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diagrams/data2.xml" ContentType="application/vnd.openxmlformats-officedocument.drawingml.diagramData+xml"/>
  <Override PartName="/xl/diagrams/data1.xml" ContentType="application/vnd.openxmlformats-officedocument.drawingml.diagramData+xml"/>
  <Override PartName="/xl/diagrams/layout2.xml" ContentType="application/vnd.openxmlformats-officedocument.drawingml.diagramLayout+xml"/>
  <Override PartName="/xl/diagrams/layout1.xml" ContentType="application/vnd.openxmlformats-officedocument.drawingml.diagramLayout+xml"/>
  <Override PartName="/xl/diagrams/quickStyle2.xml" ContentType="application/vnd.openxmlformats-officedocument.drawingml.diagramStyle+xml"/>
  <Override PartName="/xl/diagrams/quickStyle1.xml" ContentType="application/vnd.openxmlformats-officedocument.drawingml.diagramStyle+xml"/>
  <Override PartName="/xl/diagrams/colors2.xml" ContentType="application/vnd.openxmlformats-officedocument.drawingml.diagramColors+xml"/>
  <Override PartName="/xl/diagrams/colors1.xml" ContentType="application/vnd.openxmlformats-officedocument.drawingml.diagramColors+xml"/>
  <Override PartName="/xl/diagrams/drawing2.xml" ContentType="application/vnd.ms-office.drawingml.diagramDrawing+xml"/>
  <Override PartName="/xl/diagrams/drawing1.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05"/>
  <workbookPr showInkAnnotation="0" defaultThemeVersion="124226"/>
  <mc:AlternateContent xmlns:mc="http://schemas.openxmlformats.org/markup-compatibility/2006">
    <mc:Choice Requires="x15">
      <x15ac:absPath xmlns:x15ac="http://schemas.microsoft.com/office/spreadsheetml/2010/11/ac" url="https://extranet.financialpartners.com/Workspaces/Shared/cwenhance/FPIDocuments/"/>
    </mc:Choice>
  </mc:AlternateContent>
  <xr:revisionPtr revIDLastSave="0" documentId="11_5355F66CE91AB46E3642BF49B98142A79714D759" xr6:coauthVersionLast="47" xr6:coauthVersionMax="47" xr10:uidLastSave="{00000000-0000-0000-0000-000000000000}"/>
  <bookViews>
    <workbookView xWindow="480" yWindow="660" windowWidth="4080" windowHeight="6555" tabRatio="822" xr2:uid="{00000000-000D-0000-FFFF-FFFF00000000}"/>
  </bookViews>
  <sheets>
    <sheet name="Status" sheetId="1" r:id="rId1"/>
    <sheet name="(F) Collateral View" sheetId="2" r:id="rId2"/>
    <sheet name="(F) Collateral Analysis" sheetId="3" r:id="rId3"/>
    <sheet name="(F) Import" sheetId="4" r:id="rId4"/>
    <sheet name="(F) Submit" sheetId="5" r:id="rId5"/>
    <sheet name="(R) New Loans" sheetId="6" r:id="rId6"/>
    <sheet name="(R) Renewals and Maintenances" sheetId="7" r:id="rId7"/>
    <sheet name="(R) Handoffs and MultiUser" sheetId="8" r:id="rId8"/>
    <sheet name="(R) Rel Cust &amp; Group Changes" sheetId="9" r:id="rId9"/>
    <sheet name="(R) Data Clean-Ups" sheetId="10" r:id="rId10"/>
    <sheet name="(R) Scenario Logic" sheetId="11" r:id="rId11"/>
    <sheet name="(R) MTG Face Amount" sheetId="12" r:id="rId12"/>
    <sheet name="(R) Benchmark Process (1)" sheetId="13" r:id="rId13"/>
    <sheet name="(R) Benchmark Process (2)" sheetId="15" r:id="rId14"/>
    <sheet name="(R) Autobook" sheetId="14" r:id="rId15"/>
    <sheet name="(R) No Action Submit" sheetId="16" r:id="rId16"/>
    <sheet name="(R) Unsubmitted Changes" sheetId="17" r:id="rId17"/>
    <sheet name="RE Attributes" sheetId="18" r:id="rId18"/>
    <sheet name="(R) Scopes and Views" sheetId="19" r:id="rId19"/>
    <sheet name="(R) FEMA" sheetId="20" r:id="rId20"/>
  </sheets>
  <calcPr calcId="191028"/>
  <customWorkbookViews>
    <customWorkbookView name="Lovechio, Brianna - Personal View" guid="{FBCA0314-AB2D-48C2-92CA-EB7E9A59E158}" mergeInterval="0" personalView="1" maximized="1" windowWidth="1280" windowHeight="838" tabRatio="822" activeSheetId="6"/>
    <customWorkbookView name="Pierre, Carla - Personal View" guid="{6104C648-B85B-4E8D-8B1B-A382CCFC2F87}" mergeInterval="0" personalView="1" maximized="1" windowWidth="1280" windowHeight="838" tabRatio="822" activeSheetId="13"/>
    <customWorkbookView name="Sypek, Debra - Personal View" guid="{E25D86B6-3339-45DF-95E9-AAAE4196E0B3}" mergeInterval="0" personalView="1" maximized="1" windowWidth="1280" windowHeight="818" tabRatio="822" activeSheetId="1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3" l="1"/>
  <c r="B2" i="3"/>
  <c r="B3" i="3"/>
  <c r="B4" i="3"/>
  <c r="B5" i="3"/>
  <c r="B6" i="3" s="1"/>
  <c r="B7" i="3"/>
  <c r="B8" i="3" s="1"/>
  <c r="B10" i="3" l="1"/>
  <c r="B9" i="3"/>
  <c r="B11" i="3"/>
  <c r="B7" i="14"/>
  <c r="B5" i="14"/>
  <c r="B11" i="14" s="1"/>
  <c r="B4" i="14"/>
  <c r="B6" i="14" s="1"/>
  <c r="B3" i="14"/>
  <c r="B10" i="14" s="1"/>
  <c r="B2" i="14"/>
  <c r="B9" i="14" s="1"/>
  <c r="B1" i="14"/>
  <c r="B8" i="14" l="1"/>
  <c r="B7" i="20"/>
  <c r="B5" i="20"/>
  <c r="B11" i="20" s="1"/>
  <c r="B4" i="20"/>
  <c r="B6" i="20" s="1"/>
  <c r="B3" i="20"/>
  <c r="B2" i="20"/>
  <c r="B9" i="20" s="1"/>
  <c r="B1" i="20"/>
  <c r="B10" i="20" l="1"/>
  <c r="B8" i="20"/>
  <c r="B7" i="19" l="1"/>
  <c r="B5" i="19"/>
  <c r="B4" i="19"/>
  <c r="B6" i="19" s="1"/>
  <c r="B3" i="19"/>
  <c r="B2" i="19"/>
  <c r="B1" i="19"/>
  <c r="B11" i="19" l="1"/>
  <c r="B10" i="19"/>
  <c r="B8" i="19"/>
  <c r="B9" i="19"/>
  <c r="B7" i="18" l="1"/>
  <c r="B5" i="18"/>
  <c r="B4" i="18"/>
  <c r="B6" i="18" s="1"/>
  <c r="B3" i="18"/>
  <c r="B2" i="18"/>
  <c r="B1" i="18"/>
  <c r="B8" i="18" s="1"/>
  <c r="B11" i="18" l="1"/>
  <c r="B10" i="18"/>
  <c r="B9" i="18"/>
  <c r="B7" i="17" l="1"/>
  <c r="B5" i="17"/>
  <c r="B4" i="17"/>
  <c r="B6" i="17" s="1"/>
  <c r="B3" i="17"/>
  <c r="B2" i="17"/>
  <c r="B9" i="17" s="1"/>
  <c r="B1" i="17"/>
  <c r="B8" i="17" s="1"/>
  <c r="B11" i="17" l="1"/>
  <c r="B10" i="17"/>
  <c r="B7" i="16"/>
  <c r="B5" i="16"/>
  <c r="B4" i="16"/>
  <c r="B3" i="16"/>
  <c r="B2" i="16"/>
  <c r="B1" i="16"/>
  <c r="B10" i="16" l="1"/>
  <c r="B11" i="16"/>
  <c r="B8" i="16"/>
  <c r="B9" i="16"/>
  <c r="B6" i="16"/>
  <c r="B7" i="12"/>
  <c r="B5" i="12"/>
  <c r="B11" i="12" s="1"/>
  <c r="B4" i="12"/>
  <c r="B3" i="12"/>
  <c r="B2" i="12"/>
  <c r="B1" i="12"/>
  <c r="B6" i="12" l="1"/>
  <c r="B10" i="12"/>
  <c r="B8" i="12"/>
  <c r="B9" i="12"/>
  <c r="B7" i="11" l="1"/>
  <c r="B5" i="11"/>
  <c r="B4" i="11"/>
  <c r="B6" i="11" s="1"/>
  <c r="B3" i="11"/>
  <c r="B2" i="11"/>
  <c r="B9" i="11" s="1"/>
  <c r="B1" i="11"/>
  <c r="B8" i="11" s="1"/>
  <c r="B11" i="11" l="1"/>
  <c r="B10" i="11"/>
  <c r="B7" i="9"/>
  <c r="B5" i="9"/>
  <c r="B11" i="9" s="1"/>
  <c r="B4" i="9"/>
  <c r="B3" i="9"/>
  <c r="B2" i="9"/>
  <c r="B9" i="9" s="1"/>
  <c r="B1" i="9"/>
  <c r="B8" i="9" s="1"/>
  <c r="B10" i="9" l="1"/>
  <c r="B6" i="9"/>
  <c r="B7" i="8"/>
  <c r="B5" i="8"/>
  <c r="B11" i="8" s="1"/>
  <c r="B4" i="8"/>
  <c r="B6" i="8" s="1"/>
  <c r="B3" i="8"/>
  <c r="B2" i="8"/>
  <c r="B1" i="8"/>
  <c r="B10" i="8" l="1"/>
  <c r="B8" i="8"/>
  <c r="B9" i="8"/>
  <c r="B7" i="6" l="1"/>
  <c r="B5" i="6"/>
  <c r="B4" i="6"/>
  <c r="B6" i="6" s="1"/>
  <c r="B3" i="6"/>
  <c r="B10" i="6" s="1"/>
  <c r="B2" i="6"/>
  <c r="B9" i="6" s="1"/>
  <c r="B1" i="6"/>
  <c r="B8" i="6" s="1"/>
  <c r="B11" i="6" l="1"/>
  <c r="B7" i="5"/>
  <c r="B5" i="5"/>
  <c r="B11" i="5" s="1"/>
  <c r="B4" i="5"/>
  <c r="B6" i="5" s="1"/>
  <c r="B3" i="5"/>
  <c r="B2" i="5"/>
  <c r="B9" i="5" s="1"/>
  <c r="B1" i="5"/>
  <c r="B8" i="5" s="1"/>
  <c r="B10" i="5" l="1"/>
  <c r="B7" i="4"/>
  <c r="B5" i="4"/>
  <c r="B4" i="4"/>
  <c r="B6" i="4" s="1"/>
  <c r="B3" i="4"/>
  <c r="B2" i="4"/>
  <c r="B9" i="4" s="1"/>
  <c r="B1" i="4"/>
  <c r="B8" i="4" s="1"/>
  <c r="B11" i="4" l="1"/>
  <c r="B10" i="4"/>
  <c r="B7" i="2" l="1"/>
  <c r="B5" i="2"/>
  <c r="B4" i="2"/>
  <c r="B6" i="2" s="1"/>
  <c r="B3" i="2"/>
  <c r="B2" i="2"/>
  <c r="B1" i="2"/>
  <c r="B8" i="2" l="1"/>
  <c r="B11" i="2"/>
  <c r="B10" i="2"/>
  <c r="B9" i="2"/>
  <c r="L9" i="1"/>
  <c r="K9" i="1"/>
  <c r="J9" i="1"/>
  <c r="H9" i="1"/>
  <c r="G9" i="1"/>
  <c r="F9" i="1"/>
  <c r="E9" i="1"/>
  <c r="D9" i="1"/>
  <c r="C9" i="1"/>
  <c r="L8" i="1"/>
  <c r="K8" i="1"/>
  <c r="J8" i="1"/>
  <c r="H8" i="1"/>
  <c r="G8" i="1"/>
  <c r="F8" i="1"/>
  <c r="E8" i="1"/>
  <c r="D8" i="1"/>
  <c r="C8" i="1"/>
  <c r="G2" i="1" l="1"/>
  <c r="F2" i="1"/>
  <c r="D11" i="1" l="1"/>
  <c r="C11" i="1"/>
  <c r="H11" i="1"/>
  <c r="G11" i="1"/>
  <c r="F11" i="1"/>
  <c r="B7" i="1"/>
  <c r="D7" i="1"/>
  <c r="C7" i="1"/>
  <c r="H7" i="1"/>
  <c r="G7" i="1"/>
  <c r="F7" i="1"/>
  <c r="B6" i="1"/>
  <c r="D6" i="1"/>
  <c r="C6" i="1"/>
  <c r="H6" i="1"/>
  <c r="G6" i="1"/>
  <c r="F6" i="1"/>
  <c r="B5" i="1"/>
  <c r="C5" i="1"/>
  <c r="H5" i="1"/>
  <c r="G5" i="1"/>
  <c r="C4" i="1"/>
  <c r="H4" i="1"/>
  <c r="G4" i="1"/>
  <c r="F4" i="1"/>
  <c r="C3" i="1"/>
  <c r="H3" i="1"/>
  <c r="G3" i="1"/>
  <c r="F3" i="1"/>
  <c r="B2" i="1"/>
  <c r="D2" i="1"/>
  <c r="C2" i="1"/>
  <c r="H2" i="1"/>
  <c r="B11" i="1" l="1"/>
  <c r="I11" i="1" s="1"/>
  <c r="M11" i="1"/>
  <c r="B9" i="1"/>
  <c r="I9" i="1" s="1"/>
  <c r="M9" i="1"/>
  <c r="B8" i="1"/>
  <c r="I8" i="1" s="1"/>
  <c r="M8" i="1"/>
  <c r="D4" i="1"/>
  <c r="L5" i="1"/>
  <c r="F5" i="1"/>
  <c r="D5" i="1"/>
  <c r="M5" i="1"/>
  <c r="I5" i="1"/>
  <c r="D3" i="1"/>
  <c r="I2" i="1"/>
  <c r="I6" i="1"/>
  <c r="I7" i="1"/>
  <c r="L7" i="1"/>
  <c r="M7" i="1"/>
  <c r="L6" i="1"/>
  <c r="M6" i="1"/>
  <c r="M2" i="1"/>
  <c r="J3" i="1"/>
  <c r="L11" i="1"/>
  <c r="E2" i="1"/>
  <c r="L2" i="1"/>
  <c r="L4" i="1"/>
  <c r="J4" i="1"/>
  <c r="J11" i="1"/>
  <c r="E11" i="1"/>
  <c r="K11" i="1"/>
  <c r="J7" i="1"/>
  <c r="E7" i="1"/>
  <c r="K7" i="1"/>
  <c r="J6" i="1"/>
  <c r="K6" i="1"/>
  <c r="E6" i="1"/>
  <c r="E5" i="1"/>
  <c r="J5" i="1"/>
  <c r="K5" i="1"/>
  <c r="E4" i="1"/>
  <c r="K4" i="1"/>
  <c r="E3" i="1"/>
  <c r="K3" i="1"/>
  <c r="L3" i="1"/>
  <c r="J2" i="1"/>
  <c r="K2" i="1"/>
  <c r="B7" i="10" l="1"/>
  <c r="B5" i="10"/>
  <c r="D10" i="1" s="1"/>
  <c r="D15" i="1" s="1"/>
  <c r="B4" i="10"/>
  <c r="C10" i="1" s="1"/>
  <c r="C15" i="1" s="1"/>
  <c r="B3" i="10"/>
  <c r="H10" i="1" s="1"/>
  <c r="H15" i="1" s="1"/>
  <c r="B2" i="10"/>
  <c r="G10" i="1" s="1"/>
  <c r="G15" i="1" s="1"/>
  <c r="B1" i="10"/>
  <c r="F10" i="1" s="1"/>
  <c r="F15" i="1" s="1"/>
  <c r="J15" i="1" s="1"/>
  <c r="L15" i="1" l="1"/>
  <c r="K15" i="1"/>
  <c r="B10" i="1"/>
  <c r="I10" i="1" s="1"/>
  <c r="B11" i="10"/>
  <c r="M10" i="1" s="1"/>
  <c r="B4" i="1"/>
  <c r="I4" i="1" s="1"/>
  <c r="B3" i="1"/>
  <c r="M3" i="1"/>
  <c r="B10" i="10"/>
  <c r="L10" i="1" s="1"/>
  <c r="B8" i="10"/>
  <c r="J10" i="1" s="1"/>
  <c r="C5" i="10"/>
  <c r="B9" i="10"/>
  <c r="K10" i="1" s="1"/>
  <c r="B6" i="10"/>
  <c r="E10" i="1" s="1"/>
  <c r="E15" i="1" s="1"/>
  <c r="M4" i="1" l="1"/>
  <c r="I3" i="1"/>
  <c r="B15" i="1"/>
  <c r="M15" i="1" l="1"/>
  <c r="O1" i="1" s="1"/>
  <c r="I15" i="1"/>
</calcChain>
</file>

<file path=xl/sharedStrings.xml><?xml version="1.0" encoding="utf-8"?>
<sst xmlns="http://schemas.openxmlformats.org/spreadsheetml/2006/main" count="8017" uniqueCount="2832">
  <si>
    <t>Test Plan</t>
  </si>
  <si>
    <t xml:space="preserve"> # of Tests</t>
  </si>
  <si>
    <t>Keyed</t>
  </si>
  <si>
    <t>Validated</t>
  </si>
  <si>
    <t>In Process</t>
  </si>
  <si>
    <t>Pass</t>
  </si>
  <si>
    <t>Fail</t>
  </si>
  <si>
    <t>Review</t>
  </si>
  <si>
    <t>%Keyed</t>
  </si>
  <si>
    <t>%Pass</t>
  </si>
  <si>
    <t>%Fail</t>
  </si>
  <si>
    <t>%Reviewed</t>
  </si>
  <si>
    <t>% Complete</t>
  </si>
  <si>
    <t>Collateral View</t>
  </si>
  <si>
    <t>Collateral Analysis</t>
  </si>
  <si>
    <t>Import</t>
  </si>
  <si>
    <t>Submit</t>
  </si>
  <si>
    <t>New Loans</t>
  </si>
  <si>
    <t>Renewals &amp; Maint</t>
  </si>
  <si>
    <t>Handoffs\Multi Users</t>
  </si>
  <si>
    <t>Customers &amp; Group changes</t>
  </si>
  <si>
    <t>Data Situations</t>
  </si>
  <si>
    <t>Scenario Logic</t>
  </si>
  <si>
    <t>Totals</t>
  </si>
  <si>
    <t xml:space="preserve"># Passed </t>
  </si>
  <si>
    <t xml:space="preserve"># Failed </t>
  </si>
  <si>
    <t># Reviewed</t>
  </si>
  <si>
    <t xml:space="preserve"># Keyed </t>
  </si>
  <si>
    <t># Validated</t>
  </si>
  <si>
    <t># in process</t>
  </si>
  <si>
    <t># Of Tests</t>
  </si>
  <si>
    <t>** if test is N/A, remove test #</t>
  </si>
  <si>
    <t>&lt;------Counts column E</t>
  </si>
  <si>
    <t>Pass %</t>
  </si>
  <si>
    <t>Fail %</t>
  </si>
  <si>
    <t>Review %</t>
  </si>
  <si>
    <t xml:space="preserve">Completion %  </t>
  </si>
  <si>
    <r>
      <t xml:space="preserve">Keyed 
</t>
    </r>
    <r>
      <rPr>
        <i/>
        <sz val="10"/>
        <color theme="0"/>
        <rFont val="Franklin Gothic Book"/>
        <family val="2"/>
      </rPr>
      <t>Yes/Blank</t>
    </r>
  </si>
  <si>
    <r>
      <t xml:space="preserve">Validated 
</t>
    </r>
    <r>
      <rPr>
        <i/>
        <sz val="10"/>
        <color theme="0"/>
        <rFont val="Franklin Gothic Book"/>
        <family val="2"/>
      </rPr>
      <t>Yes/Blank</t>
    </r>
  </si>
  <si>
    <t>Pass / Fail/ In Review</t>
  </si>
  <si>
    <t>Tester Initials</t>
  </si>
  <si>
    <t xml:space="preserve">Test # </t>
  </si>
  <si>
    <t>Test Step</t>
  </si>
  <si>
    <t>Expected Results</t>
  </si>
  <si>
    <t>SQL Scripts</t>
  </si>
  <si>
    <t>Pass/Fail Comments</t>
  </si>
  <si>
    <t>Printscreens</t>
  </si>
  <si>
    <t>Associations</t>
  </si>
  <si>
    <t>Test 1</t>
  </si>
  <si>
    <t>Loan Objects (New Loan Object)</t>
  </si>
  <si>
    <t xml:space="preserve">Open up a customer in current production that currently has accounts and collateral data. </t>
  </si>
  <si>
    <t>All</t>
  </si>
  <si>
    <t>Drag and drop a new loan object onto your collateral view.</t>
  </si>
  <si>
    <t>Fill out all the fields on the Add Loan Modal.</t>
  </si>
  <si>
    <t xml:space="preserve">Once you begin populating info, the 'Create New Scenario' modal will appear. </t>
  </si>
  <si>
    <t>Next enter a unique name in the 'Create New Scenario' field.</t>
  </si>
  <si>
    <t>Validate that the loan amount appears correctly on your loan object.</t>
  </si>
  <si>
    <t>Validate that the 'NEW' indicator appears on your loan object</t>
  </si>
  <si>
    <t>From the Overall dropdown, validate the loan is listed under the correct loan type (i.e. LT/IT/ST).</t>
  </si>
  <si>
    <t>IT will only be applicable for AgCountry &amp; Northwest</t>
  </si>
  <si>
    <t>Next, untick the check box next to the new loan and hit 'Apply Settings'.</t>
  </si>
  <si>
    <t>Validate the new loan remains in view</t>
  </si>
  <si>
    <t>Go back into the 'Overall' dropdown and retick the box next to the new loan and hit 'Apply Settings'.</t>
  </si>
  <si>
    <t>At the bottom-right of the Collateral View, click on the 'Quick Loan Analysis'.</t>
  </si>
  <si>
    <t xml:space="preserve">In the 'Quick Loan Analysis', validate the loan does not have a Loan # but instead lists the Account Title you entered. </t>
  </si>
  <si>
    <t>Validate the 'Type' is listed correctly (i.e. LT/IT/ST).</t>
  </si>
  <si>
    <t>Validate the 'Loan Amount' is listed correctly.</t>
  </si>
  <si>
    <t>Validate that the 'L/MV%' &amp; 'L/NRV%' display a zero percentage.</t>
  </si>
  <si>
    <t xml:space="preserve">Will be 0% if loan is not linked to any collateral </t>
  </si>
  <si>
    <t xml:space="preserve">Next, click on the info icon, validate that the correct fields appear on the front and back of the object. </t>
  </si>
  <si>
    <t>Fields on Loan Object</t>
  </si>
  <si>
    <t>Hover over the loan object and select the pin icon.</t>
  </si>
  <si>
    <t>Validate that when pinned, the loan is the only object that appears in your view</t>
  </si>
  <si>
    <t>Select the pin object again. This will unpin the loan.</t>
  </si>
  <si>
    <t>Validate that all objects reappear in the collateral view</t>
  </si>
  <si>
    <t>Hover over the loan object and select the menu icon.</t>
  </si>
  <si>
    <t>Validate that 3 options appear: View Loan Amount, View Open Actions, &amp; Delete Loan</t>
  </si>
  <si>
    <t>Select View Loan Amount.</t>
  </si>
  <si>
    <t>Validate that the 'View Loan Amount' modal appears</t>
  </si>
  <si>
    <t>Validate your Account Number appears under the 'Select Account' section.</t>
  </si>
  <si>
    <t>Your Account Number will be your Account Title in this instance</t>
  </si>
  <si>
    <t>Validate that 'Previous Account Total', 'Principal Balance', &amp; Existing Available have zero values.</t>
  </si>
  <si>
    <t>Validate that the 'New Account Total' value equates the loan amount previously inputted.</t>
  </si>
  <si>
    <t>Is New Account Total supposed to equal the loan amount previously inputted or is it supposed to be blank?</t>
  </si>
  <si>
    <t>Next hover over the loan object again and select 'View Open Actions' from the menu icon.</t>
  </si>
  <si>
    <t>Validate that the 'View Open Actions' modal is blank</t>
  </si>
  <si>
    <t>Link the loan object to a security document securing collateral.</t>
  </si>
  <si>
    <t>Calculations should update on all related loans</t>
  </si>
  <si>
    <t>Add a loan override to the new loan.</t>
  </si>
  <si>
    <t>Next, from the menu icon, select the 'Delete Loan' option and then hit Yes.</t>
  </si>
  <si>
    <t>Validate that the 'Confirm Delete' modal pops up and then Validate that the loan object disappears from your collateral view</t>
  </si>
  <si>
    <t>Validate that when deleted, ratios for all related loans return to their original value.</t>
  </si>
  <si>
    <t>Test 2</t>
  </si>
  <si>
    <t>Security Documents (Drag &amp; Drop)</t>
  </si>
  <si>
    <t>Open up a customer in current production.</t>
  </si>
  <si>
    <t>Drag and drop a new security document object onto your collateral view.</t>
  </si>
  <si>
    <t>Fill out all the fields on the top panel and hit Next.</t>
  </si>
  <si>
    <t>Validate that the 'Create New Scenario' modal pops up.</t>
  </si>
  <si>
    <t>Fill out all fields in each panel and hit done.</t>
  </si>
  <si>
    <t>Validate that the 'NEW' indicator appears on your security object.</t>
  </si>
  <si>
    <t>Panels of Security Documents</t>
  </si>
  <si>
    <t>Fields on Security Document Objects</t>
  </si>
  <si>
    <t>Hover over the security document object and select the pin icon.</t>
  </si>
  <si>
    <t>Validate that when pinned, the Security document is the only object that appears in your view.</t>
  </si>
  <si>
    <t>Select the pin object again. This will unpin the security document.</t>
  </si>
  <si>
    <t>Validate that .all objects reappear in the collateral view</t>
  </si>
  <si>
    <t>Hover over the security document object and select the menu icon.</t>
  </si>
  <si>
    <t>Validate that 3 options appear: Edit Details, UCC List &amp; Delete Security Document.</t>
  </si>
  <si>
    <t>Select Edit Details.</t>
  </si>
  <si>
    <t>The Modify Security Document Modal should appear.</t>
  </si>
  <si>
    <t>Validate that all previously inputted information is still present on all panels.</t>
  </si>
  <si>
    <t>Next select UCC List from the Menu icon options.</t>
  </si>
  <si>
    <t>The UCC List Modal should appear</t>
  </si>
  <si>
    <t>Validate that there is currently no information inputted in the UCC List modal.</t>
  </si>
  <si>
    <t>Next, under your View Options Menu --&gt; Object Types --&gt; Security, untick the checkbox next to the Security document Then hit Apply changes.</t>
  </si>
  <si>
    <t>Validate that the Security document disappears from your collateral view.
**Validate that other security documents with the same doc type disappear from your view as well</t>
  </si>
  <si>
    <t>Return to the 'View Options' dropdown and retick the Security document checkbox.</t>
  </si>
  <si>
    <t>Validate that the Security document reappears in your collateral view
**Validate that other security documents with the same doc type reappear into your view as well</t>
  </si>
  <si>
    <t>Next, delete the Security document.</t>
  </si>
  <si>
    <t>Validate the security document deletes from the Collateral View</t>
  </si>
  <si>
    <t xml:space="preserve">Repeat the above steps for each type of Security Document for the association you are working in. </t>
  </si>
  <si>
    <t>Test 3</t>
  </si>
  <si>
    <t>Collateral Objects (Drag &amp; Drop - Real Estate)</t>
  </si>
  <si>
    <t>While in Current Production, drag and drop a Real Estate Object into Collateral View.</t>
  </si>
  <si>
    <r>
      <t xml:space="preserve">Fill out all the fields in the panel and then click next. </t>
    </r>
    <r>
      <rPr>
        <b/>
        <sz val="11"/>
        <color theme="1"/>
        <rFont val="Calibri"/>
        <family val="2"/>
        <scheme val="minor"/>
      </rPr>
      <t>Do not check the 'Does this Real Estate contain multiple Tract(s)?' checkbox.</t>
    </r>
  </si>
  <si>
    <t>Visit the Check All that Apply panel [if applicable] and ensure all available panels are displayed. Fill out all fields in each available panel of the Real Estate Collateral Object and hit done.</t>
  </si>
  <si>
    <t>'Check All That Apply' List of Panels</t>
  </si>
  <si>
    <t xml:space="preserve">Verify the correct fields are displayed on the front and back of the collateral object. </t>
  </si>
  <si>
    <t>Validate that the 'NEW' indicator appears on your collateral object.</t>
  </si>
  <si>
    <t>Fields on Collateral Objects</t>
  </si>
  <si>
    <t>Hover over the RE Collateral object and select the pin icon.</t>
  </si>
  <si>
    <t>Validate that when pinned, the collateral is the only object that appears in your view.</t>
  </si>
  <si>
    <t>Select the pin object again. This will unpin the collateral.</t>
  </si>
  <si>
    <t>Validate t.hat all objects reappear in the collateral view</t>
  </si>
  <si>
    <t>Hover over the RE Collateral object and select the menu icon.</t>
  </si>
  <si>
    <t>Validate that 5 options appear: Edit Details, Partial Release, Split Tract, View Collateral Detail List, &amp; Delete Collateral.</t>
  </si>
  <si>
    <t>The Modify Collateral Modal should appear.</t>
  </si>
  <si>
    <t>Next select Partial Release.</t>
  </si>
  <si>
    <t>The Partial Release Smart Data Wizard should appear.</t>
  </si>
  <si>
    <t>Fill out all the fields and then hit save.</t>
  </si>
  <si>
    <t>Validate that the Market Value of the RE updated.</t>
  </si>
  <si>
    <t>(pr) indicator should appear next to the market value.</t>
  </si>
  <si>
    <t>Next, go back into the Partial Release Modal and go to the 'Partial Release History'.</t>
  </si>
  <si>
    <t>Validate that the Partial Release previously entered is listed under the Partial Release History.</t>
  </si>
  <si>
    <t>Return to the menu icon and select Split Tract.</t>
  </si>
  <si>
    <t>The Split Tract Smart Data Wizard should appear.</t>
  </si>
  <si>
    <t>Validate that a new RE collateral object has been created in CV.</t>
  </si>
  <si>
    <t>Validate that the new RE Collateral Object displays the correct description and the new Market Value.</t>
  </si>
  <si>
    <t xml:space="preserve">Enter the SDW for the new piece of RE. Verify all the data entered in the original panels has copied over to the new object. </t>
  </si>
  <si>
    <t>Return to the menu icon of the original RE collateral object and select 'View Collateral Detail List'.</t>
  </si>
  <si>
    <t>Validate that the 'Real Estate Details' modal appears.</t>
  </si>
  <si>
    <t>Validate that the modal is blank.</t>
  </si>
  <si>
    <t>This will be true if the entry contains summary only info.</t>
  </si>
  <si>
    <t>Navigate to your view options, and then navigate to your collateral dropdown.</t>
  </si>
  <si>
    <t>Next, untick the check box next to Real Estate and hit 'Apply Settings'.</t>
  </si>
  <si>
    <t>Validate all RE collateral disappears from the Collateral View.</t>
  </si>
  <si>
    <t>Navigate' back to your view options and retick the box next to Real Estate.</t>
  </si>
  <si>
    <t>Validate the RE Collateral reappears in the Collateral View.</t>
  </si>
  <si>
    <t>Return to the collateral menu by hovering over the collateral and select 'Edit Details'. This time add some detail records (at least 2 more) by using the 'Does this Real Estate contain multiple Tract(s)?' checkbox.</t>
  </si>
  <si>
    <t>Sum of detail market values should equal the summary level market value for the collateral record.</t>
  </si>
  <si>
    <t xml:space="preserve">Verify fields on the summary panel are now Read-Only, and that value fields are displaying roll up totals of amounts entered on the detail records. </t>
  </si>
  <si>
    <t>Repeat steps 11-22.</t>
  </si>
  <si>
    <t>Differences include: itemized version of Partial Release and Split Tract modals, information in the 'View Collateral Details' modal.</t>
  </si>
  <si>
    <t>Next, from the menu icon, select the 'Delete Collateral' option and then hit Yes.</t>
  </si>
  <si>
    <t>Validate that the 'Confirm Delete' modal pops up and then Validate that the RE Collateral object disappears from your collateral view.</t>
  </si>
  <si>
    <t>Test 4</t>
  </si>
  <si>
    <t>Collateral Objects (Drag &amp; Drop - Non RE)</t>
  </si>
  <si>
    <t>While in Current Production, drag and drop one piece of Non-RE collateral into Collateral View.</t>
  </si>
  <si>
    <r>
      <t xml:space="preserve">Fill out all the fields in the panel and then click next. </t>
    </r>
    <r>
      <rPr>
        <b/>
        <sz val="11"/>
        <color theme="1"/>
        <rFont val="Calibri"/>
        <family val="2"/>
        <scheme val="minor"/>
      </rPr>
      <t>Do not check the 'Does this &lt;collateral name&gt; contain multiple Tract(s)?' checkbox.</t>
    </r>
  </si>
  <si>
    <t>Visit the Check All that Apply panel [if applicable] and ensure all available panels are displayed. Fill out all fields in each available panel of the Collateral Object and hit done.</t>
  </si>
  <si>
    <t>Machinery/Equipment in Northwest is the only chattel that has the Check All that Apply Panel.</t>
  </si>
  <si>
    <t>Validate that the 'NEW' indicator appears on your collateral object</t>
  </si>
  <si>
    <t>Hover over the collateral object and select the pin icon.</t>
  </si>
  <si>
    <t>Validate that all objects reappear in the collateral view.</t>
  </si>
  <si>
    <t>Hover over the collateral object and select the menu icon.</t>
  </si>
  <si>
    <t>Validate that 4 options appear: Edit Details, Partial Release, View Collateral Detail List, &amp; Delete Collateral.</t>
  </si>
  <si>
    <t>Validate that the Market Value of the collateral updated.</t>
  </si>
  <si>
    <t>Return to the menu icon and select 'View Collateral Detail List'.</t>
  </si>
  <si>
    <t>Validate that the '&lt;collateral name&gt; Details' modal appears.</t>
  </si>
  <si>
    <t>Next, untick the check box next to the specific collateral and hit 'Apply Settings'.</t>
  </si>
  <si>
    <t>Validate all of this collateral type disappears from the Collateral View.</t>
  </si>
  <si>
    <t>Navigate' back to your view options and retick the box next to the specific collateral.</t>
  </si>
  <si>
    <t>Validate the collateral reappears in the Collateral View.</t>
  </si>
  <si>
    <t>Return to the collateral menu by hovering over the collateral and select 'Edit Details'. This time add some detail records (at least 2 more) by using the 'Does this &lt;collateral type&gt; contain multiple Tract(s)?' checkbox.</t>
  </si>
  <si>
    <t>Differences include: itemized version of Partial Release and information in the 'View Collateral Details' modal.</t>
  </si>
  <si>
    <t>Validate that the 'Confirm Delete' modal pops up and then Validate that the collateral object disappears from your collateral view.</t>
  </si>
  <si>
    <t>Repeat steps 1-29 for 2 other non-re collateral types.</t>
  </si>
  <si>
    <t>Be sure to pick different pieces of collateral per association.</t>
  </si>
  <si>
    <t>Test 5</t>
  </si>
  <si>
    <t>Collateral Object (Drag &amp; Drop - UCCs)</t>
  </si>
  <si>
    <t>Drag and drop a new UCC object onto a security document in your collateral view.</t>
  </si>
  <si>
    <t>Be sure to pick a security document without any existing UCCs.
Validate that UCC Type is defaulted to FCS.</t>
  </si>
  <si>
    <t>Fill out all the fields and hit Next.</t>
  </si>
  <si>
    <t>Validate that the 'NEW' indicator appears on your UCC object.</t>
  </si>
  <si>
    <t>Next hover over the UCC and select the pin icon.</t>
  </si>
  <si>
    <t>Validate that when pinned, all collateral and loans secured by the Security document should appear in your view along with the UCC.</t>
  </si>
  <si>
    <t>Select the pin object again. This will unpin the UCC.</t>
  </si>
  <si>
    <t>Validate that all objects in your scenario reappear in the collateral view.</t>
  </si>
  <si>
    <t>Hover over the UCC object and select the menu icon and then select UCC List.</t>
  </si>
  <si>
    <t>Validate that the UCC List modal appears.</t>
  </si>
  <si>
    <t>Validate that all previously inputted information is still present in the modal.</t>
  </si>
  <si>
    <t>Next, untick the check box next to UCC and hit 'Apply Settings'.</t>
  </si>
  <si>
    <t>Validate that the UCC disappears from the Collateral View.</t>
  </si>
  <si>
    <t>Navigate back to your view options and retick the box next to UCC.</t>
  </si>
  <si>
    <t>Validate the UCC reappears in the Collateral View.</t>
  </si>
  <si>
    <t>Hover over the UCC object and select the menu icon and then re-select UCC List.</t>
  </si>
  <si>
    <t>Hit the 'Add UCC' button and add a second UCC. Fill out all fields and then hit done.</t>
  </si>
  <si>
    <t>Validate that the 'NEW' indicator remains on your UCC object. Validate that the # of filings has updated on the UCC object.
Validate that UCC Type is defaulted to FCS.</t>
  </si>
  <si>
    <t>Navigate back to the UCC List.</t>
  </si>
  <si>
    <t>Under UCC ID, select the delete button and delete both UCCs.</t>
  </si>
  <si>
    <t>Validate that the UCCs have removed from the UCC List Modal and the UCC object is no longer present.</t>
  </si>
  <si>
    <t>Test 6</t>
  </si>
  <si>
    <t>Collateral View Dropdowns (Scope Menu)</t>
  </si>
  <si>
    <t xml:space="preserve">Open up a customer in current production with Secured Loans, Unsecured Loans, and Collateral Data. Loans should be a mix of ST/IT/LT. Ensure some loans included are for a related customer. </t>
  </si>
  <si>
    <t>IT will only be applicable for AgCountry &amp; Northwest.</t>
  </si>
  <si>
    <t>From the Scope Menu dropdown, untick all options in the 'Loan Status' section of the dropdown.</t>
  </si>
  <si>
    <t>Validate that everything disappears from your collateral view.</t>
  </si>
  <si>
    <t>Next, only tick Secured and Apply Settings.</t>
  </si>
  <si>
    <t>Validate that only secured loans appear in your view.</t>
  </si>
  <si>
    <t>Then, untick Secured and Apply Settings.</t>
  </si>
  <si>
    <t>Next, only tick Unsecured and Apply Settings.</t>
  </si>
  <si>
    <t>Validate that only unsecured loans and loans only secured by unperfected collateral appear in your view.</t>
  </si>
  <si>
    <t>Then, untick Unsecured and Apply Settings.</t>
  </si>
  <si>
    <t>Retick all options (except Primary Only).</t>
  </si>
  <si>
    <t>Next, only check ST Loans and Apply Settings.</t>
  </si>
  <si>
    <t>Verify IT &amp; LT loans and any linked data that isn't shared disappears from view. 
IT will only be applicable for AgCountry &amp; Northwest.</t>
  </si>
  <si>
    <t>Next, only check 1-2 out of the list of ST loans and Apply Settings.</t>
  </si>
  <si>
    <t xml:space="preserve">All other ST loans should disappear from view. </t>
  </si>
  <si>
    <t>Next, untick Short Term and tick Intermediate Term and hit Apply Settings.</t>
  </si>
  <si>
    <t>Verify ST &amp; LT loans and any linked data that isn't shared disappears from view. 
IT will only be applicable for AgCountry &amp; Northwest.</t>
  </si>
  <si>
    <t>Next, only check 1-2 out of the list of IT loans and Apply Settings.</t>
  </si>
  <si>
    <t xml:space="preserve">All other IT loans should disappear from view. </t>
  </si>
  <si>
    <t>Next, untick Intermediate Term and tick Long Term and hit Apply Settings.</t>
  </si>
  <si>
    <t>Verify ST &amp; IT loans and any linked data that isn't shared disappears from view. 
IT will only be applicable for AgCountry &amp; Northwest.</t>
  </si>
  <si>
    <t>Next, only check 1-2 out of the list of LT loans and Apply Settings.</t>
  </si>
  <si>
    <t xml:space="preserve">All other LT loans should disappear from view. </t>
  </si>
  <si>
    <t>Next, bring all Commitment Types Back into View.</t>
  </si>
  <si>
    <t>All data should appear in Collateral View.</t>
  </si>
  <si>
    <t xml:space="preserve">Next, check the Primary Only checkbox and Apply Settings. </t>
  </si>
  <si>
    <t xml:space="preserve">Only loans for the customer who's workspace you are in should stay displayed. All other loans should filter out. </t>
  </si>
  <si>
    <t>Uncheck Primary Only and Apply Settings</t>
  </si>
  <si>
    <t xml:space="preserve">All loans and collateral data should appear. </t>
  </si>
  <si>
    <t>Next, create a scenario by editing a piece of collateral.</t>
  </si>
  <si>
    <t>Assign Scenario Name and choose OK.</t>
  </si>
  <si>
    <t>From your Scope Menu dropdown, navigate to your Loan Scope Maintenance hyperlink.</t>
  </si>
  <si>
    <t>Verify the Loan Scope Maintenance Modal Appears.</t>
  </si>
  <si>
    <t>Hit the 'Add New Custom View' button and create a new scope.</t>
  </si>
  <si>
    <t>Validate the new scope is added to the list of scopes in the 'Loan Scope Maintenance'.</t>
  </si>
  <si>
    <t>Return to your Scope Menu drop down and validate that your new scope is listed.</t>
  </si>
  <si>
    <t xml:space="preserve">Validate the new scope appears in the Custom Views section. Verify that the correct loans are included by expanding the chevron. </t>
  </si>
  <si>
    <t>Next, edit the name of the scope.</t>
  </si>
  <si>
    <t>Validate that the new name displays in the Scope Menu dropdown.</t>
  </si>
  <si>
    <t xml:space="preserve">Then return to your 'Loan Scope Maintenance' and delete the new scope. </t>
  </si>
  <si>
    <t xml:space="preserve">Validate the scope is removed from the list of scopes in the loan scope maintenance. </t>
  </si>
  <si>
    <t>Open the Scope Menu dropdown.</t>
  </si>
  <si>
    <t>Validate that the scope has been removed from the Scope Menu dropdown.</t>
  </si>
  <si>
    <t>Test 7</t>
  </si>
  <si>
    <t>Collateral View Dropdowns (Collateral View Options)</t>
  </si>
  <si>
    <t>Open up a customer in current production - Preferably a customer with a large number and variety of collateral objects and orphaned UCCs.</t>
  </si>
  <si>
    <t>Count of Collateral Records - NEED TO UPDATE THIS SCRIPT</t>
  </si>
  <si>
    <t>Count of Collateral Records</t>
  </si>
  <si>
    <t>Orphan UCCs</t>
  </si>
  <si>
    <t xml:space="preserve">From the View Options dropdown, untick all options under 'Object Types' and then Apply Settings. </t>
  </si>
  <si>
    <t>Validate that everything but the loans disappear from your collateral view.</t>
  </si>
  <si>
    <t>Next, click the chevron next to collateral. This will display all the types of collateral.</t>
  </si>
  <si>
    <t>Validate that the same collateral types listed in the dropdown are the same collateral types displayed in the Collateral section of the Drag &amp; Drop Navigators Side Bar.</t>
  </si>
  <si>
    <t>Repeat this step 3 for the Security section of the Collateral View dropdown.</t>
  </si>
  <si>
    <t>Tick the box next to collateral.</t>
  </si>
  <si>
    <t xml:space="preserve">The yellow collateral objects should appear with gray lines linking them to the appropriate loan account. </t>
  </si>
  <si>
    <t>Then, untick Collateral and Apply Settings.</t>
  </si>
  <si>
    <t>Next, only tick the checkbox next to Security and Apply Settings.</t>
  </si>
  <si>
    <t>Validate that only the loans and security documents appear in your view. Also validate that the links between the loan and security appear.</t>
  </si>
  <si>
    <t>Then, untick Security and Apply Settings.</t>
  </si>
  <si>
    <t>Now, tick the Other Related checkbox only.</t>
  </si>
  <si>
    <t>You should only see Loans and a single Owner Record at the bottom of Collateral View for the customer workspace you are in.  &lt;-- How is this supposed to work? Currently, if Collateral or Security Document are unticked, then nothing comes through when Other Related is ticked</t>
  </si>
  <si>
    <t>Next, tick both Collateral and Other Related.</t>
  </si>
  <si>
    <t>Validate that the loans, collateral, and the other related collateral objects appear in your view. Also validate that the links between the loans, collateral, &amp; the other related objects appear.</t>
  </si>
  <si>
    <t>Next, bring your Security Documents back into your view.</t>
  </si>
  <si>
    <t xml:space="preserve">Drag and Drop on a new piece of collateral, but do not link it to a Security Document or Loan. </t>
  </si>
  <si>
    <t>**If a scenario has yet to be created, this will prompt a scenario creation. Complete scenario creation and then continue on with the next step.</t>
  </si>
  <si>
    <t>Under your View Options, untick the box next to 'Display Unperfected Collateral' checkbox and Apply Settings.</t>
  </si>
  <si>
    <t>Validate that all unlinked Collateral (including collateral recently added) still appears in view.</t>
  </si>
  <si>
    <t>Next, check the 'Display Unperfect Collateral' checkbox and Apply Settings</t>
  </si>
  <si>
    <t xml:space="preserve">Validate that all unperfected collateral (including collateral recently added) appears in your view </t>
  </si>
  <si>
    <t>Link the unperfected collateral recently added to a Security Document</t>
  </si>
  <si>
    <t>Uncheck the 'Display Unperfected Collateral' checkbox again and Apply Settings</t>
  </si>
  <si>
    <t xml:space="preserve">Verify the newly perfected collateral does not disappear from view. </t>
  </si>
  <si>
    <t>Ensure that the following checkboxes are selected: Other Related, UCCs and Owners, and the Display Unlinked UCCs.</t>
  </si>
  <si>
    <t xml:space="preserve">The orphaned UCC should display at the bottom of Collateral View linked to the owner object. </t>
  </si>
  <si>
    <t>Uncheck the Display Unlinked UCCs checkbox and Apply Settings</t>
  </si>
  <si>
    <t xml:space="preserve">The orphaned UCC should no longer display at the bottom of Collateral View. </t>
  </si>
  <si>
    <t>Check the Display Unlinked UCCs checkbox and Apply Settings</t>
  </si>
  <si>
    <t xml:space="preserve">The orphaned UCC should once again appear in the Collateral View Display. </t>
  </si>
  <si>
    <t>Next, tick the checkbox next to 'Allow pinning of a Single Loan' and hit Apply Settings</t>
  </si>
  <si>
    <t>Navigate to a loan that is in a cross-tied or shared collateral relationship and pin the loan</t>
  </si>
  <si>
    <t>Validate that the single loan relationship appears in your view and that the other loans it is cross-tied or shared with do not appear in your view</t>
  </si>
  <si>
    <t>Then, untick 'Allow Pinning of a Single Loan' and Apply Settings</t>
  </si>
  <si>
    <t>Validate that all loans in a crossed or shared relationship appear in the same view when one loan in the relationship is pinned.</t>
  </si>
  <si>
    <t>Next, tick the checkbox next to 'Only show links when pinned' and hit Apply Settings</t>
  </si>
  <si>
    <t>Validate that all links between your objects have disappeared.</t>
  </si>
  <si>
    <t>Then, pin one loan object</t>
  </si>
  <si>
    <t>Validate that when the loan is pinned, the links reappear displaying the collateral relationship</t>
  </si>
  <si>
    <t>Test 8</t>
  </si>
  <si>
    <t>Collateral View (Zoom, Slider, and Related Controls)</t>
  </si>
  <si>
    <t>Open up a customer in current production - Preferably a customer with a large number and variety of collateral objects and orphaned UCCs</t>
  </si>
  <si>
    <t>Using the zoom slider on the left, completely zoom out your view</t>
  </si>
  <si>
    <t xml:space="preserve">All objects should move as a group and 'zoom out' so they are smaller and harder to see. </t>
  </si>
  <si>
    <t xml:space="preserve">While zoomed out, hover over objects </t>
  </si>
  <si>
    <t>Ensure they are enlarged and data is visible</t>
  </si>
  <si>
    <t>Next, hit the 'Actual Size' button (Third toggle option listed on the left hand side) above the zoom slider.</t>
  </si>
  <si>
    <t>Validate that all objects return to normal size.</t>
  </si>
  <si>
    <t>Next, hit the 'Fit Contents' button (Middle toggle option listed on the left hand side) above the 'Actual Size' button</t>
  </si>
  <si>
    <t>Validate that the collateral objects are reduced to a size that fits the Collateral View Screen
**Note: If customer has an immense number of collateral objects the application may not be able to fit all contents on the screen at its furthest zoom setting</t>
  </si>
  <si>
    <t xml:space="preserve">Click in the Collateral View Gray Space and, use ths scrollbar to drag the entire relationship to the left, then to the right. </t>
  </si>
  <si>
    <t>Hit the 'Center Contents' button (First toggle option listed on the left hand side)</t>
  </si>
  <si>
    <t>Validate that when the button is hit, all contents center on the page.</t>
  </si>
  <si>
    <t>Test 9</t>
  </si>
  <si>
    <t>Collateral View (Relationship Lines)</t>
  </si>
  <si>
    <t>Open up a customer in current production</t>
  </si>
  <si>
    <t>Right click on a relationship line between collateral and security docs or a relationship line that is unperfected (red one).</t>
  </si>
  <si>
    <t>Select 'Update Relationship'</t>
  </si>
  <si>
    <t>Verify the options are present: Primary, Secondary, Abundance of Caution, Lien Position</t>
  </si>
  <si>
    <t>FCW is the only association that will have Primary/Secondary Listed</t>
  </si>
  <si>
    <t>Check Abundance of Caution and change the position and hit save</t>
  </si>
  <si>
    <t>Next enter a unique name in the 'Create New Scenario' field</t>
  </si>
  <si>
    <t>Validate the middle of the relationship line reflects these choices with an 'A' for Abundance of Caution, and a '#' corresponding to the # inputted in the 'Position' field in the Update Relationship modal.</t>
  </si>
  <si>
    <t>Next, Go to the Collateral Analysis tab</t>
  </si>
  <si>
    <t>Validate these relationship indicators display on the Collateral Analysis grid</t>
  </si>
  <si>
    <t>Next, return to the 'Update Relationship' modal and make a change to the relationship.</t>
  </si>
  <si>
    <t>Validate that the changes came through successfully</t>
  </si>
  <si>
    <t>Then return to the Collateral Analysis tab and validate the changes flowed to the Loan Grid</t>
  </si>
  <si>
    <t>Next, return your relationship to the default relationship.</t>
  </si>
  <si>
    <t>Validate that there are no longer any indicators on your relationship line. Also validate that there are no indicators on your loan grid in Collateral Analysis</t>
  </si>
  <si>
    <t>Next, Remove Security Documents from your View. Right click on the Loan to Collateral relationship line and choose 'Update Relationship'</t>
  </si>
  <si>
    <t xml:space="preserve">The AOC, Secondary, and Loan Position should appear in the modal. </t>
  </si>
  <si>
    <t>Secondary will only display for FCW. Loan Position is configurable by association.</t>
  </si>
  <si>
    <t>Update the relationship and hit save</t>
  </si>
  <si>
    <t>Validate the middle of the relationship line reflects these choices with an 'A' for Abundance of Caution, and a '#' corresponding to the # inputted in the 'Loan Position' field in the Update Relationship modal.</t>
  </si>
  <si>
    <t>Verify the indicator appears on the Collateral Analysis Tab in the Grid</t>
  </si>
  <si>
    <t>Add Security Documents back to your view</t>
  </si>
  <si>
    <t>You should not be able to see any of the recently added indicators on the loan to collateral line</t>
  </si>
  <si>
    <t>Next, remove your security documents from your view</t>
  </si>
  <si>
    <t>Then navigate to the Update Relationship modal and remove the recently added indicators</t>
  </si>
  <si>
    <t>The indicators should no longer appear in the Collateral Analysis grid</t>
  </si>
  <si>
    <t>Test 10</t>
  </si>
  <si>
    <t>Collateral View (Other Scenario Triggers - Non-RE)</t>
  </si>
  <si>
    <t>Open up a customer in current production with existing relationships</t>
  </si>
  <si>
    <t>Drag and drop a new non-re collateral object onto an existing security document and hit next</t>
  </si>
  <si>
    <t>Next hit Cancel on the 'Create New Scenario' modal.</t>
  </si>
  <si>
    <t>Validate that any changes made have been deleted and that the only scenario listed is Current Production.</t>
  </si>
  <si>
    <t>Next, select one piece of existing Non-RE collateral and select 'Edit Details'.</t>
  </si>
  <si>
    <t>Make a change to the existing information and hit next.</t>
  </si>
  <si>
    <t>Next, select Partial Release.</t>
  </si>
  <si>
    <t>Make sure that the collateral has either Summary only information or multiple detail entries</t>
  </si>
  <si>
    <t>Fill out all fields and hit save.</t>
  </si>
  <si>
    <t>Next, select 'Delete Collateral' and then hit Yes.</t>
  </si>
  <si>
    <t>Validate that the collateral was not deleted and that the only scenario listed is Current Production.</t>
  </si>
  <si>
    <t>Repeat steps 2-4 for all Non-RE collateral types</t>
  </si>
  <si>
    <t>Test 10.1</t>
  </si>
  <si>
    <t>Collateral View (Other Scenario Triggers - RE)</t>
  </si>
  <si>
    <t>Drag and drop a new RE collateral object onto an existing security document and hit next</t>
  </si>
  <si>
    <t>Next, select one piece of existing RE collateral and select 'Edit Details'.</t>
  </si>
  <si>
    <t>Next, select Partial Release</t>
  </si>
  <si>
    <t>Make sure that the RE has either Summary only information or multiple detail entries</t>
  </si>
  <si>
    <t>Validate that the any changes made have been deleted.</t>
  </si>
  <si>
    <t>Next, select Split Tract.</t>
  </si>
  <si>
    <t>Test 10.2</t>
  </si>
  <si>
    <t>Collateral View (Other Scenario Triggers - Security Documents)</t>
  </si>
  <si>
    <t>Drag and drop a new security document object onto an existing loan</t>
  </si>
  <si>
    <t>Next, select an existing Security document and select 'Edit Details'.</t>
  </si>
  <si>
    <t>Next, select 'Delete Security Document' and then hit Yes.</t>
  </si>
  <si>
    <t>Validate that the security document was not deleted and that the only scenario listed is Current Production.</t>
  </si>
  <si>
    <t>Repeat steps 2-4 for all security document types</t>
  </si>
  <si>
    <t>Test 10.3</t>
  </si>
  <si>
    <t>Collateral View (Other Scenario Triggers - UCCs)</t>
  </si>
  <si>
    <t>Drag and drop a new UCC object onto an existing security document</t>
  </si>
  <si>
    <t>Next, select an existing UCC and select 'UCC List'.</t>
  </si>
  <si>
    <t>NEED SCRIPT - CUSTOMERS WITH EXISTING UCCs</t>
  </si>
  <si>
    <t>Make a change to the existing information and hit Done.</t>
  </si>
  <si>
    <t>Next, return to the UCC and select  UCC List</t>
  </si>
  <si>
    <t>Hit 'Add UCC' and fill out all the fields in the modal. Then hit Done</t>
  </si>
  <si>
    <t>Validate that the new UCC was not added and that the only scenario listed is Current Production.</t>
  </si>
  <si>
    <t>Next, drag and drop the UCC from one security document to another security document</t>
  </si>
  <si>
    <t>Validate that the UCC returned to the original security document and that the only scenario listed is Current Production.</t>
  </si>
  <si>
    <t>Delete a UCC and then hit Yes</t>
  </si>
  <si>
    <t>Validate that the UCC was not deleted and that the only scenario listed is Current Production.</t>
  </si>
  <si>
    <t>On a customer with an orphaned UCC, drag the UCC to a new Security Document</t>
  </si>
  <si>
    <t>Validate that the UCC returned to the original owner and that the only scenario listed is Current Production.</t>
  </si>
  <si>
    <t>Test 10.4</t>
  </si>
  <si>
    <t>Collateral View (Other Scenario Triggers - Relationship Links)</t>
  </si>
  <si>
    <t>Next, link two objects that have not been previously linked</t>
  </si>
  <si>
    <t>Validate that the new link has been deleted and that the only scenario listed is Current Production.</t>
  </si>
  <si>
    <t>Click on the line between the loan and security document and delete the link</t>
  </si>
  <si>
    <t>Validate that the link was not deleted and that the only scenario listed is Current Production.</t>
  </si>
  <si>
    <t>Click on the line between the security document and collateral and delete the link</t>
  </si>
  <si>
    <t>Click on the line between the security document and collateral and hit 'Update Relationship'</t>
  </si>
  <si>
    <t>Change the relationship by either editing the designation or editing the position (or a combination of both). Then hit save.</t>
  </si>
  <si>
    <t>Validate that the relationship defaults back to the original relationship and that the only scenario listed is Current Production</t>
  </si>
  <si>
    <t>Remove the Security documents from view</t>
  </si>
  <si>
    <t>Hit Update Relationship on the loan to collateral Line</t>
  </si>
  <si>
    <t>Test 11</t>
  </si>
  <si>
    <t>Collateral View Dropdowns (Scope Menu) - 2+ Scopes</t>
  </si>
  <si>
    <t xml:space="preserve">Open up a large customer in current production with Secured Loans, Unsecured Loans, and Collateral Data. Loans should be a mix of ST/IT/LT. Ensure some loans included are for a related customer. </t>
  </si>
  <si>
    <t>From the Scope Menu dropdown, validate the list of scopes</t>
  </si>
  <si>
    <t>If there are not any scopes listed, navigate to the loan scope maintenance and create 2+ Scopes</t>
  </si>
  <si>
    <t>Be sure to create a mix of shared and crossed scopes</t>
  </si>
  <si>
    <t>Select one scope</t>
  </si>
  <si>
    <t>Validate the new scope appears and that the correct loans are included in the scope and by expanding the chevron. 
Validate that the Quick Loan Analysis only displays the loans from your scope.</t>
  </si>
  <si>
    <t>Add a second scope to your view. DO NOT REMOVE THE FIRST SCOPE.</t>
  </si>
  <si>
    <t xml:space="preserve">Validate that both scopes appear and that the correct loans are included in the scopes and by expanding the chevron.
Validate that the Quick Loan Analysis only displays the loans from both of your scopes. </t>
  </si>
  <si>
    <t>Remove the first scope that was put into action</t>
  </si>
  <si>
    <t>Validate that the second scope is the only one in your collateral view and that the correct loans are included in the scope and by expanding the chevron.
Validate that the Quick Loan Analysis only displays the loans from your second scope.</t>
  </si>
  <si>
    <t>Next, remove the second scope.</t>
  </si>
  <si>
    <t>Validate that all loans reappear in your view
Validate that the Quick Loan Analysis displays all loans.</t>
  </si>
  <si>
    <t>Navigate back to the loan scope maintanance and make changes to your newly added scopes.</t>
  </si>
  <si>
    <t>ie. Add/remove loans, change from crossed to shared, add another scope</t>
  </si>
  <si>
    <t>Apply only one of the newly adjusted scopes</t>
  </si>
  <si>
    <t>Validate that all changes successfully came through. Validate the new scope appears and that the correct loans are included in the scope and by expanding the chevron. 
Validate that the Quick Loan Analysis only displays the loans from your scope.</t>
  </si>
  <si>
    <t>Apply a second newly adjusted scope to your view. DO NOT REMOVE THE FIRST SCOPE.</t>
  </si>
  <si>
    <t xml:space="preserve">Validate that all changes successfully came through. Validate that both scopes appear and that the correct loans are included in the scopes and by expanding the chevron. 
Validate that the Quick Loan Analysis only displays the loans from both of your scopes. </t>
  </si>
  <si>
    <t>Add a third scope to your view. DO NOT REMOVE THE FIRST OR SECOND SCOPE.</t>
  </si>
  <si>
    <t xml:space="preserve">Validate that all three scopes appear and that the correct loans are included in the scopes and by expanding the chevron. 
Validate that the Quick Loan Analysis only displays the loans from all three of your scopes. </t>
  </si>
  <si>
    <t>Next, remove all three scopes.</t>
  </si>
  <si>
    <t>Collateral Analysis (Add Collateral)</t>
  </si>
  <si>
    <t>Open up a customer in current production with existing collateral.</t>
  </si>
  <si>
    <t>Hit the Add Collateral button and select a collateral type and fill out all panels and fields. Repeat this step for all collateral types.</t>
  </si>
  <si>
    <t>Validate the proper panels appear depending on which collateral type is selected. Also validate that once you start to enter information in a field, the collateral type is grayed out and can no longer be changed.</t>
  </si>
  <si>
    <t>Panels of Collateral</t>
  </si>
  <si>
    <t>When prompted, enter a unique name in the 'Create New Scenario' field.</t>
  </si>
  <si>
    <t xml:space="preserve">Validate that the new collateral appears in the Collateral Grid and that all values flowed to each section of the collateral grid. </t>
  </si>
  <si>
    <t>Next edit the description of the collateral in the Collateral Grid.</t>
  </si>
  <si>
    <t>Validate that the description is updated successfully.</t>
  </si>
  <si>
    <t>Repeat this step for all editable fields in the Collateral Grid for the new collateral.</t>
  </si>
  <si>
    <t xml:space="preserve">Check the securing checkboxes on the right hand side of the grid to establish some relationships. </t>
  </si>
  <si>
    <t>Note: The checkboxes should not gray out thus remaining editable.</t>
  </si>
  <si>
    <t>Next, with the use of the 'Menu' icon, update the relationship to be AOC and/or Secondary and change the Loan Position.</t>
  </si>
  <si>
    <t xml:space="preserve">Verify the indicator(s) appears in the grid as expected. </t>
  </si>
  <si>
    <t xml:space="preserve">Use the green plus sign (+) to add detail in the Collateral Grid. </t>
  </si>
  <si>
    <t xml:space="preserve">Use the chevron to expand and display meta data fields. Populate with data. </t>
  </si>
  <si>
    <t>Validate all recent changes made to the grid have saved successfully and that all recently added detail rows have now summed up to the summary row.</t>
  </si>
  <si>
    <t xml:space="preserve">Next validate that all changes made in the collateral grid flowed successfully to Collateral View in the SDW. </t>
  </si>
  <si>
    <t>The relationships established through the grid checkboxes should be displayed as red lines in CV between loan and collateral objects. All indicators will be displayed on the loan to collateral relationshp line [remove security docs from Collateral View to see successfully].</t>
  </si>
  <si>
    <t>Next, click on 'Collateral Owner' in the Collateral Grid.</t>
  </si>
  <si>
    <t>Validate that the information in the grid sorts both in ascending and descending order.</t>
  </si>
  <si>
    <t>Repeat this step for all the Columns in the Collateral Grid.</t>
  </si>
  <si>
    <t>Next, click on the 'Sort Filter' Icon next to Collateral Owner.</t>
  </si>
  <si>
    <t>Validate that a dropdown appears with all the available collateral owners listed.</t>
  </si>
  <si>
    <t>Select an option from the dropdown and validate that the grid filters accordingly.</t>
  </si>
  <si>
    <t>Repeat this step for all filter options in the dropdown.</t>
  </si>
  <si>
    <t>Next click on the Sort/Filter Icon next to Collateral Type.</t>
  </si>
  <si>
    <t>Validate that a dropdown appears with all the available collateral types listed.
**Note: Only the collateral types present in the grid will be available in the dropdown.</t>
  </si>
  <si>
    <t>Next, delete all the recently added collateral from the collateral grid.</t>
  </si>
  <si>
    <t>Validate that the collateral is no longer present.</t>
  </si>
  <si>
    <t>Collateral Analysis (Add Loan)</t>
  </si>
  <si>
    <t>Hit the Add Loan button.</t>
  </si>
  <si>
    <t xml:space="preserve">After hitting done, validate that the 'Create New Scenario' modal appears. </t>
  </si>
  <si>
    <t>Validate that the loan appears at the end of the Collateral Grid</t>
  </si>
  <si>
    <t>Validate that the correct loan amount appears under the collateral grid.</t>
  </si>
  <si>
    <t>The header should display the Account Title entered in the Add Loan modal. The Loan amount and ratios should appear under the grid. At this time ratios will display 0.00%</t>
  </si>
  <si>
    <t>Next, by using the checkboxes in the Loan grid, secure the new loan with existing collateral.</t>
  </si>
  <si>
    <t>Validate that all ratios update accordingly. Also validate all the fields in the Total Analysis Grid.</t>
  </si>
  <si>
    <t>Next, click on Loan header in the Collateral Grid.</t>
  </si>
  <si>
    <t>Validate that the information in the grid sorts both in ascending and descending order (This will group the checkboxes together at the top or at the bottom).</t>
  </si>
  <si>
    <t xml:space="preserve">Navigate to Collateral View and verify that the links were put in place. </t>
  </si>
  <si>
    <t>This will cause red lines in Collateral view because there is a security document missing. This is OK.</t>
  </si>
  <si>
    <t>Next, by using the menu icon in the Loan Grid, make a change to the Loan-to-collateral relationship (Secondary, AOC, Loan Position.)</t>
  </si>
  <si>
    <t>Validate that the Update Relationship modal appears. The indicator(s) should now appear next to the checkbox.
**Secondary will only display for FCW</t>
  </si>
  <si>
    <t>Next, navigate to Collateral View and verify that the indicator(s) is in place.</t>
  </si>
  <si>
    <t xml:space="preserve">These will only be visible once you remove Security Documents from your view. </t>
  </si>
  <si>
    <t>Repeat steps 11-13 for all options in the Update Relationship Modal.</t>
  </si>
  <si>
    <t>FCW</t>
  </si>
  <si>
    <t>Next, open up the Calculations Overview modal.</t>
  </si>
  <si>
    <t xml:space="preserve">Verify loan and collateral values have flowed in correctly. </t>
  </si>
  <si>
    <t>Next, return to the loan grid and untick the loan checkboxes.</t>
  </si>
  <si>
    <t>Validate that all ratios update accordingly</t>
  </si>
  <si>
    <t>Navigate to Collateral View and verify that the links have been removed.</t>
  </si>
  <si>
    <t>Next, validate that the new loan appears in the correct section in the Overall dropdown.</t>
  </si>
  <si>
    <t>ST/IT/LT based on what was chosen when the loan was created. 
IT will only be applicable for AgCountry &amp; Northwest.</t>
  </si>
  <si>
    <t>Next, navigate to Collateral View and delete the loan.</t>
  </si>
  <si>
    <t xml:space="preserve">Return to Collateral Analysis and validate that the loan is no longer present in the Collateral Grid or Total Analysis Grid. </t>
  </si>
  <si>
    <t>Collateral Analysis (Existing Collateral)</t>
  </si>
  <si>
    <r>
      <t>Next edit the description of an existing piece of collateral in the Collateral Grid. Start with a</t>
    </r>
    <r>
      <rPr>
        <b/>
        <sz val="11"/>
        <color theme="1"/>
        <rFont val="Calibri"/>
        <family val="2"/>
        <scheme val="minor"/>
      </rPr>
      <t xml:space="preserve"> Summary Level</t>
    </r>
    <r>
      <rPr>
        <sz val="11"/>
        <color theme="1"/>
        <rFont val="Calibri"/>
        <family val="2"/>
        <scheme val="minor"/>
      </rPr>
      <t xml:space="preserve"> item. </t>
    </r>
  </si>
  <si>
    <t>Validate that the 'Create New Scenario' modal pops up.
NEED SCRIPT - Customers with Summary Only Collateral.</t>
  </si>
  <si>
    <t xml:space="preserve">Continue to edit fields at the summary level for the above collateral item. </t>
  </si>
  <si>
    <t xml:space="preserve">Verify that tabbing from field to field causes the grid to re-calculate dynamically. </t>
  </si>
  <si>
    <t xml:space="preserve">Add multiple detail items to the same collateral that was previously Summary only. </t>
  </si>
  <si>
    <t xml:space="preserve">All fields should populate and save successfully. </t>
  </si>
  <si>
    <t xml:space="preserve">Validate that the Summary level now shows roll up totals for what was entered at the detail level. </t>
  </si>
  <si>
    <t xml:space="preserve">Next, make additional edits in Collateral Analysis to other collateral types. </t>
  </si>
  <si>
    <t>Validate that all changes made in the collateral grid flowed successfully to Collateral View and to the Data Wizards.</t>
  </si>
  <si>
    <t xml:space="preserve">Next, delete some collateral from the grid. </t>
  </si>
  <si>
    <t>Validate that the collateral is no longer present and that ratios are updated accordingly. In order to delete summary only collateral, it cannot be linked to a loan.</t>
  </si>
  <si>
    <t>Collateral Analysis (Calculations Overview)</t>
  </si>
  <si>
    <t>Open up the Calculations Overview modal of an existing relationship.</t>
  </si>
  <si>
    <t>Validate all the fields, calculations, and equations based on the data existing in the system. AgCountry only association on Option 1.</t>
  </si>
  <si>
    <t>Calculations Test Spreadsheet</t>
  </si>
  <si>
    <t>Validate that the ratios that come through on the calculations modal are the same ratios that appear on your Total Analysis Grid and on your Quick Loan Analysis.</t>
  </si>
  <si>
    <t>Next, enter a value into the Override Loan Amount field.</t>
  </si>
  <si>
    <t xml:space="preserve">Verify that all displays of the Overidden Loan Amount now include an (o) indicator. </t>
  </si>
  <si>
    <t>Override/ Collateral Grid Options</t>
  </si>
  <si>
    <t xml:space="preserve">Verify the system is now using this loan amount for the L/MV and L/NRV calculations. </t>
  </si>
  <si>
    <t>Then, remove the Override Loan Amount.</t>
  </si>
  <si>
    <t>Validate that all values adjust back to the original values.</t>
  </si>
  <si>
    <t xml:space="preserve">Next, add a new piece of collateral to the relationship. Fill out all fields including Non-FCS Prior Liens &amp; FCS Prior Liens. Link the collateral to a ST loan. </t>
  </si>
  <si>
    <r>
      <t xml:space="preserve">Validate that the change adjusts all calculations and values accordingly. Validate that the new values flow to the Total Analysis Grid and the Quick Loan Analysis.  Also validate that the new collateral appears in the Collateral Grid. </t>
    </r>
    <r>
      <rPr>
        <b/>
        <sz val="11"/>
        <color theme="1"/>
        <rFont val="Calibri"/>
        <family val="2"/>
        <scheme val="minor"/>
      </rPr>
      <t xml:space="preserve">FCS Priors are decided based on lien position, which can be set in the 'Update Relationship' Modal. </t>
    </r>
    <r>
      <rPr>
        <sz val="11"/>
        <color theme="1"/>
        <rFont val="Calibri"/>
        <family val="2"/>
        <scheme val="minor"/>
      </rPr>
      <t xml:space="preserve">
AgCountry only association on Option 1.</t>
    </r>
  </si>
  <si>
    <t>Validate the updated calculations in the Overview Modal.</t>
  </si>
  <si>
    <t xml:space="preserve">Verify Non-FCS Priors display correctly. </t>
  </si>
  <si>
    <t xml:space="preserve">Next, unlink the new piece of collateral from the ST loan and link to a LT loan. </t>
  </si>
  <si>
    <t xml:space="preserve">Verify Non-FCS priors do not display in the Overview grid on the LT loan when it's in 1st lien position. </t>
  </si>
  <si>
    <t>Next, tag an existing piece of collateral as AOC.</t>
  </si>
  <si>
    <t xml:space="preserve">That piece of collateral should have the AOC checkbox selected in the Calculations Overview modal. It should not be valued in the MV or NRV totals. Validate that the new values flow to the Total Analysis Grid and the Quick Loan Analysis. </t>
  </si>
  <si>
    <t>Next, untag the collateral as AOC</t>
  </si>
  <si>
    <t xml:space="preserve">Validate the checkbox is no longer selected in the Calculations Overview modal, and that the original values are now being used for MV and NRV. </t>
  </si>
  <si>
    <t xml:space="preserve">Next, update the position of one piece of collateral to 2nd Lien Position. </t>
  </si>
  <si>
    <t xml:space="preserve">Validate that the change adjusts all calculations and values accordingly. Validate that the new values flow to the Total Analysis Grid and the Quick Loan Analysis. FCS Priors should now be populated in the Overview grid for the account linked in second position. </t>
  </si>
  <si>
    <t>Lien Position Percent</t>
  </si>
  <si>
    <t>Next, return the collateral to the default position.</t>
  </si>
  <si>
    <t>Next, tag a piece of collateral as secondary collateral</t>
  </si>
  <si>
    <t>Validate that no changes are made to calculations.
FCW is the only association with secondary collateral.</t>
  </si>
  <si>
    <t>Next on the Total Analysis Grid, hit the chevron next to the Scope.</t>
  </si>
  <si>
    <r>
      <t xml:space="preserve">Validate the Primary &amp; Secondary values are correct.
FCW is the </t>
    </r>
    <r>
      <rPr>
        <b/>
        <sz val="11"/>
        <color theme="1"/>
        <rFont val="Calibri"/>
        <family val="2"/>
        <scheme val="minor"/>
      </rPr>
      <t>only</t>
    </r>
    <r>
      <rPr>
        <sz val="11"/>
        <color theme="1"/>
        <rFont val="Calibri"/>
        <family val="2"/>
        <scheme val="minor"/>
      </rPr>
      <t xml:space="preserve"> association with the chevron active. </t>
    </r>
  </si>
  <si>
    <t>Then navigate to the Quick Loan Analysis and hit the chevron next to the Loan Number.</t>
  </si>
  <si>
    <t xml:space="preserve">Validate the Primary &amp; Secondary values are correct.
FCW is the only association with the chevron active. </t>
  </si>
  <si>
    <t>Next, remove the secondary collateral tag.</t>
  </si>
  <si>
    <r>
      <t xml:space="preserve">Validate that all values adjust back to the original values. Also validate the Primary and Seconday values on both the Total Analysis Grid &amp; the Quick Loan Analysis.
FCW is the </t>
    </r>
    <r>
      <rPr>
        <b/>
        <sz val="11"/>
        <color theme="1"/>
        <rFont val="Calibri"/>
        <family val="2"/>
        <scheme val="minor"/>
      </rPr>
      <t>only</t>
    </r>
    <r>
      <rPr>
        <sz val="11"/>
        <color theme="1"/>
        <rFont val="Calibri"/>
        <family val="2"/>
        <scheme val="minor"/>
      </rPr>
      <t xml:space="preserve"> association with the chevron active.</t>
    </r>
  </si>
  <si>
    <t>Collateral Analysis (Calculations Overview - Collateral Overview Grid)</t>
  </si>
  <si>
    <t>Open up the Calculations Overview modal of an existing relationship and navigate to the Collateral Overview grid.</t>
  </si>
  <si>
    <t>Using the Sort/Filter Icon next to Collateral Type, select a collateral type from the drop down.</t>
  </si>
  <si>
    <t>Validate that when a collateral type is selected, the grid filters down to only display the selected collateral type.</t>
  </si>
  <si>
    <t>Next, validate that even though the grid is filtered, no values in the Calculation Summary grid have been adjusted.</t>
  </si>
  <si>
    <t>Repeat Steps 4+5 for every available collateral type.</t>
  </si>
  <si>
    <t>Next, close the Calculations Overview and navigate to the Collateral Grid of Collateral Analysis.</t>
  </si>
  <si>
    <t>Navigate to the end of the grid and delete one piece of collateral tied to the relationship you were previously viewing.</t>
  </si>
  <si>
    <t>Once completed navigate back to the Calculations Overview Modal.</t>
  </si>
  <si>
    <t>Using the Sort/Filter Icon next to Collateral Type, select the collateral type for the collateral that was just deleted.</t>
  </si>
  <si>
    <t>Note: If the collateral recently deleted was the only one of that specific collateral type, validate that collateral type no longer appears in the dropdown. If the collateral recently deleted was not the only one of that specific collateral type, validate that when the collateral type is selected, the collateral deleted is no longer present.</t>
  </si>
  <si>
    <t>Next, close the Calculations Overview and navigate to Collateral View.</t>
  </si>
  <si>
    <t>Unlink all the remaining pieces of collateral tied to the relationship you were previously viewing.</t>
  </si>
  <si>
    <t>Once completed navigate back to the Calculations Overview Modal</t>
  </si>
  <si>
    <t>Using the filter button next to Collateral Type, validate that nothing appears in the dropdown.</t>
  </si>
  <si>
    <t>Collateral Analysis (Collateral Grid Pages)</t>
  </si>
  <si>
    <t>Open up a large customer in Current Production.</t>
  </si>
  <si>
    <t>Next, navigate to the Show Items dropdown under the collateral grid.</t>
  </si>
  <si>
    <t>Validate the number of collateral items that is displayed is equal to or less than the value in the Show Items drop down. The number of collateral items should never exceed the number in the 'Show Items' dropdown.</t>
  </si>
  <si>
    <t>Repeat this step for all the options in the Show Items dropdown.</t>
  </si>
  <si>
    <t>Validate that the number of pages available negatively correlates with the number selected in the show items dropdown</t>
  </si>
  <si>
    <t>Next, return the value in the Show items dropdown to 16.</t>
  </si>
  <si>
    <t>Next, by hitting the 'Next' button, proceed to the next Collateral Page.</t>
  </si>
  <si>
    <t>Validate that an new set of 16 appears in the grid. If there are less than 16 on the page, validate that the remaining appear.</t>
  </si>
  <si>
    <t>Repeat this step for all the Collateral pages until you reach the last page.</t>
  </si>
  <si>
    <t>Next, by hitting the 'Previous' button, proceed to the previous Collateral Page.</t>
  </si>
  <si>
    <t>Validate the previous set of 16 appears in the grid.</t>
  </si>
  <si>
    <t>Repeat this step for all the Collateral pages until you reach the first page</t>
  </si>
  <si>
    <t>Next, hit the 'Last' button.</t>
  </si>
  <si>
    <t>Validate that you are brought to the last page of the Collateral Pages.</t>
  </si>
  <si>
    <t>Then hit the 'First' button.</t>
  </si>
  <si>
    <t>Validate that you are brought to the first page of the Collateral Pages.</t>
  </si>
  <si>
    <t>Navigate to the Loan section of the Collateral Grid and hit the chevron next to the first loan in the grid</t>
  </si>
  <si>
    <t>Validate that the number of loan pages available decreases when the loan grid is expanded.</t>
  </si>
  <si>
    <t>Next, hit the chevron to contract the loan grid.</t>
  </si>
  <si>
    <t>Validate that the number of loan pages available increases when the loan grid is contracted.</t>
  </si>
  <si>
    <t>Next, by hitting the 'Next' button, proceed to the next Loan Page.</t>
  </si>
  <si>
    <t>Validate that an all new set of loans appears in the grid.</t>
  </si>
  <si>
    <t>Repeat this step for all the Loan pages until you reach the last page.</t>
  </si>
  <si>
    <t>Next, by hitting the 'Previous' button, proceed to the previous Loan Page.</t>
  </si>
  <si>
    <t>Validate the previous set of loans appears in the grid.</t>
  </si>
  <si>
    <t>Repeat this step for all the Loan pages until you reach the first page.</t>
  </si>
  <si>
    <t>Validate that you are brought to the last page of the Loan Pages.</t>
  </si>
  <si>
    <t>Validate that you are brought to the first page of the Loan Pages.</t>
  </si>
  <si>
    <t>Collateral Analysis (Scope Menu Dropdown)</t>
  </si>
  <si>
    <t>Validate that everything disappears from the Total Analysis Grid and that all the loans disappear from the Loan Grid. Also validate that the Total Loan Amount equals zero.</t>
  </si>
  <si>
    <t>Validate that only secured loans appear in Total Analysis Grid and in the loan grid. Also validate that the Total Loan Amount adjusts accordingly.</t>
  </si>
  <si>
    <t>Validate that only unsecured loans appear in Total Analysis Grid and in the loan grid. Also validate that the Total Loan Amount adjusts accordingly. These loans should have no checkboxes selected, and all values and ratios should display as 0.00%.</t>
  </si>
  <si>
    <t>Next, check Secured, Unsecured, and Primary Only checkbox.</t>
  </si>
  <si>
    <t>Validate that Primary Only loans appear in Total Analysis Grid and in the loan grid. Also validate that the Total Loan Amount adjusts accordingly.</t>
  </si>
  <si>
    <t>Then, untick Primary only and Apply Settings.</t>
  </si>
  <si>
    <t xml:space="preserve">All data should now appear in the grid. </t>
  </si>
  <si>
    <t>Next, untick Short Term and Apply Settings.</t>
  </si>
  <si>
    <t>Validate that only IT/LT loans appear in the Total Analysis Grid and in the loan grid. Also validate that the Total Loan Amount adjusts accordingly.
IT will only be applicable for AgCountry &amp; Northwest</t>
  </si>
  <si>
    <t>Next, retick Short Term and untick Intermediate Term and hit Apply Settings.</t>
  </si>
  <si>
    <t>Validate that only ST/LT loans appear in the Total Analysis Grid and in the loan grid. Also validate that the Total Loan Amount adjusts accordingly.
IT will only be applicable for AgCountry &amp; Northwest</t>
  </si>
  <si>
    <t>Next, retick Intermediate Term and untick Long Term and hit Apply Settings.</t>
  </si>
  <si>
    <t>Validate that only ST/IT loans appear in the Total Analysis Grid and in the loan grid. Also validate that the Total Loan Amount adjusts accordingly.
IT will only be applicable for AgCountry &amp; Northwest</t>
  </si>
  <si>
    <t xml:space="preserve">Next, if there is an existing scope in place, tick the checkbox next to the scope and hit Apply Settings. Choose the chevron to see a list of loans included in the scope. </t>
  </si>
  <si>
    <t>Validate that only the loans that are apart of your scope appear in Total Analysis Grid and in the loan grid. Validate that the scope name comes through on the Total Analysis Grid. &lt;-- BASED ON CONFIGURATIONS
Also validate that the Total Loan Amount adjusts accordingly.</t>
  </si>
  <si>
    <t>Next, untick the scope and Apply Settings.</t>
  </si>
  <si>
    <t>Validate that all loans appear in Total Analysis Grid and in the loan grid. Also validate that the Total Loan Amount adjusts accordingly.</t>
  </si>
  <si>
    <t>Next, create a scenario.</t>
  </si>
  <si>
    <t xml:space="preserve">Make any edit to prompt a scenario create. </t>
  </si>
  <si>
    <t>From your Scope Menu dropdown, navigate to your Loan Scope Maintenance.</t>
  </si>
  <si>
    <t>Hit the 'Add New Scope' button and create a new scope.</t>
  </si>
  <si>
    <t>Validate the new scope is added to the list of scopes in the 'Loan Scope Maintenance'</t>
  </si>
  <si>
    <t>Next, tick the checkbox next to the new scope and Apply Settings.</t>
  </si>
  <si>
    <t>Validate that all loans appear in Total Analysis Grid and in the loan grid. Validate that no scope name comes through on the Total Analysis Grid. Also validate that the Total Loan Amount adjusts accordingly.</t>
  </si>
  <si>
    <t>If there are not any scopes listed, navigate to the loan scope maintenance and create 2+ Scopes.</t>
  </si>
  <si>
    <t>Select one scope.</t>
  </si>
  <si>
    <t>Validate the scope appears and that the correct loans are included in the scope and by expanding the chevron. 
Validate that the Loan Grid &amp; the Total Analysis Grid only display the loans from your scope. Also validate that the Total Loan Amount adjusts accordingly.</t>
  </si>
  <si>
    <t xml:space="preserve">Validate that both scopes appear and that the correct loans are included in the scopes and by expanding the chevron.
Validate that the Loan Grid &amp; the Total Analysis Grid only displays the loans from both of your scopes. Also validate that the Total Loan Amount adjusts accordingly. </t>
  </si>
  <si>
    <t>Remove the first scope that was put into action.</t>
  </si>
  <si>
    <t>Validate that the second scope is the only one in your collateral view and that the correct loans are included in the scope and by expanding the chevron.
Validate that the Loan Grid &amp; the Total Analysis Grid only display the loans from your second scope. Also validate that the Total Loan Amount adjusts accordingly.</t>
  </si>
  <si>
    <t>Validate that all loans reappear in your view.
Validate that the Loan Grid &amp; the Total Analysis Grid displays all loans. Also validate that the Total Loan Amount adjusts accordingly.</t>
  </si>
  <si>
    <t>ie. Add/remove loans, add another scope.</t>
  </si>
  <si>
    <t>Apply only one of the newly adjusted scopes.</t>
  </si>
  <si>
    <t>Validate that all changes successfully came through. Validate the updated scope appears and that the correct loans are included in the scope and by expanding the chevron. 
Validate that the Loan Grid &amp; the Total Analysis Grid only displays the loans from your scope. Also validate that the Total Loan Amount adjusts accordingly.</t>
  </si>
  <si>
    <t>Validate that all changes successfully came through. Validate that both scopes appear and that the correct loans are included in the scopes and by expanding the chevron. 
Validate that the Loan Grid &amp; the Total Analysis Grid only displays the loans from both of your scopes. Also validate that the Total Loan Amount adjusts accordingly.</t>
  </si>
  <si>
    <t>Validate that all three scopes appear and that the correct loans are included in the scopes and by expanding the chevron. 
Validate that the Loan Grid &amp; the Total Analysis Grid only displays the loans from all three of your scopes. Also validate that the Total Loan Amount adjusts accordingly.</t>
  </si>
  <si>
    <t>Validate that all loans reappear in your view
Validate that the Loan Grid &amp; the Total Analysis Grid displays all loans. Also validate that the Total Loan Amount adjusts accordingly.</t>
  </si>
  <si>
    <t>Import (Summary Level Collateral)</t>
  </si>
  <si>
    <t>Find a customer in Credit Pro with existing balance sheets.</t>
  </si>
  <si>
    <t>In Cpro: Type 3 letters into search field and then look for customers with a chevron next to the name. This identifies customers in Cpro with existing balance sheets.
If the existing balance sheet is not currently used for Collateral Web, be sure to tick the 'Use for Collateral App' in the balance sheet header
If the balance sheet does not already have summary only entries, be sure to add some and tag them as collateral.</t>
  </si>
  <si>
    <t>Navigate to EmPOWER Web and open the customer in Current Production</t>
  </si>
  <si>
    <r>
      <t xml:space="preserve">Validate that the 'FC Credit Pro Notification' modal pops up. 
</t>
    </r>
    <r>
      <rPr>
        <b/>
        <sz val="11"/>
        <rFont val="Calibri"/>
        <family val="2"/>
        <scheme val="minor"/>
      </rPr>
      <t/>
    </r>
  </si>
  <si>
    <t>Review the collateral from Credit pro.</t>
  </si>
  <si>
    <t xml:space="preserve">Validate that all assets tagged as collateral from Credit Pro are listed in Collateral. </t>
  </si>
  <si>
    <t>Import the collateral.</t>
  </si>
  <si>
    <t>Enter in a unique name in the 'Create New Scenario' modal.</t>
  </si>
  <si>
    <t xml:space="preserve">Verify the correct collateral object types are created, with the expected descriptions and Market Values. </t>
  </si>
  <si>
    <t>Import Configs</t>
  </si>
  <si>
    <t>On the collateral, hit 'View Collateral Detail List'.</t>
  </si>
  <si>
    <t>Modal should be blank.</t>
  </si>
  <si>
    <t xml:space="preserve">Because the collateral is summary, validate that only the 'Overall' level exists in the SDW. </t>
  </si>
  <si>
    <t>Validate that the Owners panel has defaulted in the same owner as Credit Pro.</t>
  </si>
  <si>
    <t>Validate that the Collateral Owner has defaulted in and not the primary borrower.</t>
  </si>
  <si>
    <t>On the Import tab, hit FC Credit Pro.</t>
  </si>
  <si>
    <t>Validate that the modal displays the message 'There is no data to import.'</t>
  </si>
  <si>
    <t>Hit 'Review Imported Items' on the Import tab.</t>
  </si>
  <si>
    <t xml:space="preserve">Validate that all the items that were just imported in are listed in the modal, with the correct descriptions and market values. </t>
  </si>
  <si>
    <t>Navigate to the Collateral Grid on Collateral Analysis.</t>
  </si>
  <si>
    <t>Validate that the balance sheet icon is displayed next to the Collateral Owner on the collateral that was imported.</t>
  </si>
  <si>
    <t xml:space="preserve">Verify the item on Collateral Analysis is Summary only, with the green (+) plus sign next to it. </t>
  </si>
  <si>
    <t>In the 'Review Imported Items' modal, click on the balance sheet name that is also a hyperlink.</t>
  </si>
  <si>
    <t>Validate that when this hyperlink is clicked it launches Credit Pro and opens the correct balance sheet in Credit Pro.</t>
  </si>
  <si>
    <t>Add another piece of Summary only collateral.</t>
  </si>
  <si>
    <t>Next, return to Web Collateral and hit 'FC Credit Pro' under the Import tab.</t>
  </si>
  <si>
    <t>Validate that the new asset is listed in your import modal. Then import the collateral.</t>
  </si>
  <si>
    <t>Repeat Steps 7-9</t>
  </si>
  <si>
    <t>Next, at the end of the collateral grid, hit the delete button to delete all imported collateral items.</t>
  </si>
  <si>
    <t xml:space="preserve">Validate that when deleted, it disappears from your collateral grid on Collateral Analysis and the object disappears from Collateral View. </t>
  </si>
  <si>
    <t>Import (Detail Collateral)</t>
  </si>
  <si>
    <t>In Cpro: Type 3 letters into search field and then look for customers with a chevron next to the name. This identifies customers in Cpro with existing balance sheets.
If the existing balance sheet is not currently used for Collateral Web, be sure to tick the 'Use for Collateral App' in the balance sheet header
If the balance sheet does not already have assets with detail entries, be sure to add some and tag them as collateral.</t>
  </si>
  <si>
    <t>Next review the collateral from Credit Pro.</t>
  </si>
  <si>
    <t xml:space="preserve">Validate that all assets tagged as collateral from Credit Pro are listed in Collateral, with the correct descriptions and market values. </t>
  </si>
  <si>
    <t xml:space="preserve">Next, hit the 'View Detail' button for all the collateral imported from Credit Pro that had detail. </t>
  </si>
  <si>
    <t>Validate that all detail items are listed with the correct descriptions and market values. 
Note: Some assets from credit pro with detail are configured to always come in as summary. Validate that for these types of collateral, the 'Import as Summary Collateral Item' checkbox is checked.</t>
  </si>
  <si>
    <t>Next, import the collateral.</t>
  </si>
  <si>
    <r>
      <rPr>
        <sz val="11"/>
        <rFont val="Calibri"/>
        <family val="2"/>
        <scheme val="minor"/>
      </rPr>
      <t>Validate that the correct collateral type imports through.</t>
    </r>
    <r>
      <rPr>
        <b/>
        <sz val="11"/>
        <color rgb="FFFF0000"/>
        <rFont val="Calibri"/>
        <family val="2"/>
        <scheme val="minor"/>
      </rPr>
      <t xml:space="preserve"> </t>
    </r>
    <r>
      <rPr>
        <sz val="11"/>
        <rFont val="Calibri"/>
        <family val="2"/>
        <scheme val="minor"/>
      </rPr>
      <t xml:space="preserve">Verify the correct collateral object types are created, with the expected descriptions and Market Values. </t>
    </r>
  </si>
  <si>
    <t>Next, on the collateral object, hit the 'View Collateral Detail List'.</t>
  </si>
  <si>
    <t>Validate that all detail items are listed with the correct information.</t>
  </si>
  <si>
    <t>Next, hit 'View Collateral Detail List' for the collateral that imported in as summary.</t>
  </si>
  <si>
    <r>
      <t xml:space="preserve">Validate that nothing appears in the list.
</t>
    </r>
    <r>
      <rPr>
        <b/>
        <sz val="11"/>
        <color theme="1"/>
        <rFont val="Calibri"/>
        <family val="2"/>
        <scheme val="minor"/>
      </rPr>
      <t>Only if collateral imported as summary</t>
    </r>
  </si>
  <si>
    <t>**Only if there is collateral with detail is set to import as summary**</t>
  </si>
  <si>
    <t>Next, hit 'Edit Details' on the collateral with detail.</t>
  </si>
  <si>
    <t>Validate that on the 'Add Collateral' panel all the details items are listed and that the 'Does the Collateral contain multiple Detail Item(s)' checkbox is ticked and grayed out.</t>
  </si>
  <si>
    <t>Go through all panels for each detail item and validate that all the information is correct.</t>
  </si>
  <si>
    <t xml:space="preserve">Complete steps 7-11 for all imported collateral items. </t>
  </si>
  <si>
    <t>Next, on the Import tab, hit FC Credit Pro.</t>
  </si>
  <si>
    <t>Next, hit 'Review Imported Items' on the Import tab.</t>
  </si>
  <si>
    <t>Validate that all the items that were just imported in are listed in the modal.</t>
  </si>
  <si>
    <t>Next, navigate to the Collateral Grid on Collateral Analysis.</t>
  </si>
  <si>
    <t>Validate that the balance sheet icon is displayed next to the Collateral Owner on the collateral that was imported. Verify the detail entries of the collateral in the collateral analysis grid are all correct.</t>
  </si>
  <si>
    <t>Next, in the 'Review Imported Items' modal, click on the balance sheet name that is also a hyperlink.</t>
  </si>
  <si>
    <t>Add another asset with detail entries.</t>
  </si>
  <si>
    <t>Repeat Steps 7-11</t>
  </si>
  <si>
    <t>Import (Modify Summary Collateral)</t>
  </si>
  <si>
    <t>Navigate to EmPOWER Web and open the customer in Current Production.</t>
  </si>
  <si>
    <t>Validate that the correct collateral type imports through. Validate that the correct values and collateral descriptions come through.</t>
  </si>
  <si>
    <t>Next, on the collateral, hit the 'View Collateral Detail List'.</t>
  </si>
  <si>
    <t>Validate that nothing appears in the list.</t>
  </si>
  <si>
    <t>Next, navigate to the Collateral Grid on Collateral Analysis</t>
  </si>
  <si>
    <t>Validate that the balance sheet icon is displayed next to the Collateral Owner on the collateral that was imported. Also validate all the Collateral information is correct.</t>
  </si>
  <si>
    <t>Next, on the Import tab, hit FC Credit Pro</t>
  </si>
  <si>
    <t>Next, hit 'Review Imported Items' on the Import tab</t>
  </si>
  <si>
    <t>Also in the 'Review Imported Items' modal, click on the balance sheet name that is also a hyperlink.</t>
  </si>
  <si>
    <t>Now, while in the balance sheet, do the following:
1. Remove the Collateral Tag from one asset
2. Change the value of the remaining assets tagged for collateral. 
3. Add a new asset as collateral</t>
  </si>
  <si>
    <t>Once finished, navigate back to Collateral Web.</t>
  </si>
  <si>
    <t xml:space="preserve">Prompt an import through the Import &gt; FC Credit Pro tab option. </t>
  </si>
  <si>
    <t xml:space="preserve">Once the modal appears telling you about your updated assets, choose to review. </t>
  </si>
  <si>
    <t xml:space="preserve">The item where the collateral tag was removed should come through as Deleted. 
The item where the collateral tag was added should come through as Added. 
All other assets should come through as Modified. </t>
  </si>
  <si>
    <t>Choose the Update Option.</t>
  </si>
  <si>
    <t xml:space="preserve">Validate that the correct values and collateral descriptions come through. Verify the Added Collateral is created, and the Deleted collateral is no longer visible. </t>
  </si>
  <si>
    <t xml:space="preserve">Next, because the collateral is summary, validate only the 'Overall' record exists in the smart data wizard. </t>
  </si>
  <si>
    <t>Validate that the balance sheet icon is displayed next to the Collateral Owner on the collateral that was imported. Also validate that the collateral information has been updated</t>
  </si>
  <si>
    <t>Validate that when deleted, it disappears from your collateral grid on Collateral Analysis and from your collateral view.</t>
  </si>
  <si>
    <t>Import (Modify Detail Collateral)</t>
  </si>
  <si>
    <t>In Cpro: Type 3 letters into search field and then look for customers with a chevron next to the name. This identifies customers in Cpro with existing balance sheets.
If the existing balance sheet is not currently used for Collateral Web, be sure to tick the 'Use for Collateral App' in the balance sheet header.
If the balance sheet does not already have assets with detail entries, be sure to add some and tag them as collateral.</t>
  </si>
  <si>
    <t>Next review the collateral from credit pro.</t>
  </si>
  <si>
    <t>Validate that all assets tagged as collateral from Credit Pro are listed in Collateral. Note: Some assets from credit pro with detail are configured to always come in as summary. Validate that for these types of collateral, the 'Import as Summary Collateral Item' checkbox is checked.</t>
  </si>
  <si>
    <t xml:space="preserve">Validate that all detail items are listed with the correct descriptions and values. </t>
  </si>
  <si>
    <t xml:space="preserve">Uncheck some of the assets from the import modal. </t>
  </si>
  <si>
    <r>
      <rPr>
        <sz val="11"/>
        <rFont val="Calibri"/>
        <family val="2"/>
        <scheme val="minor"/>
      </rPr>
      <t>Validate that the correct collateral type pulls through.</t>
    </r>
    <r>
      <rPr>
        <b/>
        <sz val="11"/>
        <color rgb="FFFF0000"/>
        <rFont val="Calibri"/>
        <family val="2"/>
        <scheme val="minor"/>
      </rPr>
      <t xml:space="preserve"> 
</t>
    </r>
    <r>
      <rPr>
        <sz val="11"/>
        <rFont val="Calibri"/>
        <family val="2"/>
        <scheme val="minor"/>
      </rPr>
      <t xml:space="preserve">Verify the following: 
*Imported collateral is created with the correct description and market value. 
*The assets that were unchecked in Test Step 4 do not have collateral objects created for them. 
*The assets configured to come in as summary level had an individual collateral object created for each record. </t>
    </r>
  </si>
  <si>
    <t>Validate that the balance sheet icon is displayed next to the Collateral Owner on the collateral that was imported. Validate all the summary level information is correct.</t>
  </si>
  <si>
    <t>Next, hit the chevron next to the collateral owner for the collateral with detail.</t>
  </si>
  <si>
    <t>Validate that all details items are displayed with the correct information.</t>
  </si>
  <si>
    <t>Validate that when this hyperlink is clicked it launches Credit Pro and opens the correct balance sheet.</t>
  </si>
  <si>
    <r>
      <rPr>
        <b/>
        <sz val="11"/>
        <color theme="1"/>
        <rFont val="Calibri"/>
        <family val="2"/>
        <scheme val="minor"/>
      </rPr>
      <t xml:space="preserve">METADATA TEST: </t>
    </r>
    <r>
      <rPr>
        <sz val="11"/>
        <color theme="1"/>
        <rFont val="Calibri"/>
        <family val="2"/>
        <scheme val="minor"/>
      </rPr>
      <t xml:space="preserve">
While back in the balance sheet, enter in metadata fields at the detail level.
</t>
    </r>
  </si>
  <si>
    <t>Make sure all detail fields are filled out in Credit Pro. If not all are filled, fill out the remaining fields **Filling out all fields will help test the Metadata fields**</t>
  </si>
  <si>
    <t>Cpro to Metadata Map</t>
  </si>
  <si>
    <t xml:space="preserve">The records edited with metadata should appear in the list. </t>
  </si>
  <si>
    <t>Next, import the changes in collateral.</t>
  </si>
  <si>
    <t>Validate that the collateral objects display the correct information.</t>
  </si>
  <si>
    <t xml:space="preserve">Validate that all detail items listed are correct. </t>
  </si>
  <si>
    <t xml:space="preserve">Validate that all details items are displayed with the correct information. </t>
  </si>
  <si>
    <t xml:space="preserve">Use the Chevron on the detail record to maximize the metadata fields. </t>
  </si>
  <si>
    <t xml:space="preserve">Validate all metadata information captured in credit pro is displayed correctly on the Collateral Detail Record. </t>
  </si>
  <si>
    <t>Import (Related Customers - 2 New)</t>
  </si>
  <si>
    <t>Create two new customers in Collateral Web.</t>
  </si>
  <si>
    <t>Once completed, validate that both customers appear in search results.</t>
  </si>
  <si>
    <t>Next, navigate to Credit Pro and create a new balance sheet that will be used for Collateral Web for each customer.</t>
  </si>
  <si>
    <t xml:space="preserve">For each customer's balance sheets, add a combination of summary and detail assets that are tagged for Collateral Import. </t>
  </si>
  <si>
    <t>Navigate to EmPOWER LOS and start a new loan commitment for one of your customers.</t>
  </si>
  <si>
    <t>On the Loan Applicants Screen, put both new customers in the same loan group.</t>
  </si>
  <si>
    <t xml:space="preserve">Be sure to fill out LAMI, Loan Applicants, and Purpose details before launching into Web. </t>
  </si>
  <si>
    <t>Next, launch into the Web App from the Collateral &amp; Security Documents screen.</t>
  </si>
  <si>
    <r>
      <rPr>
        <sz val="11"/>
        <rFont val="Calibri"/>
        <family val="2"/>
        <scheme val="minor"/>
      </rPr>
      <t>Validate that the 'FC Credit Pro Notification' modal pops up.</t>
    </r>
    <r>
      <rPr>
        <b/>
        <sz val="11"/>
        <color rgb="FFFF0000"/>
        <rFont val="Calibri"/>
        <family val="2"/>
        <scheme val="minor"/>
      </rPr>
      <t xml:space="preserve"> </t>
    </r>
  </si>
  <si>
    <t>Validate that the balance sheets for both customers are listed for import under 'Balance Sheet Review'. Validate all assets that were tagged as collateral in Credit Pro pull through. For the detail items, hit the 'View Detail' button and validate all detail entries.</t>
  </si>
  <si>
    <t>Validate that the 'Create New Scenario' modal pops up and enter a unique name for the scenario.</t>
  </si>
  <si>
    <t xml:space="preserve">Validate that the correct collateral type pulls through and validate descriptions and market values are correct. </t>
  </si>
  <si>
    <t>On the object for the collateral with detail, hit the 'View Collateral Detail List'.</t>
  </si>
  <si>
    <t>Hit 'View Collateral Detail List' for the collateral that imported in as summary.</t>
  </si>
  <si>
    <t>Hit the chevron next to the collateral owner for the collateral with detail.</t>
  </si>
  <si>
    <t>Validate that when expanded, all details items are displayed with the correct information.</t>
  </si>
  <si>
    <t xml:space="preserve">Repeat above Test Step for both customers. </t>
  </si>
  <si>
    <t>Now, while in the balance sheet, do the following:
1. Remove the Collateral Tag from one asset
2. Change the detail information of the remaining collateral
3. Tag a new asset as collateral and modify/add detail information</t>
  </si>
  <si>
    <t>Review the collateral from credit pro.</t>
  </si>
  <si>
    <t>Validate the following:
1. The new asset has been added as collateral
2. The existing asset has been modified
3. The asset has been deleted</t>
  </si>
  <si>
    <t>Import the changes in collateral.</t>
  </si>
  <si>
    <t>Validate that the collateral objects display the correct information. Also validate that the correct collateral was added/deleted.</t>
  </si>
  <si>
    <t>Validate that the balance sheet icon is displayed next to the Collateral Owner on the collateral that was imported. Validate all the summary level information has been updated.</t>
  </si>
  <si>
    <t>Validate that when expanded, all details items are displayed with the new updated information.</t>
  </si>
  <si>
    <t>Import (Related Customers - 1 New/1 Existing)</t>
  </si>
  <si>
    <t xml:space="preserve">Create a new customer in Collateral Web. Fill out all fields in the Create New Customer Modal. </t>
  </si>
  <si>
    <t>Once completed, validate that the customer appears in search results.</t>
  </si>
  <si>
    <t xml:space="preserve">Once created, search for the customer in EmPOWER. </t>
  </si>
  <si>
    <t xml:space="preserve">Verify all fields have flowed through successfully to the CNAP screen. </t>
  </si>
  <si>
    <t>Navigate to Credit Pro and create a new balance sheet that will be used for Collateral Web for each customer.</t>
  </si>
  <si>
    <t xml:space="preserve">Add a combination of summary and detail assets that are tagged for Collateral Import. </t>
  </si>
  <si>
    <t>Find an existing customer with existing collateral relationships and existing balance sheets in Credit Pro.</t>
  </si>
  <si>
    <r>
      <t xml:space="preserve">If the existing balance sheet is not already used for Collateral, be sure to tag the balance sheet and to tag a few assets as collateral. 
</t>
    </r>
    <r>
      <rPr>
        <b/>
        <sz val="11"/>
        <color theme="1"/>
        <rFont val="Calibri"/>
        <family val="2"/>
        <scheme val="minor"/>
      </rPr>
      <t xml:space="preserve">In Cpro: Type 3 letters into search field and then look for customers with a chevron next to the name. This identifies customers in Cpro with existing balance sheets. </t>
    </r>
  </si>
  <si>
    <t>Navigate to EmPOWER LOS and start a new loan commitment for the existing customer.</t>
  </si>
  <si>
    <t xml:space="preserve">On the Loan Applicants Screen, add the new customer to the loan group to create a new group for this commitment. </t>
  </si>
  <si>
    <t>Validate that the 'FC Credit Pro Notification' modal pops up.</t>
  </si>
  <si>
    <t>Review the collateral from Credit Pro.</t>
  </si>
  <si>
    <t>Validate that the correct collateral type pulls through and validate that the correct collateral descriptions come through on the collateral objects.</t>
  </si>
  <si>
    <t>Repeat this step for both customers.</t>
  </si>
  <si>
    <t>Import (Related Customers - 2 Existing)</t>
  </si>
  <si>
    <t>Find two existing customers in Credit Pro with existing balance sheets.</t>
  </si>
  <si>
    <r>
      <rPr>
        <b/>
        <sz val="11"/>
        <rFont val="Calibri"/>
        <family val="2"/>
        <scheme val="minor"/>
      </rPr>
      <t xml:space="preserve">In Cpro: Type 3 letters into search field and then look for customers with a chevron next to the name. This identifies customers in Cpro with existing balance sheets. 
</t>
    </r>
    <r>
      <rPr>
        <sz val="11"/>
        <rFont val="Calibri"/>
        <family val="2"/>
        <scheme val="minor"/>
      </rPr>
      <t>If the existing balance sheet is not currently used for Collateral Web, be sure to tick the 'Use for Collateral App' in the balance sheet header.</t>
    </r>
  </si>
  <si>
    <t>Make sure each balance sheet has a combination of summary and detail level assets.</t>
  </si>
  <si>
    <t>If the balance sheet does not have a combination of summary and detail level assets, be sure to add what is missing.</t>
  </si>
  <si>
    <t>From here, navigate to EmPOWER LOS and start a new loan commitment for one of the existing customers.</t>
  </si>
  <si>
    <t>Launch into the Web App from the Collateral &amp; Security Documents screen.</t>
  </si>
  <si>
    <t xml:space="preserve">Validate that the 'FC Credit Pro Notification' modal pops up. </t>
  </si>
  <si>
    <t>Review the collateral from credit pro</t>
  </si>
  <si>
    <t>Validate that the balance sheets for both customers are listed for import under 'Balance Sheet Review' and validate all assets that were tagged as collateral in Credit Pro pull through. For the detail items, hit the 'View Detail' button and validate all detail entries.</t>
  </si>
  <si>
    <t>Import the collateral</t>
  </si>
  <si>
    <t>Validate that the correct collateral type pulls through and verify descriptions and market values.</t>
  </si>
  <si>
    <t>Hit 'Review Imported Items' on the Import tab</t>
  </si>
  <si>
    <t>Import (Linked To - Summary)</t>
  </si>
  <si>
    <t>Add at least 3 different pieces of Collateral with Summary Only information.</t>
  </si>
  <si>
    <t>Navigate to Credit Pro and create a new balance sheet for the customer that will be used for Collateral Web.</t>
  </si>
  <si>
    <t xml:space="preserve">Next, add assets to the Balance sheet that have the same collateral type as those of Collateral but change the market value and descriptions. </t>
  </si>
  <si>
    <t>Navigate back to Collateral and from the Import Tab, hit 'FC Credit Pro'.</t>
  </si>
  <si>
    <t>For each piece of collateral, hit the 'Link To' button.</t>
  </si>
  <si>
    <t>From the 'Link To' Drop down, validate that the correct collateral type with the correct description is the option in the dropdown.</t>
  </si>
  <si>
    <t>Select the Collateral from the dropdown and hit 'Confirm'.</t>
  </si>
  <si>
    <t>Repeat this step for all imported collateral.</t>
  </si>
  <si>
    <t xml:space="preserve">When finished, hit update to import the collateral items. </t>
  </si>
  <si>
    <t xml:space="preserve">Original descriptions on the collateral objets should not change. Verify the objects now show the updated MV from Credit Pro. </t>
  </si>
  <si>
    <t>Now, while in the balance sheet, do the following:
1. Remove the Collateral Tag from one asset
2. Change the summary information of the remaining collateral</t>
  </si>
  <si>
    <t>Once finished, navigate back to Collateral Web and under Import, hit 'FC Credit Pro'</t>
  </si>
  <si>
    <t xml:space="preserve">Next review the collateral from credit pro. The system should now read the link established between the asset and collateral object from using the 'Link to' functionality. </t>
  </si>
  <si>
    <t>Validate the following:
1. The existing asset has been modified
2. The asset has been deleted</t>
  </si>
  <si>
    <t xml:space="preserve">Next, navigate back to Collateral View and delete some of the collateral that was imported. </t>
  </si>
  <si>
    <t>Validate that when deleted, it disappears from the Collateral View and from the collateral grid on Collateral Analysis.</t>
  </si>
  <si>
    <t>Test 8.1</t>
  </si>
  <si>
    <t>Import (Linked To - Detail)</t>
  </si>
  <si>
    <t xml:space="preserve">Add at least 3 different pieces of Collateral with multiple detail record information. </t>
  </si>
  <si>
    <t xml:space="preserve">Add assets to the Balance sheet that have the same collateral type as those of Collateral. </t>
  </si>
  <si>
    <r>
      <rPr>
        <sz val="11"/>
        <rFont val="Calibri"/>
        <family val="2"/>
        <scheme val="minor"/>
      </rPr>
      <t xml:space="preserve">Be sure to add detail information to each asset. </t>
    </r>
    <r>
      <rPr>
        <b/>
        <sz val="11"/>
        <rFont val="Calibri"/>
        <family val="2"/>
        <scheme val="minor"/>
      </rPr>
      <t>Make sure you have the following scenarios:</t>
    </r>
    <r>
      <rPr>
        <sz val="11"/>
        <rFont val="Calibri"/>
        <family val="2"/>
        <scheme val="minor"/>
      </rPr>
      <t xml:space="preserve">
*1:1 ratio of detail records between Credit Pro and Collateral
*1 more detail in Credit Pro than Collateral
*1 more detail in Collateral than Credit Pro</t>
    </r>
  </si>
  <si>
    <t>Review the collateral from credit pro. Validate that all assets tagged as collateral from Credit Pro are listed in Collateral.</t>
  </si>
  <si>
    <t>From the 'Link To' Drop down do the following:
1. Validate that the correct collateral type with the correct description is the option in the dropdown.
2. Once selected, validate that the 'Link To' options for the detail are correct (desriptions et al).
3. Once completed, hit confirm</t>
  </si>
  <si>
    <r>
      <rPr>
        <sz val="11"/>
        <rFont val="Calibri"/>
        <family val="2"/>
        <scheme val="minor"/>
      </rPr>
      <t>*1:1 ratio of detail records between CP and Collateral:</t>
    </r>
    <r>
      <rPr>
        <b/>
        <sz val="11"/>
        <rFont val="Calibri"/>
        <family val="2"/>
        <scheme val="minor"/>
      </rPr>
      <t xml:space="preserve"> You should be able to match each detail record up perfectly. </t>
    </r>
    <r>
      <rPr>
        <sz val="11"/>
        <rFont val="Calibri"/>
        <family val="2"/>
        <scheme val="minor"/>
      </rPr>
      <t xml:space="preserve">
*1 more detail in CP than Collateral: </t>
    </r>
    <r>
      <rPr>
        <b/>
        <sz val="11"/>
        <rFont val="Calibri"/>
        <family val="2"/>
        <scheme val="minor"/>
      </rPr>
      <t>Ensure you can choose the -Create New Detail- option</t>
    </r>
    <r>
      <rPr>
        <sz val="11"/>
        <rFont val="Calibri"/>
        <family val="2"/>
        <scheme val="minor"/>
      </rPr>
      <t xml:space="preserve">
*1 more detail in Collateral than CP: </t>
    </r>
    <r>
      <rPr>
        <b/>
        <sz val="11"/>
        <rFont val="Calibri"/>
        <family val="2"/>
        <scheme val="minor"/>
      </rPr>
      <t xml:space="preserve">Ensure you see red text notifying you that the detail record will be deleted. </t>
    </r>
  </si>
  <si>
    <t xml:space="preserve">
When finished, hit update.</t>
  </si>
  <si>
    <t>Validate that all the collateral values including the detail values have been updated.</t>
  </si>
  <si>
    <t>*Verify the detail row above from Step 8 is created
*Verify the detail row above from Step 8 is deleted</t>
  </si>
  <si>
    <t>Validate that the original collateral descriptions remain in-tact.</t>
  </si>
  <si>
    <t>Now, while in the balance sheet, do the following:
1. Remove the Collateral Tag from one asset
2. Change the detail information of the remaining collateral</t>
  </si>
  <si>
    <t>Once finished, navigate back to Collateral Web and under Import, hit 'FC Credit Pro'.</t>
  </si>
  <si>
    <t>Navigate to the Collateral Grid on Collateral Analysis</t>
  </si>
  <si>
    <t>Validate that the balance sheet icon is displayed next to the Collateral Owner on the collateral that was imported. Validate all the summary level information has been updated</t>
  </si>
  <si>
    <t>Hit the chevron next to the collateral owner for the collateral with detail</t>
  </si>
  <si>
    <t>Validate that when expanded, all detail items are displayed with the correct information.</t>
  </si>
  <si>
    <t>At the end of the collateral grid, hit the delete button to delete all imported collateral items.</t>
  </si>
  <si>
    <t>Import (Linked To - Summary [Collateral Web] to Detail [Credit Pro] )</t>
  </si>
  <si>
    <t>Add a piece of Collateral at the summary level that is configured to import in Defaulted as Summary Level information.</t>
  </si>
  <si>
    <t>Script</t>
  </si>
  <si>
    <t xml:space="preserve">Next, add an asset that matches up with the object created in Step 2. Be sure to add multiple detail records in Credit Pro. </t>
  </si>
  <si>
    <r>
      <t xml:space="preserve">Validate in the 'View Detail' Modal that the </t>
    </r>
    <r>
      <rPr>
        <u/>
        <sz val="11"/>
        <color theme="1"/>
        <rFont val="Calibri"/>
        <family val="2"/>
        <scheme val="minor"/>
      </rPr>
      <t>Default as Summary</t>
    </r>
    <r>
      <rPr>
        <sz val="11"/>
        <color theme="1"/>
        <rFont val="Calibri"/>
        <family val="2"/>
        <scheme val="minor"/>
      </rPr>
      <t xml:space="preserve"> checkbox is selected. </t>
    </r>
  </si>
  <si>
    <t>Choose OK to close the modal</t>
  </si>
  <si>
    <r>
      <t>Next, from the 'Link To' Drop down do the following:
1. Validate that the correct collateral type with the correct description is the option in the dropdown.</t>
    </r>
    <r>
      <rPr>
        <b/>
        <sz val="11"/>
        <color theme="1"/>
        <rFont val="Calibri"/>
        <family val="2"/>
        <scheme val="minor"/>
      </rPr>
      <t xml:space="preserve"> </t>
    </r>
    <r>
      <rPr>
        <sz val="11"/>
        <color theme="1"/>
        <rFont val="Calibri"/>
        <family val="2"/>
        <scheme val="minor"/>
      </rPr>
      <t>Choose the existing piece of collateral for all detail items.</t>
    </r>
    <r>
      <rPr>
        <b/>
        <sz val="11"/>
        <color theme="1"/>
        <rFont val="Calibri"/>
        <family val="2"/>
        <scheme val="minor"/>
      </rPr>
      <t xml:space="preserve"> </t>
    </r>
    <r>
      <rPr>
        <sz val="11"/>
        <color theme="1"/>
        <rFont val="Calibri"/>
        <family val="2"/>
        <scheme val="minor"/>
      </rPr>
      <t xml:space="preserve">
</t>
    </r>
  </si>
  <si>
    <t>Choose Confirm, and verify the records are outlined in red boxes.</t>
  </si>
  <si>
    <t xml:space="preserve">Link one record to the existing collateral, and choose Create New Collateral for the other detail records. </t>
  </si>
  <si>
    <t>Choose Confirm, then Update.</t>
  </si>
  <si>
    <t>Validate that all the collateral items were created successfully. Validate that all collateral values are correct.</t>
  </si>
  <si>
    <t xml:space="preserve">Validate that new objects are created for the detail records. Verify that the existing collateral updates with the correct MV. </t>
  </si>
  <si>
    <t xml:space="preserve">Navigate back to Credit Pro and update the MV on each detail record. </t>
  </si>
  <si>
    <t>Prompt a CP import through the Import &gt; FC Credit Pro tab.</t>
  </si>
  <si>
    <r>
      <t xml:space="preserve">Choose Review to see updates. Each record should show as 'Modified'. Now that the link is established, the </t>
    </r>
    <r>
      <rPr>
        <u/>
        <sz val="11"/>
        <color theme="1"/>
        <rFont val="Calibri"/>
        <family val="2"/>
        <scheme val="minor"/>
      </rPr>
      <t>Import as Summary Collateral Item</t>
    </r>
    <r>
      <rPr>
        <sz val="11"/>
        <color theme="1"/>
        <rFont val="Calibri"/>
        <family val="2"/>
        <scheme val="minor"/>
      </rPr>
      <t xml:space="preserve"> checkbox should be read-only. </t>
    </r>
  </si>
  <si>
    <t>Choose Update.</t>
  </si>
  <si>
    <t xml:space="preserve">Verify the MV updates correctly on all objects. </t>
  </si>
  <si>
    <t>Next, on the Collateral View, delete all the collateral that was imported from Credit Pro.</t>
  </si>
  <si>
    <t>Validate that when deleted, it disappears from the Collateral View and from the collateral grid on Collateral Analysis</t>
  </si>
  <si>
    <t xml:space="preserve">Verify the collateral just deleted is now available for a fresh import. The Link to option should not be available in the grid. </t>
  </si>
  <si>
    <t>Import (Linked To - Detail [Collateral Web] to Summary [Credit Pro] )</t>
  </si>
  <si>
    <t>Next, add a piece(s) of Collateral with two new detail items.</t>
  </si>
  <si>
    <t xml:space="preserve">Add an asset(s) with summary only values that matches up with the object(s) created in Step 2. </t>
  </si>
  <si>
    <t>Navigate back to Collateral and from the Import Tab, hit 'FC Credit Pro'</t>
  </si>
  <si>
    <t>Next review the collateral from credit pro. Validate that all assets tagged as collateral from Credit Pro are listed in Collateral.</t>
  </si>
  <si>
    <r>
      <t>From the 'Link To' Drop down do the following:
1. Validate that the correct collateral type with the correct description is the option in the dropdown.</t>
    </r>
    <r>
      <rPr>
        <b/>
        <sz val="11"/>
        <color theme="1"/>
        <rFont val="Calibri"/>
        <family val="2"/>
        <scheme val="minor"/>
      </rPr>
      <t xml:space="preserve"> </t>
    </r>
    <r>
      <rPr>
        <sz val="11"/>
        <color theme="1"/>
        <rFont val="Calibri"/>
        <family val="2"/>
        <scheme val="minor"/>
      </rPr>
      <t>Then select the option from the dropdown.</t>
    </r>
  </si>
  <si>
    <t>Once selected, validate that the two detail rows from the collateral you added in EmPOWER Web are listed under 'Unmatched Detail to Be Deleted'</t>
  </si>
  <si>
    <t>Choose Confirm, then Update</t>
  </si>
  <si>
    <t>Validate that the correct collateral objects came through in your scenario.</t>
  </si>
  <si>
    <t>Validate that the value of your collateral has been updated to that of Credit Pro.</t>
  </si>
  <si>
    <t>Hit 'Edit Details' on the collateral.</t>
  </si>
  <si>
    <t>Validate that the two detail rows were deleted from the collateral. Validate that the summary only information is present and correct</t>
  </si>
  <si>
    <t>Navigate back to Credit Pro and update the MV of the summary only record.</t>
  </si>
  <si>
    <t>Return to Collateral Web and Prompt a CP import through the Import &gt; FC Credit Pro tab.</t>
  </si>
  <si>
    <t>Choose Review to see updates. Validate that the market value has been updated and that the collateral is in a modified status.</t>
  </si>
  <si>
    <t>Validate that the balance sheet icon is displayed next to the Collateral Owner on the collateral that was imported. Validate that the summary level information is correct.</t>
  </si>
  <si>
    <t xml:space="preserve">Verify the collateral just deleted is now available for a fresh import. The Link To option should not be available in the grid. </t>
  </si>
  <si>
    <t>Import (Negative Values of Collateral - Summary)</t>
  </si>
  <si>
    <t xml:space="preserve">Open up a customer in Current Production with existing balance sheets in Credit Pro. </t>
  </si>
  <si>
    <r>
      <t xml:space="preserve">Validate that the 'FC Credit Pro Notification' modal pops up. 
</t>
    </r>
    <r>
      <rPr>
        <b/>
        <sz val="11"/>
        <rFont val="Calibri"/>
        <family val="2"/>
        <scheme val="minor"/>
      </rPr>
      <t xml:space="preserve">In Cpro: Type 3 letters into search field and then look for customers with a chevron next to the name. This identifies customers in Cpro with existing balance sheets. 
</t>
    </r>
    <r>
      <rPr>
        <sz val="11"/>
        <rFont val="Calibri"/>
        <family val="2"/>
        <scheme val="minor"/>
      </rPr>
      <t>If the existing balance sheet is not currently used for Collateral Web, be sure to tick the 'Use for Collateral App' in the balance sheet header</t>
    </r>
  </si>
  <si>
    <t>Next, enter summary negative values for 3 pieces of collateral that will be imported into Collateral Web.</t>
  </si>
  <si>
    <t>Be sure to tag the assets as collateral.</t>
  </si>
  <si>
    <t>Next review the collateral from credit pro. Validate that all assets tagged as collateral from Credit Pro are listed in Collateral and the values are correct.</t>
  </si>
  <si>
    <t>Then hit 'Update'.</t>
  </si>
  <si>
    <t>Validate that the correct collateral objects have come through in your scenario.</t>
  </si>
  <si>
    <t>Next, validate that the correct market values are displaying on each of the collateral objects.</t>
  </si>
  <si>
    <t>Be sure to not touch the market value field in EmPOWER Web because your market value will then convert to a positive number.</t>
  </si>
  <si>
    <t>Navigate to Collateral Analysis.</t>
  </si>
  <si>
    <t>Be sure to keep the market value negative</t>
  </si>
  <si>
    <t xml:space="preserve">Verify the collateral just deleted is now available for a fresh import. </t>
  </si>
  <si>
    <t>Test 12</t>
  </si>
  <si>
    <t>Import (Negative Values of Collateral - Detail)</t>
  </si>
  <si>
    <t>Next, add 3 pieces of Collateral with two new detail items each</t>
  </si>
  <si>
    <t>Be sure to give the market values a negative value. Also be sure to tag each detail item as collateral.</t>
  </si>
  <si>
    <t>Then, navigate back to Collateral and from the Import Tab, hit 'FC Credit Pro'.</t>
  </si>
  <si>
    <t>Next review the collateral from credit pro and validate that all assets tagged as collateral from Credit Pro are listed in Collateral and the values are correct.</t>
  </si>
  <si>
    <t>Next hit the 'View Detail' button for each piece of collateral</t>
  </si>
  <si>
    <t>Validate that the information is correct for each detail item.</t>
  </si>
  <si>
    <t>Then hit 'Update'</t>
  </si>
  <si>
    <t>Validate that the correct collateral objects have come through in your scenario</t>
  </si>
  <si>
    <t>Be sure to not touch the market value field in EmPOWER Web because you market value will then convert to a positive number.</t>
  </si>
  <si>
    <t>Validate that all detail information is correct.</t>
  </si>
  <si>
    <t>Navigate back to Credit Pro and update the MV of all the detail items.</t>
  </si>
  <si>
    <t>Be sure to keep the market values negative.</t>
  </si>
  <si>
    <t>Next, hit the chevron next to the collateral owner for the collateral with detail</t>
  </si>
  <si>
    <t>Validate that all detail information is correct</t>
  </si>
  <si>
    <t>Submit (New Customer/New Loan/New RE/New Mortgage/Agware Appraisal)</t>
  </si>
  <si>
    <t>Open up Collateral Web and add a new customer through the 'Add New Customer' modal.</t>
  </si>
  <si>
    <t>Be sure to fill out every field in the add new customer modal. Then navigate to EmPOWER and verify all customer information on the CNAP screen.</t>
  </si>
  <si>
    <t>Start a new loan commitment for the new customer and fill out all necessary screens up to the Collateral &amp; Security Docs screen.</t>
  </si>
  <si>
    <t xml:space="preserve">Launch into Web through the Collateral &amp; Security Documents screen. </t>
  </si>
  <si>
    <t>Once launched in, validate that a new scenario was created and that the loan amount displays correctly.</t>
  </si>
  <si>
    <t>Add a new Mortgage Security Document. Fill out every field and every panel.</t>
  </si>
  <si>
    <t>Add new real estate collateral. Fill out every field up to the Appraisal Information Panel.</t>
  </si>
  <si>
    <t>Do not check the options on the Check All That Apply panel.</t>
  </si>
  <si>
    <t>Continue through rest of the panels and fill out all fields.</t>
  </si>
  <si>
    <t>Be sure to link the new security document and the new collateral to the new loan.</t>
  </si>
  <si>
    <t xml:space="preserve">Validate that all information inputted in the data wizards, has flowed successfully to the Collateral Analysis tab. </t>
  </si>
  <si>
    <t>Validate Calculations.</t>
  </si>
  <si>
    <t>AgCountry only association on Option 1.</t>
  </si>
  <si>
    <t>Apply changes to EmPOWER.</t>
  </si>
  <si>
    <t>Validate that changes submit successfully.</t>
  </si>
  <si>
    <t xml:space="preserve">Validate all submitted information in the database. </t>
  </si>
  <si>
    <t>Validate Database</t>
  </si>
  <si>
    <t>Return to EmPOWER LOS and validate Collateral Analysis, Collateral All-In, and Collateral &amp; Security Docs.</t>
  </si>
  <si>
    <t>Be sure to validate that all information was submitted to the correct location in EmPOWER</t>
  </si>
  <si>
    <t>Validate PMIF.</t>
  </si>
  <si>
    <t>Validate documents.</t>
  </si>
  <si>
    <t>Validate that all information that flows to the documents has submitted successfully.</t>
  </si>
  <si>
    <t>Book credit action.</t>
  </si>
  <si>
    <t>Validate scenario in Web displays an Awaiting Nightly Cycle status.</t>
  </si>
  <si>
    <r>
      <rPr>
        <b/>
        <sz val="11"/>
        <color theme="1"/>
        <rFont val="Calibri"/>
        <family val="2"/>
        <scheme val="minor"/>
      </rPr>
      <t xml:space="preserve">Day 2: </t>
    </r>
    <r>
      <rPr>
        <sz val="11"/>
        <color theme="1"/>
        <rFont val="Calibri"/>
        <family val="2"/>
        <scheme val="minor"/>
      </rPr>
      <t>Open up the customer in Account Information.</t>
    </r>
  </si>
  <si>
    <t>Be sure to validate that AI Detail and Commitment Collateral Summary screens display the correct information.</t>
  </si>
  <si>
    <r>
      <rPr>
        <b/>
        <sz val="11"/>
        <color theme="1"/>
        <rFont val="Calibri"/>
        <family val="2"/>
        <scheme val="minor"/>
      </rPr>
      <t xml:space="preserve">Day 2: </t>
    </r>
    <r>
      <rPr>
        <sz val="11"/>
        <color theme="1"/>
        <rFont val="Calibri"/>
        <family val="2"/>
        <scheme val="minor"/>
      </rPr>
      <t>Next, open up the customer in Current Production in Web.</t>
    </r>
  </si>
  <si>
    <t>Validate that all objects are displaying the correct information.</t>
  </si>
  <si>
    <r>
      <rPr>
        <b/>
        <sz val="11"/>
        <color theme="1"/>
        <rFont val="Calibri"/>
        <family val="2"/>
        <scheme val="minor"/>
      </rPr>
      <t xml:space="preserve">Day 2: </t>
    </r>
    <r>
      <rPr>
        <sz val="11"/>
        <color theme="1"/>
        <rFont val="Calibri"/>
        <family val="2"/>
        <scheme val="minor"/>
      </rPr>
      <t xml:space="preserve">Validate Current Production. Verify all data is populated correctly in the Mortgage SDW. </t>
    </r>
  </si>
  <si>
    <t>Validate that all previously inputted information in the panels has remained intact.</t>
  </si>
  <si>
    <r>
      <rPr>
        <b/>
        <sz val="11"/>
        <color theme="1"/>
        <rFont val="Calibri"/>
        <family val="2"/>
        <scheme val="minor"/>
      </rPr>
      <t xml:space="preserve">Day 2: </t>
    </r>
    <r>
      <rPr>
        <sz val="11"/>
        <color theme="1"/>
        <rFont val="Calibri"/>
        <family val="2"/>
        <scheme val="minor"/>
      </rPr>
      <t xml:space="preserve">Validate Current Production. Verify all data is populated correctly in the Real Estate SDW. </t>
    </r>
  </si>
  <si>
    <r>
      <rPr>
        <b/>
        <sz val="11"/>
        <color theme="1"/>
        <rFont val="Calibri"/>
        <family val="2"/>
        <scheme val="minor"/>
      </rPr>
      <t xml:space="preserve">Day 2: </t>
    </r>
    <r>
      <rPr>
        <sz val="11"/>
        <color theme="1"/>
        <rFont val="Calibri"/>
        <family val="2"/>
        <scheme val="minor"/>
      </rPr>
      <t>Validate Collateral Analysis and Calculations.</t>
    </r>
  </si>
  <si>
    <t>Submit (New Customer/New Loan/New RE/New Mortgage/RE Attributes)</t>
  </si>
  <si>
    <t>Open up EmPOWER Web and add a new customer through the 'Add New Customer' modal.</t>
  </si>
  <si>
    <t xml:space="preserve">Launch into Web through the Collateral &amp; Security Docs screen. </t>
  </si>
  <si>
    <t>Add new real estate collateral. Fill out all fields and then navigate to the 'Check All That Apply Panel'.</t>
  </si>
  <si>
    <t>Check the options that will trigger the RE Attributes panels.</t>
  </si>
  <si>
    <t>Northwest &amp; FCE Only - Add script listing Panels to check</t>
  </si>
  <si>
    <t xml:space="preserve">Next, validate that all information inputted in the data wizards, has flowed successfully to the Collateral Analysis tab. </t>
  </si>
  <si>
    <r>
      <rPr>
        <b/>
        <sz val="11"/>
        <color theme="1"/>
        <rFont val="Calibri"/>
        <family val="2"/>
        <scheme val="minor"/>
      </rPr>
      <t xml:space="preserve">Day 2: </t>
    </r>
    <r>
      <rPr>
        <sz val="11"/>
        <color theme="1"/>
        <rFont val="Calibri"/>
        <family val="2"/>
        <scheme val="minor"/>
      </rPr>
      <t>Open up the customer in Account Information</t>
    </r>
  </si>
  <si>
    <r>
      <rPr>
        <b/>
        <sz val="11"/>
        <color theme="1"/>
        <rFont val="Calibri"/>
        <family val="2"/>
        <scheme val="minor"/>
      </rPr>
      <t xml:space="preserve">Day 2: </t>
    </r>
    <r>
      <rPr>
        <sz val="11"/>
        <color theme="1"/>
        <rFont val="Calibri"/>
        <family val="2"/>
        <scheme val="minor"/>
      </rPr>
      <t>Next, open up the customer in Current Production</t>
    </r>
  </si>
  <si>
    <t>Validate that all objects are displaying the correct information</t>
  </si>
  <si>
    <t>Validate that all previously inputted information in the panels has remained intact.
Validate information inserted into the RE Attributes Panels have remained in tact.</t>
  </si>
  <si>
    <r>
      <rPr>
        <b/>
        <sz val="11"/>
        <color theme="1"/>
        <rFont val="Calibri"/>
        <family val="2"/>
        <scheme val="minor"/>
      </rPr>
      <t xml:space="preserve">Day 2: </t>
    </r>
    <r>
      <rPr>
        <sz val="11"/>
        <color theme="1"/>
        <rFont val="Calibri"/>
        <family val="2"/>
        <scheme val="minor"/>
      </rPr>
      <t>Validate Collateral Analysis and Calculations</t>
    </r>
  </si>
  <si>
    <t>Submit (New Customer/New Loan/New Chattel/New Security Agreement/New UCC)</t>
  </si>
  <si>
    <t>Add a new  Security Agreement. Fill out every field and every panel.</t>
  </si>
  <si>
    <t>Add 3 pieces of chattel collateral. Fill out every field and every panel.</t>
  </si>
  <si>
    <t>Add three UCC filings for the chattel collateral. Fill out every field in the UCC modal.</t>
  </si>
  <si>
    <t>Update Relationship links: Make one piece of collateral AOC.</t>
  </si>
  <si>
    <t>Validate that changes submit successfully</t>
  </si>
  <si>
    <t>Next, return to EmPOWER LOS and validate Collateral Analysis, Collateral All-In, and Collateral &amp; Security Docs.</t>
  </si>
  <si>
    <t>Be sure to validate that all information was submitted to the correct location in EmPOWER.</t>
  </si>
  <si>
    <r>
      <rPr>
        <b/>
        <sz val="11"/>
        <color theme="1"/>
        <rFont val="Calibri"/>
        <family val="2"/>
        <scheme val="minor"/>
      </rPr>
      <t xml:space="preserve">Day 2: </t>
    </r>
    <r>
      <rPr>
        <sz val="11"/>
        <color theme="1"/>
        <rFont val="Calibri"/>
        <family val="2"/>
        <scheme val="minor"/>
      </rPr>
      <t xml:space="preserve">Validate Current Production. Verify all data is populated correctly in the Security Agreement SDW. </t>
    </r>
  </si>
  <si>
    <t>Validate that all previously inputted information in the panels has remained intact</t>
  </si>
  <si>
    <r>
      <rPr>
        <b/>
        <sz val="11"/>
        <color theme="1"/>
        <rFont val="Calibri"/>
        <family val="2"/>
        <scheme val="minor"/>
      </rPr>
      <t xml:space="preserve">Day 2: </t>
    </r>
    <r>
      <rPr>
        <sz val="11"/>
        <color theme="1"/>
        <rFont val="Calibri"/>
        <family val="2"/>
        <scheme val="minor"/>
      </rPr>
      <t xml:space="preserve">Validate Current Production. Verify all data is populated correctly in the Chattel SDW. </t>
    </r>
  </si>
  <si>
    <r>
      <rPr>
        <b/>
        <sz val="11"/>
        <color theme="1"/>
        <rFont val="Calibri"/>
        <family val="2"/>
        <scheme val="minor"/>
      </rPr>
      <t xml:space="preserve">Day 2: </t>
    </r>
    <r>
      <rPr>
        <sz val="11"/>
        <color theme="1"/>
        <rFont val="Calibri"/>
        <family val="2"/>
        <scheme val="minor"/>
      </rPr>
      <t xml:space="preserve">Validate Current Production. Verify all data is populated correctly in the UCC list. </t>
    </r>
  </si>
  <si>
    <t>Submit (New Customer/2 New Loans/New RE &amp; Chattel/New Mortgage &amp; Security Agreement/New UCC)</t>
  </si>
  <si>
    <t>Start 2 new loan commitments (ST &amp; LT) for the new customer and fill out all necessary screens up to the Collateral &amp; Security Docs.</t>
  </si>
  <si>
    <t>Navigate back to EmPOWER Web and open up the new customer.</t>
  </si>
  <si>
    <t>Drag on a new loan object and link the 2 new loans from EmPOWER into your scenario.</t>
  </si>
  <si>
    <t>Validate that both loans come through successfully. This will prompt you to create a new scenario.</t>
  </si>
  <si>
    <t>Add a new Mortgage for the LT Loan. Fill out every field and every panel.</t>
  </si>
  <si>
    <t>Add new RE collateral. Fill out every field and every panel.</t>
  </si>
  <si>
    <t xml:space="preserve">Be sure to link the Mortgage and RE to the LT loan. </t>
  </si>
  <si>
    <t>Add a new Mortgage and a new Security Agreement that will link to the ST Loan. Fill out all fields &amp; panels.</t>
  </si>
  <si>
    <t>Add 3 pieces of chattel collateral. Be sure to fill out all panels and fields for each piece of collateral.</t>
  </si>
  <si>
    <t>Link the 3 pieces of chattel collateral to the Security Agreement.</t>
  </si>
  <si>
    <t>Through the use of the Mortgage that is linked to the ST Loan, put the ST Loan in 2nd Lien position on the RE to the LT Loan.</t>
  </si>
  <si>
    <t>Next, do the following:
1. Make one piece of chattel collateral AOC
2. Make one piece of chattel collateral Secondary Collateral (If available)
3. Leave the third piece of chattel collateral as is.</t>
  </si>
  <si>
    <t>Secondary is only available in FCW.</t>
  </si>
  <si>
    <t>Add 3 UCC filings with each UCC referencing one of the 3 pieces of chattel collateral.</t>
  </si>
  <si>
    <t>Next, validate that all information inputted in the data wizards, has flowed successfully to the Collateral Analysis tab.</t>
  </si>
  <si>
    <t>Verify the Loan Scope Maintenance Modal appears.</t>
  </si>
  <si>
    <t xml:space="preserve">Validate the new scope appears in the custom views section. Verify that the loans are included by expanding the chevron. </t>
  </si>
  <si>
    <t>Validate that all information was submitted successfully to the database.</t>
  </si>
  <si>
    <t xml:space="preserve">Return to EmPOWER LOS and validate Collateral Analysis, Collateral All-In, and Collateral &amp; Security Docs for both loans. </t>
  </si>
  <si>
    <t>Validate PMIF for both loans.</t>
  </si>
  <si>
    <t>Validate the documents.</t>
  </si>
  <si>
    <t>Be sure to complete all necessary screens and book both credit actions.</t>
  </si>
  <si>
    <r>
      <rPr>
        <b/>
        <sz val="11"/>
        <color theme="1"/>
        <rFont val="Calibri"/>
        <family val="2"/>
        <scheme val="minor"/>
      </rPr>
      <t xml:space="preserve">Day 2: </t>
    </r>
    <r>
      <rPr>
        <sz val="11"/>
        <color theme="1"/>
        <rFont val="Calibri"/>
        <family val="2"/>
        <scheme val="minor"/>
      </rPr>
      <t>Next, open up the customer in Current Production.</t>
    </r>
  </si>
  <si>
    <r>
      <rPr>
        <b/>
        <sz val="11"/>
        <color theme="1"/>
        <rFont val="Calibri"/>
        <family val="2"/>
        <scheme val="minor"/>
      </rPr>
      <t xml:space="preserve">Day 2: </t>
    </r>
    <r>
      <rPr>
        <sz val="11"/>
        <color theme="1"/>
        <rFont val="Calibri"/>
        <family val="2"/>
        <scheme val="minor"/>
      </rPr>
      <t>Validate the previously added scope is available in Current Production.</t>
    </r>
  </si>
  <si>
    <t>Submit (New Customer/2 New Loans/Chattel/Security Agreement/New UCC)</t>
  </si>
  <si>
    <t>Start 2 new loan commitments (ST) for the new customer and fill out all necessary screens up to the Collateral &amp; Security Docs.</t>
  </si>
  <si>
    <t>Navigate back to Collateral Web and open up the new customer.</t>
  </si>
  <si>
    <t>Add a new Security Agreement that will link to the ST Loans. Fill out all fields &amp; panels.</t>
  </si>
  <si>
    <t>Next, navigate to the Collateral Clause tab and validate the list of available collateral clauses.</t>
  </si>
  <si>
    <t>Available Collateral Clauses</t>
  </si>
  <si>
    <t>From your Scope Menu dropdown, navigate to your Loan Scope Maintenance hyperlink</t>
  </si>
  <si>
    <t>Hit the 'Add New Scope' button and create a new custom view.</t>
  </si>
  <si>
    <t>Be sure to complete all necessary screens and book both credit actions</t>
  </si>
  <si>
    <r>
      <rPr>
        <b/>
        <sz val="11"/>
        <color theme="1"/>
        <rFont val="Calibri"/>
        <family val="2"/>
        <scheme val="minor"/>
      </rPr>
      <t xml:space="preserve">Day 2: </t>
    </r>
    <r>
      <rPr>
        <sz val="11"/>
        <color theme="1"/>
        <rFont val="Calibri"/>
        <family val="2"/>
        <scheme val="minor"/>
      </rPr>
      <t>Validate the previously added scope is available in Current Production</t>
    </r>
  </si>
  <si>
    <t>validated %</t>
  </si>
  <si>
    <t>New Related Customers, New Loans, Separate Collateral</t>
  </si>
  <si>
    <t xml:space="preserve">Create two new customers in Collateral Web, 1 person and 1 business entity. Fill out all fields in Create New Customer modal. </t>
  </si>
  <si>
    <t xml:space="preserve">Both Customers should create with no issue. Both records will be searchable in EmPOWER. Validate all submitted information successfully displays on CNAP screen in Legacy. </t>
  </si>
  <si>
    <t xml:space="preserve">Start a new loan for both customers in EmPOWER. Ensure both new customers are linked through a loan group. i.e. make one customer the co-borrower on the other's group. </t>
  </si>
  <si>
    <t>Start one ST and one LT loan</t>
  </si>
  <si>
    <t xml:space="preserve">Create Balance Sheets tagged for Collateral Import in Credit Pro for both new customers. Add various collateral items (RE and Chattel), detail and summary level. </t>
  </si>
  <si>
    <t xml:space="preserve">Launch into Web Collateral from one of the new loan commitments. </t>
  </si>
  <si>
    <t>Web should open in workspace for the customer that is primary for the loan you are working on, with scenario titled 'New loan Commitment - AcctNum</t>
  </si>
  <si>
    <t>You will receive a Credit Pro import prompt once Web loads.</t>
  </si>
  <si>
    <t xml:space="preserve">Verify both balance sheets for the customers are listed and available in the Credit Pro import modal. </t>
  </si>
  <si>
    <t>Review and Import Collateral Items from Credit Pro.</t>
  </si>
  <si>
    <t xml:space="preserve">Verify collateral objects are created as expected. </t>
  </si>
  <si>
    <t>Credit Pro Information</t>
  </si>
  <si>
    <t xml:space="preserve">Verify that the Balance Sheet icon displays on the collateral object. </t>
  </si>
  <si>
    <t xml:space="preserve">Drag on a new loan object and choose the 'Link to New Loans' option. </t>
  </si>
  <si>
    <t xml:space="preserve">The loan for the related customer should be available in the list. </t>
  </si>
  <si>
    <t>Choose the new commitment action for Customer 2, and save the link</t>
  </si>
  <si>
    <t>Both loans, and all imported collateral should be visible in your scenario</t>
  </si>
  <si>
    <t xml:space="preserve">Add in a Security Agreement and Mortgage/DoT. Fill out all fields on all panels in the SDW. </t>
  </si>
  <si>
    <t xml:space="preserve">Link the Chattel to the SA to the ST loan. Link the Mortgage/DoT to the RE and LT Loan. </t>
  </si>
  <si>
    <t xml:space="preserve">Visit the Security Clauses panel of the Security Agreement SDW. </t>
  </si>
  <si>
    <t xml:space="preserve">The panel should populate with clauses based on the collateral it is linked to. </t>
  </si>
  <si>
    <t>FCE, AgC, NW</t>
  </si>
  <si>
    <t xml:space="preserve">Choose clauses and verify the appropriate text populates in the right panel. </t>
  </si>
  <si>
    <t>Available Collateral Clauses Per Association</t>
  </si>
  <si>
    <t>Move to the Collateral Analysis Tab and validate collateral list and checkboxes</t>
  </si>
  <si>
    <t>Validate calculations for both loans in the scenario</t>
  </si>
  <si>
    <t>Apply changes to EmPOWER</t>
  </si>
  <si>
    <t xml:space="preserve">In Web Collateral, scenario status should display 'Submitted'. </t>
  </si>
  <si>
    <t>Validate Legacy collateral screens [Collateral Analysis, Collateral All-In Analysis, Security Documents]</t>
  </si>
  <si>
    <t xml:space="preserve">All information should update to display scenario information. 
All-In Screen should display: 
*Only collateral not marked AOC or excluded 
*Only loans in the same position or better </t>
  </si>
  <si>
    <t>All-In Validation Script</t>
  </si>
  <si>
    <t xml:space="preserve">Verify the appropriate collateral clauses appear on the Security Documents screen/tab. </t>
  </si>
  <si>
    <t xml:space="preserve">Visit the credit underwriting screen and validate LGD ratio and category. </t>
  </si>
  <si>
    <t xml:space="preserve">LGD should be set based on association guidelines. LTV will reflect the L/NRV ratio submitted from Web. </t>
  </si>
  <si>
    <t>LGD Validation Sheet</t>
  </si>
  <si>
    <t xml:space="preserve">Validate Collateral and Credit Underwriting information on PMIF Screen for both loans. </t>
  </si>
  <si>
    <t>All information should update according to scenario information. Validate info for: 
*Collateral Analysis
*Collateral All-In Analysis
*Credit Underwriting/UCS</t>
  </si>
  <si>
    <t xml:space="preserve">Run documents and verify that the security clause information pulls through as expected. </t>
  </si>
  <si>
    <t xml:space="preserve">Set the ST loan ready for booking. </t>
  </si>
  <si>
    <t xml:space="preserve">In Web Collateral, scenario status should display 'Awaiting Nightly Cycle'. </t>
  </si>
  <si>
    <r>
      <rPr>
        <b/>
        <sz val="11"/>
        <color theme="1"/>
        <rFont val="Calibri"/>
        <family val="2"/>
        <scheme val="minor"/>
      </rPr>
      <t>Day 2:</t>
    </r>
    <r>
      <rPr>
        <sz val="11"/>
        <color theme="1"/>
        <rFont val="Calibri"/>
        <family val="2"/>
        <scheme val="minor"/>
      </rPr>
      <t xml:space="preserve"> Status of booked credit action should be 'Historic'</t>
    </r>
  </si>
  <si>
    <r>
      <rPr>
        <b/>
        <sz val="11"/>
        <color theme="1"/>
        <rFont val="Calibri"/>
        <family val="2"/>
        <scheme val="minor"/>
      </rPr>
      <t>Day 2</t>
    </r>
    <r>
      <rPr>
        <sz val="11"/>
        <color theme="1"/>
        <rFont val="Calibri"/>
        <family val="2"/>
        <scheme val="minor"/>
      </rPr>
      <t xml:space="preserve">: Scenario Status should display 'Candidate For Transfer' and the transfer button will display. Your scenario will be in a Read-Only status. </t>
    </r>
  </si>
  <si>
    <r>
      <rPr>
        <b/>
        <sz val="11"/>
        <color theme="1"/>
        <rFont val="Calibri"/>
        <family val="2"/>
        <scheme val="minor"/>
      </rPr>
      <t>Day 2:</t>
    </r>
    <r>
      <rPr>
        <sz val="11"/>
        <color theme="1"/>
        <rFont val="Calibri"/>
        <family val="2"/>
        <scheme val="minor"/>
      </rPr>
      <t xml:space="preserve"> Verify 'Current Production' scenario in Web for both customers. </t>
    </r>
  </si>
  <si>
    <t xml:space="preserve">Links and Ratios should reflect what was submitted for the one loan that was booked. The scenario display should match for both customers. </t>
  </si>
  <si>
    <r>
      <rPr>
        <b/>
        <sz val="11"/>
        <color theme="1"/>
        <rFont val="Calibri"/>
        <family val="2"/>
        <scheme val="minor"/>
      </rPr>
      <t>Day 2:</t>
    </r>
    <r>
      <rPr>
        <sz val="11"/>
        <color theme="1"/>
        <rFont val="Calibri"/>
        <family val="2"/>
        <scheme val="minor"/>
      </rPr>
      <t xml:space="preserve"> Verify the collateral clauses are still populated on the Security Agreement. Verify the Balance Sheet icon still displays. </t>
    </r>
  </si>
  <si>
    <r>
      <rPr>
        <b/>
        <sz val="11"/>
        <color theme="1"/>
        <rFont val="Calibri"/>
        <family val="2"/>
        <scheme val="minor"/>
      </rPr>
      <t>Day 2:</t>
    </r>
    <r>
      <rPr>
        <sz val="11"/>
        <color theme="1"/>
        <rFont val="Calibri"/>
        <family val="2"/>
        <scheme val="minor"/>
      </rPr>
      <t xml:space="preserve"> Verify Collateral and Credit Underwriting information in AI Detail for loan that booked through the nightly. </t>
    </r>
  </si>
  <si>
    <t>Verify viewlets and Collateral for Loan hyperlink</t>
  </si>
  <si>
    <r>
      <rPr>
        <b/>
        <sz val="11"/>
        <color theme="1"/>
        <rFont val="Calibri"/>
        <family val="2"/>
        <scheme val="minor"/>
      </rPr>
      <t>Day 2:</t>
    </r>
    <r>
      <rPr>
        <sz val="11"/>
        <color theme="1"/>
        <rFont val="Calibri"/>
        <family val="2"/>
        <scheme val="minor"/>
      </rPr>
      <t xml:space="preserve"> Verify Collateral information in AI Collateral Commitment Summary </t>
    </r>
  </si>
  <si>
    <r>
      <rPr>
        <b/>
        <sz val="11"/>
        <color theme="1"/>
        <rFont val="Calibri"/>
        <family val="2"/>
        <scheme val="minor"/>
      </rPr>
      <t>Day 2:</t>
    </r>
    <r>
      <rPr>
        <sz val="11"/>
        <color theme="1"/>
        <rFont val="Calibri"/>
        <family val="2"/>
        <scheme val="minor"/>
      </rPr>
      <t xml:space="preserve"> Without transferring the scenario or making additional changes, book the credit action for the second loan. </t>
    </r>
  </si>
  <si>
    <r>
      <rPr>
        <b/>
        <sz val="11"/>
        <color theme="1"/>
        <rFont val="Calibri"/>
        <family val="2"/>
        <scheme val="minor"/>
      </rPr>
      <t xml:space="preserve">Day 3: </t>
    </r>
    <r>
      <rPr>
        <sz val="11"/>
        <color theme="1"/>
        <rFont val="Calibri"/>
        <family val="2"/>
        <scheme val="minor"/>
      </rPr>
      <t xml:space="preserve">Verify 'Current Production' scenario in Web for both customers. </t>
    </r>
  </si>
  <si>
    <t xml:space="preserve">Links and Ratios should reflect what was submitted for both loans. The scenario display should match for both customers. </t>
  </si>
  <si>
    <r>
      <rPr>
        <b/>
        <sz val="11"/>
        <color theme="1"/>
        <rFont val="Calibri"/>
        <family val="2"/>
        <scheme val="minor"/>
      </rPr>
      <t>Day 3:</t>
    </r>
    <r>
      <rPr>
        <sz val="11"/>
        <color theme="1"/>
        <rFont val="Calibri"/>
        <family val="2"/>
        <scheme val="minor"/>
      </rPr>
      <t xml:space="preserve"> Only Current Production should be available. Previous scenario will no longer show in the dropdown.</t>
    </r>
    <r>
      <rPr>
        <b/>
        <sz val="11"/>
        <color rgb="FFFF0000"/>
        <rFont val="Calibri"/>
        <family val="2"/>
        <scheme val="minor"/>
      </rPr>
      <t xml:space="preserve"> </t>
    </r>
  </si>
  <si>
    <t xml:space="preserve">Verify status of the scenario is now 'Completed' in the database. </t>
  </si>
  <si>
    <t>Scenario Status Script</t>
  </si>
  <si>
    <r>
      <rPr>
        <b/>
        <sz val="11"/>
        <color theme="1"/>
        <rFont val="Calibri"/>
        <family val="2"/>
        <scheme val="minor"/>
      </rPr>
      <t xml:space="preserve">Day 3: </t>
    </r>
    <r>
      <rPr>
        <sz val="11"/>
        <color theme="1"/>
        <rFont val="Calibri"/>
        <family val="2"/>
        <scheme val="minor"/>
      </rPr>
      <t xml:space="preserve">Verify the system has assigned the new loans into two separate new scopes. </t>
    </r>
  </si>
  <si>
    <t xml:space="preserve"> </t>
  </si>
  <si>
    <r>
      <rPr>
        <b/>
        <sz val="11"/>
        <color theme="1"/>
        <rFont val="Calibri"/>
        <family val="2"/>
        <scheme val="minor"/>
      </rPr>
      <t>Day 3:</t>
    </r>
    <r>
      <rPr>
        <sz val="11"/>
        <color theme="1"/>
        <rFont val="Calibri"/>
        <family val="2"/>
        <scheme val="minor"/>
      </rPr>
      <t xml:space="preserve"> Verify Collateral information in AI Detail for both loans. </t>
    </r>
  </si>
  <si>
    <r>
      <rPr>
        <b/>
        <sz val="11"/>
        <color theme="1"/>
        <rFont val="Calibri"/>
        <family val="2"/>
        <scheme val="minor"/>
      </rPr>
      <t>Day 3:</t>
    </r>
    <r>
      <rPr>
        <sz val="11"/>
        <color theme="1"/>
        <rFont val="Calibri"/>
        <family val="2"/>
        <scheme val="minor"/>
      </rPr>
      <t xml:space="preserve"> Verify Credit Underwriting information in AI Detail for both loans.  </t>
    </r>
  </si>
  <si>
    <r>
      <rPr>
        <b/>
        <sz val="11"/>
        <color theme="1"/>
        <rFont val="Calibri"/>
        <family val="2"/>
        <scheme val="minor"/>
      </rPr>
      <t>Day 3:</t>
    </r>
    <r>
      <rPr>
        <sz val="11"/>
        <color theme="1"/>
        <rFont val="Calibri"/>
        <family val="2"/>
        <scheme val="minor"/>
      </rPr>
      <t xml:space="preserve"> Verify Collateral information in AI Collateral Commitment Summary </t>
    </r>
  </si>
  <si>
    <t>Existing Customer, Existing Loan, Crossing with Existing RE</t>
  </si>
  <si>
    <t xml:space="preserve">Find an existing customer with an existing commitment that is linked to RE. </t>
  </si>
  <si>
    <t xml:space="preserve">Start a new loan for this customer and fill out screens up to Collateral Analysis. Launch into Web. </t>
  </si>
  <si>
    <t>Web should open in workspace for the customer that is primary for the loan you are working on, with scenario titled 'New loan Commitment - AcctNum'</t>
  </si>
  <si>
    <t xml:space="preserve">Verifying the existing loan and collateral information appear in Collateral View. </t>
  </si>
  <si>
    <t>New Loan object should appear with the NEW indicator.</t>
  </si>
  <si>
    <t xml:space="preserve">Update links so new loan is now secured by the same RE collateral, or crossed. </t>
  </si>
  <si>
    <t xml:space="preserve">The two loans should be in the same lien and loan position. </t>
  </si>
  <si>
    <t xml:space="preserve">Validate that the existing scope has updated to include both loans. </t>
  </si>
  <si>
    <t>Update Appraisal Information, and increase the MV on the RE.</t>
  </si>
  <si>
    <t xml:space="preserve">Add new appraisal information if there isn't any existing. </t>
  </si>
  <si>
    <t>Move to the Collateral Analysis Tab and validate collateral list and checkboxes.</t>
  </si>
  <si>
    <t>Validate calculations for both loans in the scenario.</t>
  </si>
  <si>
    <t xml:space="preserve">Scenario should submit successfully. You will submit to the existing New Loan commitment, and create a new update for the existing account. </t>
  </si>
  <si>
    <t>Verify on PMIF that Cross-Collateralized = YES</t>
  </si>
  <si>
    <t>Set both loans ready for booking</t>
  </si>
  <si>
    <r>
      <rPr>
        <b/>
        <sz val="11"/>
        <color theme="1"/>
        <rFont val="Calibri"/>
        <family val="2"/>
        <scheme val="minor"/>
      </rPr>
      <t xml:space="preserve">Day 2: </t>
    </r>
    <r>
      <rPr>
        <sz val="11"/>
        <color theme="1"/>
        <rFont val="Calibri"/>
        <family val="2"/>
        <scheme val="minor"/>
      </rPr>
      <t>Status of booked credit actions should be 'Historic'</t>
    </r>
  </si>
  <si>
    <r>
      <rPr>
        <b/>
        <sz val="11"/>
        <color theme="1"/>
        <rFont val="Calibri"/>
        <family val="2"/>
        <scheme val="minor"/>
      </rPr>
      <t xml:space="preserve">Day 2: </t>
    </r>
    <r>
      <rPr>
        <sz val="11"/>
        <color theme="1"/>
        <rFont val="Calibri"/>
        <family val="2"/>
        <scheme val="minor"/>
      </rPr>
      <t xml:space="preserve">Verify 'Current Production' scenario in Web. </t>
    </r>
  </si>
  <si>
    <t xml:space="preserve">Links and Ratios should reflect what was submitted. The scenario display should match for both customers. </t>
  </si>
  <si>
    <r>
      <rPr>
        <b/>
        <sz val="11"/>
        <color theme="1"/>
        <rFont val="Calibri"/>
        <family val="2"/>
        <scheme val="minor"/>
      </rPr>
      <t xml:space="preserve">Day 2: </t>
    </r>
    <r>
      <rPr>
        <sz val="11"/>
        <color theme="1"/>
        <rFont val="Calibri"/>
        <family val="2"/>
        <scheme val="minor"/>
      </rPr>
      <t xml:space="preserve">Only Current Production should be available. Previous scenario will no longer show in the dropdown. </t>
    </r>
  </si>
  <si>
    <r>
      <rPr>
        <b/>
        <sz val="11"/>
        <color theme="1"/>
        <rFont val="Calibri"/>
        <family val="2"/>
        <scheme val="minor"/>
      </rPr>
      <t xml:space="preserve">Day 2: </t>
    </r>
    <r>
      <rPr>
        <sz val="11"/>
        <color theme="1"/>
        <rFont val="Calibri"/>
        <family val="2"/>
        <scheme val="minor"/>
      </rPr>
      <t xml:space="preserve">Same System Scope that updated to include both loans should remain in Current in Production.  </t>
    </r>
  </si>
  <si>
    <t xml:space="preserve">Apply filter and ensure the correct data is displayed. </t>
  </si>
  <si>
    <r>
      <rPr>
        <b/>
        <sz val="11"/>
        <color theme="1"/>
        <rFont val="Calibri"/>
        <family val="2"/>
        <scheme val="minor"/>
      </rPr>
      <t>Day 2:</t>
    </r>
    <r>
      <rPr>
        <sz val="11"/>
        <color theme="1"/>
        <rFont val="Calibri"/>
        <family val="2"/>
        <scheme val="minor"/>
      </rPr>
      <t xml:space="preserve"> Verify Collateral and Credit Underwriting information in AI Detail</t>
    </r>
  </si>
  <si>
    <r>
      <rPr>
        <b/>
        <sz val="11"/>
        <color theme="1"/>
        <rFont val="Calibri"/>
        <family val="2"/>
        <scheme val="minor"/>
      </rPr>
      <t xml:space="preserve">Day 2: </t>
    </r>
    <r>
      <rPr>
        <sz val="11"/>
        <color theme="1"/>
        <rFont val="Calibri"/>
        <family val="2"/>
        <scheme val="minor"/>
      </rPr>
      <t>Verify Collateral information in AI Collateral Commitment Summary</t>
    </r>
  </si>
  <si>
    <t>Existing Customer, New ST Loan, New Shared RE, Second Lien Position</t>
  </si>
  <si>
    <t xml:space="preserve">Find an existing customer with an existing LT commitment that is linked to RE. </t>
  </si>
  <si>
    <t xml:space="preserve">Start a new ST loan for this customer and fill out screens up to Collateral Analysis. Launch into Web. </t>
  </si>
  <si>
    <t xml:space="preserve">Drag and Drop on a new piece of Real Estate collateral. </t>
  </si>
  <si>
    <t xml:space="preserve">*Keep Summary Only </t>
  </si>
  <si>
    <t>Edit all fields on every panel in the Smart Data Wizard. 
Make sure to enter an amount for Non-FCS Priors.
Make sure to check the Flood Hazard checkbox on the Buildings and Improvements panel.</t>
  </si>
  <si>
    <t xml:space="preserve">The available fields will vary based on association configuration. 
*For FCW, be sure to select the FEMA checkbox on the Top Panel. </t>
  </si>
  <si>
    <r>
      <t xml:space="preserve">AgCountry Only: </t>
    </r>
    <r>
      <rPr>
        <sz val="11"/>
        <color theme="1"/>
        <rFont val="Calibri"/>
        <family val="2"/>
        <scheme val="minor"/>
      </rPr>
      <t xml:space="preserve">Verify that the buildings panel is Read-Only and not editable until a Benchmark Selection is saved. </t>
    </r>
  </si>
  <si>
    <r>
      <t xml:space="preserve">AgCountry Only: </t>
    </r>
    <r>
      <rPr>
        <sz val="11"/>
        <color theme="1"/>
        <rFont val="Calibri"/>
        <family val="2"/>
        <scheme val="minor"/>
      </rPr>
      <t xml:space="preserve">Verify that the Indicated Value on the Buildings &amp; Improvements panel has flowed to the Indicated Improvement Value field on the Land Types Panel. </t>
    </r>
  </si>
  <si>
    <r>
      <rPr>
        <b/>
        <sz val="11"/>
        <color theme="1"/>
        <rFont val="Calibri"/>
        <family val="2"/>
        <scheme val="minor"/>
      </rPr>
      <t xml:space="preserve">All Except FCW: </t>
    </r>
    <r>
      <rPr>
        <sz val="11"/>
        <color theme="1"/>
        <rFont val="Calibri"/>
        <family val="2"/>
        <scheme val="minor"/>
      </rPr>
      <t>Verify that the Indicated Value on the Buildings &amp; Improvements panel has flowed up to the MV Improvements field on the Top Panel.</t>
    </r>
  </si>
  <si>
    <t>Add a new Mortgage/DOT linking the new RE and new loan.</t>
  </si>
  <si>
    <t>*If in FCE/YNK, utilize an exiting mortgage, do not create new</t>
  </si>
  <si>
    <t>Set the existing loan into second lien position on the new Real Estate.</t>
  </si>
  <si>
    <t xml:space="preserve">*If in FCE/YNK, remove security documents from view and use loan position instead. </t>
  </si>
  <si>
    <t xml:space="preserve">Ensure links and values are correct. Should see a '2' indicating the second lien position. </t>
  </si>
  <si>
    <r>
      <t>*</t>
    </r>
    <r>
      <rPr>
        <sz val="11"/>
        <color theme="1"/>
        <rFont val="Calibri"/>
        <family val="2"/>
        <scheme val="minor"/>
      </rPr>
      <t xml:space="preserve">Validate that the Non-FCS Priors are excluded from the calculations for the LT Loan in first positon. </t>
    </r>
  </si>
  <si>
    <t xml:space="preserve">Verify LP% is set for the RE for the existing loan is in second position on. </t>
  </si>
  <si>
    <t>This will set for FCW to 94%, and AgCountry to 65%.</t>
  </si>
  <si>
    <t xml:space="preserve">All information should update to display scenario information. 
All-In Screen should display: 
*Only collateral not marked AOC or excluded 
*Only loans in the same positon or better </t>
  </si>
  <si>
    <t>Verify the FEMA Indicator is set on the Collateral Analysis Screen for the Real Estate collateral</t>
  </si>
  <si>
    <t>Set one loan ready for booking</t>
  </si>
  <si>
    <t>Re-open booked credit action</t>
  </si>
  <si>
    <t xml:space="preserve">In Web Collateral, scenario status should return to 'Submitted' </t>
  </si>
  <si>
    <t>Make additional changes and re-Apply changes to EmPOWER</t>
  </si>
  <si>
    <t xml:space="preserve">Changes should submit successfully. In Web Collateral, scenario status should remain 'Submitted' </t>
  </si>
  <si>
    <t>Validate Collateral, Credit Undewriting, and PMIF screens</t>
  </si>
  <si>
    <t>Verify FEMA displays as 'YES' on PMIF</t>
  </si>
  <si>
    <t>Book both Credit Actions</t>
  </si>
  <si>
    <t xml:space="preserve">In Web Collateral, scenario status should again display 'Awaiting Nightly Cycle'. </t>
  </si>
  <si>
    <r>
      <rPr>
        <b/>
        <sz val="11"/>
        <color theme="1"/>
        <rFont val="Calibri"/>
        <family val="2"/>
        <scheme val="minor"/>
      </rPr>
      <t>Day 2:</t>
    </r>
    <r>
      <rPr>
        <sz val="11"/>
        <color theme="1"/>
        <rFont val="Calibri"/>
        <family val="2"/>
        <scheme val="minor"/>
      </rPr>
      <t xml:space="preserve"> Status of booked credit actions should be 'Historic'</t>
    </r>
  </si>
  <si>
    <r>
      <rPr>
        <b/>
        <sz val="11"/>
        <color theme="1"/>
        <rFont val="Calibri"/>
        <family val="2"/>
        <scheme val="minor"/>
      </rPr>
      <t xml:space="preserve">Day 2: </t>
    </r>
    <r>
      <rPr>
        <sz val="11"/>
        <color theme="1"/>
        <rFont val="Calibri"/>
        <family val="2"/>
        <scheme val="minor"/>
      </rPr>
      <t>Verify the Lien Position indicator '2' displays in Current Production scenario in Collateral View and Collateral Analysis</t>
    </r>
  </si>
  <si>
    <r>
      <rPr>
        <b/>
        <sz val="11"/>
        <color theme="1"/>
        <rFont val="Calibri"/>
        <family val="2"/>
        <scheme val="minor"/>
      </rPr>
      <t>Day 2:</t>
    </r>
    <r>
      <rPr>
        <sz val="11"/>
        <color theme="1"/>
        <rFont val="Calibri"/>
        <family val="2"/>
        <scheme val="minor"/>
      </rPr>
      <t xml:space="preserve"> Only Current Production should be available. Previous scenario will no longer show in the dropdown. </t>
    </r>
  </si>
  <si>
    <r>
      <rPr>
        <b/>
        <sz val="11"/>
        <color theme="1"/>
        <rFont val="Calibri"/>
        <family val="2"/>
        <scheme val="minor"/>
      </rPr>
      <t>Day 2:</t>
    </r>
    <r>
      <rPr>
        <sz val="11"/>
        <color theme="1"/>
        <rFont val="Calibri"/>
        <family val="2"/>
        <scheme val="minor"/>
      </rPr>
      <t xml:space="preserve">  Updated system scope including both loans should be available in Current in Production. </t>
    </r>
  </si>
  <si>
    <r>
      <rPr>
        <b/>
        <sz val="11"/>
        <color theme="1"/>
        <rFont val="Calibri"/>
        <family val="2"/>
        <scheme val="minor"/>
      </rPr>
      <t xml:space="preserve">Day 2: </t>
    </r>
    <r>
      <rPr>
        <sz val="11"/>
        <color theme="1"/>
        <rFont val="Calibri"/>
        <family val="2"/>
        <scheme val="minor"/>
      </rPr>
      <t>Verify Collateral and Credit Underwriting information in AI Detail.</t>
    </r>
  </si>
  <si>
    <r>
      <rPr>
        <b/>
        <sz val="11"/>
        <color theme="1"/>
        <rFont val="Calibri"/>
        <family val="2"/>
        <scheme val="minor"/>
      </rPr>
      <t>Day 2:</t>
    </r>
    <r>
      <rPr>
        <sz val="11"/>
        <color theme="1"/>
        <rFont val="Calibri"/>
        <family val="2"/>
        <scheme val="minor"/>
      </rPr>
      <t xml:space="preserve"> Verify Collateral information in AI Collateral Commitment Summary.</t>
    </r>
  </si>
  <si>
    <r>
      <t xml:space="preserve">Day 2: </t>
    </r>
    <r>
      <rPr>
        <sz val="11"/>
        <color theme="1"/>
        <rFont val="Calibri"/>
        <family val="2"/>
        <scheme val="minor"/>
      </rPr>
      <t>For FCE and YNK, validate account now shows on FEMA CBE Report.</t>
    </r>
  </si>
  <si>
    <t>Existing Customer, New ST Loan, New Chattel, New Collateral Clauses, Second Lien Position</t>
  </si>
  <si>
    <t>Find an existing customer with an existing LT commitment that is linked to RE</t>
  </si>
  <si>
    <t xml:space="preserve">Start a new ST loan for this customer and fill out screens up to Security Documents. Launch into Web. </t>
  </si>
  <si>
    <t>Create/edit [if existing] a Balance Sheet tagged for Collateral Import in Credit Pro for your customer. Add chattel collateral items, Summary and Detail</t>
  </si>
  <si>
    <t>Open the customer in Current Production</t>
  </si>
  <si>
    <t>This will trigger a Scenario Create.</t>
  </si>
  <si>
    <t>Add Non-FCS Priors to 1-2 pieces of Chattel</t>
  </si>
  <si>
    <t xml:space="preserve">Once your scenario is created, drag and drop on a new loan object and choose Link to New Loan option. </t>
  </si>
  <si>
    <t>Choose the new ST loan from the list and then OK.</t>
  </si>
  <si>
    <t xml:space="preserve">Ensure new loan appears in Collateral View with the correct information displayed on the loan object. </t>
  </si>
  <si>
    <t>Object should display NEW indicator.</t>
  </si>
  <si>
    <t>Add a new Security Document.</t>
  </si>
  <si>
    <t>Link Chattel Collateral to Security Document to new ST Loan.</t>
  </si>
  <si>
    <t>Next, return to the Security Document and add new collateral clauses.</t>
  </si>
  <si>
    <t>Validate that the correct text is coming through for each clause</t>
  </si>
  <si>
    <t>Collateral Clause Text Per Association</t>
  </si>
  <si>
    <t>Link the ST Loan to the Existing RE with a new Mortgage, marking as second Lien Position.</t>
  </si>
  <si>
    <t xml:space="preserve">Go back into Credit Pro - remove the collateral tag on an asset, update the value on others. </t>
  </si>
  <si>
    <t>Back in Collateral, trigger a CP import from the Import tab.</t>
  </si>
  <si>
    <t xml:space="preserve">Review CP Import Window - ensure values and statuses of assets have updated appropriately. </t>
  </si>
  <si>
    <t xml:space="preserve">Import Changes </t>
  </si>
  <si>
    <t xml:space="preserve">Removed Collateral Object should be deleted from Collateral View. The updated values should appear on the other collateral objects. </t>
  </si>
  <si>
    <t>Also validate that the list of Clauses available has been updated</t>
  </si>
  <si>
    <t>Verify that the previously entered Non-FCS Priors remain.</t>
  </si>
  <si>
    <t xml:space="preserve">The System Scope should have updated to include both loans. </t>
  </si>
  <si>
    <t xml:space="preserve">A '2' Indicator should show in the grid for the RE under the ST loan. </t>
  </si>
  <si>
    <r>
      <t>*</t>
    </r>
    <r>
      <rPr>
        <sz val="11"/>
        <color theme="1"/>
        <rFont val="Calibri"/>
        <family val="2"/>
        <scheme val="minor"/>
      </rPr>
      <t xml:space="preserve">Verify both the LT and ST Loans are taking into consideration the Non-FCS Priors on Chattel. </t>
    </r>
    <r>
      <rPr>
        <b/>
        <sz val="11"/>
        <color theme="1"/>
        <rFont val="Calibri"/>
        <family val="2"/>
        <scheme val="minor"/>
      </rPr>
      <t xml:space="preserve">This will not be true for FCE or Yankee - only the ST loan will consider these. </t>
    </r>
  </si>
  <si>
    <r>
      <rPr>
        <b/>
        <sz val="11"/>
        <color theme="1"/>
        <rFont val="Calibri"/>
        <family val="2"/>
        <scheme val="minor"/>
      </rPr>
      <t xml:space="preserve">Day 2: </t>
    </r>
    <r>
      <rPr>
        <sz val="11"/>
        <color theme="1"/>
        <rFont val="Calibri"/>
        <family val="2"/>
        <scheme val="minor"/>
      </rPr>
      <t xml:space="preserve">Verify 'Current Production' scenario in Web for both customers. </t>
    </r>
  </si>
  <si>
    <t>Verify Balance Sheet Icons</t>
  </si>
  <si>
    <r>
      <rPr>
        <b/>
        <sz val="11"/>
        <color theme="1"/>
        <rFont val="Calibri"/>
        <family val="2"/>
        <scheme val="minor"/>
      </rPr>
      <t>Day 2:</t>
    </r>
    <r>
      <rPr>
        <sz val="11"/>
        <color theme="1"/>
        <rFont val="Calibri"/>
        <family val="2"/>
        <scheme val="minor"/>
      </rPr>
      <t xml:space="preserve"> System Scope containing both loans should remain. </t>
    </r>
  </si>
  <si>
    <r>
      <rPr>
        <b/>
        <sz val="11"/>
        <color theme="1"/>
        <rFont val="Calibri"/>
        <family val="2"/>
        <scheme val="minor"/>
      </rPr>
      <t xml:space="preserve">Day 2: </t>
    </r>
    <r>
      <rPr>
        <sz val="11"/>
        <color theme="1"/>
        <rFont val="Calibri"/>
        <family val="2"/>
        <scheme val="minor"/>
      </rPr>
      <t>Verify the Lien Position indicator '2' displays in Current Production scenario</t>
    </r>
  </si>
  <si>
    <r>
      <rPr>
        <b/>
        <sz val="11"/>
        <color theme="1"/>
        <rFont val="Calibri"/>
        <family val="2"/>
        <scheme val="minor"/>
      </rPr>
      <t>Day 2:</t>
    </r>
    <r>
      <rPr>
        <sz val="11"/>
        <color theme="1"/>
        <rFont val="Calibri"/>
        <family val="2"/>
        <scheme val="minor"/>
      </rPr>
      <t xml:space="preserve"> Verify Collateral information in AI Collateral Commitment Summary</t>
    </r>
  </si>
  <si>
    <t>ST Unsecured Loan, Existing Collateral Clauses</t>
  </si>
  <si>
    <t>Find an existing customer with existing collateral with collateral clauses</t>
  </si>
  <si>
    <t>Customers with Existing Collateral Clauses</t>
  </si>
  <si>
    <t>Start a new ST loan for this customer in EmPOWER LOS and fill out necessary screens up until Security Documents.</t>
  </si>
  <si>
    <t>Click on the Launch Web App button.</t>
  </si>
  <si>
    <t xml:space="preserve">You should be launched into Collateral Web with a scenario name of New Loan Commitment - AcctNum. </t>
  </si>
  <si>
    <t>Do not link the new loan to any security documents or collateral- leave it 'unsecured'.</t>
  </si>
  <si>
    <t>Verify ratios show as 0% for the new loan.</t>
  </si>
  <si>
    <t>Make collateral changes to the existing account in your scenario.</t>
  </si>
  <si>
    <t xml:space="preserve">Choose one piece of collateral to update all fields on all panels on. On a second, leave some panels completed and some incomplete [orange]. </t>
  </si>
  <si>
    <t>Make changes to the existing collateral clauses by either selecting new clauses or changing the collateral clause text.</t>
  </si>
  <si>
    <t xml:space="preserve">Access Overall filter and display only Unsecured loans - Apply Settings. </t>
  </si>
  <si>
    <t xml:space="preserve">Only the new unsecured loan should remain. </t>
  </si>
  <si>
    <t>Validate the Calculations Overview Modal.</t>
  </si>
  <si>
    <t xml:space="preserve">Verify the modal opens and is blank. </t>
  </si>
  <si>
    <t>Scenario should submit successfully. You will submit to the existing New Loan commitment and a new action for the existing account.</t>
  </si>
  <si>
    <t xml:space="preserve">Verify you receive an edit regarding the required panels that are incomplete. </t>
  </si>
  <si>
    <t xml:space="preserve">LGD should be set based on association guidelines. LTV will reflect the L/NRV ratio submitted from Web. 
*In this case, LTV will be 0.0% and category will be Unsecured for the new loan. </t>
  </si>
  <si>
    <r>
      <rPr>
        <b/>
        <sz val="11"/>
        <color theme="1"/>
        <rFont val="Calibri"/>
        <family val="2"/>
        <scheme val="minor"/>
      </rPr>
      <t>Day 2:</t>
    </r>
    <r>
      <rPr>
        <sz val="11"/>
        <color theme="1"/>
        <rFont val="Calibri"/>
        <family val="2"/>
        <scheme val="minor"/>
      </rPr>
      <t xml:space="preserve"> Verify Changes made to collateral clauses saved successfully</t>
    </r>
  </si>
  <si>
    <r>
      <rPr>
        <b/>
        <sz val="11"/>
        <color theme="1"/>
        <rFont val="Calibri"/>
        <family val="2"/>
        <scheme val="minor"/>
      </rPr>
      <t>Day 2:</t>
    </r>
    <r>
      <rPr>
        <sz val="11"/>
        <color theme="1"/>
        <rFont val="Calibri"/>
        <family val="2"/>
        <scheme val="minor"/>
      </rPr>
      <t xml:space="preserve"> Verify Collateral and Credit Underwriting information in AI Detail.</t>
    </r>
  </si>
  <si>
    <t>New Loan, Full Renewal, FEMA, Transfer Scenario</t>
  </si>
  <si>
    <t>On an Existing Customer that has a ST loan, start a new LT loan commitment and fill out necessary LOS screens up until Security Documents..</t>
  </si>
  <si>
    <t>Add a new Mortgage/DOT and drop directly on new loan.</t>
  </si>
  <si>
    <t xml:space="preserve">Relationship link should automatically be established. </t>
  </si>
  <si>
    <t xml:space="preserve">Add new Real Estate Collateral and drop directly onto the Mortgage. Have Real Estate include 2 tracts or detail items. </t>
  </si>
  <si>
    <t>Fill out all fields on all panels in the Mortgage/DOT.</t>
  </si>
  <si>
    <t xml:space="preserve">Fill out most panels and fields on the RE - leave some panels incomplete on different detail records. </t>
  </si>
  <si>
    <t xml:space="preserve">Be sure to check the Flood Hazard checkbox and enter all data fields on the Buildings and Improvements Panel. </t>
  </si>
  <si>
    <t>For some associations, this may only be available by selecting an option on the Check All That Apply panel. 
*For FCW, FEMA checkbox is on the Top Panel</t>
  </si>
  <si>
    <t>FCE</t>
  </si>
  <si>
    <t xml:space="preserve">In LOS, start a Full Renewal on the existing ST loan adding new monies. </t>
  </si>
  <si>
    <t xml:space="preserve">Back in Web, choose the View Open Actions menu option from the ST Loan object menu. Link to the Full Renewal. </t>
  </si>
  <si>
    <t xml:space="preserve">Loan Amount should update to reflect the new monies in the renewal action. Loan Object should display UPDATED Indicator. </t>
  </si>
  <si>
    <t>Increase the MV on a piece of chattel securing the ST Loan.</t>
  </si>
  <si>
    <t xml:space="preserve">Mark a piece of chattel as AOC between the collateral and Security Document. </t>
  </si>
  <si>
    <t xml:space="preserve">Be sure the 'A' indicator is displayed appropriately. </t>
  </si>
  <si>
    <t xml:space="preserve">Verify the collateral tagged as AOC is not valued in calculations on the ST loan. </t>
  </si>
  <si>
    <t>Scenario should submit successfully. You will submit to the existing New Loan commitment and the full renewal for the existing account.</t>
  </si>
  <si>
    <t xml:space="preserve">Verify on Collateral Analysis the AOC checkbox is selected for the correct collateral on the ST loan. </t>
  </si>
  <si>
    <t>Verify the FEMA Indicator is set on the Collateral Analysis Screen for the Real Estate collateral.</t>
  </si>
  <si>
    <t xml:space="preserve">LGD should be set based on association guidelines. LTV will reflect the L/NRV ratio submitted from Web.  </t>
  </si>
  <si>
    <t>Verify PMIF displays 'Yes' for FEMA.</t>
  </si>
  <si>
    <t>Verify PMIF displays 'No' for Abundance of Caution</t>
  </si>
  <si>
    <t xml:space="preserve">Set the New Loan Commitment Ready for Booking. Leave the Full Renewal in an Open Status. </t>
  </si>
  <si>
    <r>
      <rPr>
        <b/>
        <sz val="11"/>
        <color theme="1"/>
        <rFont val="Calibri"/>
        <family val="2"/>
        <scheme val="minor"/>
      </rPr>
      <t>Day 2:</t>
    </r>
    <r>
      <rPr>
        <sz val="11"/>
        <color theme="1"/>
        <rFont val="Calibri"/>
        <family val="2"/>
        <scheme val="minor"/>
      </rPr>
      <t xml:space="preserve"> Verify 'Current Production' scenario shows the changes that were booked through the nighty for the New Loan Commitment </t>
    </r>
  </si>
  <si>
    <r>
      <rPr>
        <b/>
        <sz val="11"/>
        <color theme="1"/>
        <rFont val="Calibri"/>
        <family val="2"/>
        <scheme val="minor"/>
      </rPr>
      <t>Day 2:</t>
    </r>
    <r>
      <rPr>
        <sz val="11"/>
        <color theme="1"/>
        <rFont val="Calibri"/>
        <family val="2"/>
        <scheme val="minor"/>
      </rPr>
      <t xml:space="preserve"> Verify Collateral and Credit Underwriting information in AI Detail for the new loan that booked through the nightly. </t>
    </r>
  </si>
  <si>
    <r>
      <rPr>
        <b/>
        <sz val="11"/>
        <color theme="1"/>
        <rFont val="Calibri"/>
        <family val="2"/>
        <scheme val="minor"/>
      </rPr>
      <t>Day 2:</t>
    </r>
    <r>
      <rPr>
        <sz val="11"/>
        <color theme="1"/>
        <rFont val="Calibri"/>
        <family val="2"/>
        <scheme val="minor"/>
      </rPr>
      <t xml:space="preserve"> Choose the Transfer Scenario Option on your existing scenario. </t>
    </r>
  </si>
  <si>
    <t>This should create a new scenario, called 'Transferred From….'. Your original scenario should no longer display in the scenario dropdown. Scenairo status will display 'Open'.</t>
  </si>
  <si>
    <r>
      <t>Day 2:</t>
    </r>
    <r>
      <rPr>
        <sz val="11"/>
        <color theme="1"/>
        <rFont val="Calibri"/>
        <family val="2"/>
        <scheme val="minor"/>
      </rPr>
      <t xml:space="preserve"> Once in the new editable scenario, verify in the View Open Actions on the ST loan that the system maintained the link to the Full Renewal credit action. </t>
    </r>
  </si>
  <si>
    <t xml:space="preserve">You can do this by visiting the View Open Actions modal and verifying the radio button is still selected on the Full Renewal. </t>
  </si>
  <si>
    <r>
      <t>Day 2:</t>
    </r>
    <r>
      <rPr>
        <sz val="11"/>
        <color theme="1"/>
        <rFont val="Calibri"/>
        <family val="2"/>
        <scheme val="minor"/>
      </rPr>
      <t xml:space="preserve"> Make additional edits to the collateral securing the ST Loan.</t>
    </r>
  </si>
  <si>
    <r>
      <t>Day 2:</t>
    </r>
    <r>
      <rPr>
        <sz val="11"/>
        <color theme="1"/>
        <rFont val="Calibri"/>
        <family val="2"/>
        <scheme val="minor"/>
      </rPr>
      <t xml:space="preserve"> Move to the Collateral Analysis Tab and validate collateral list and checkboxes. </t>
    </r>
  </si>
  <si>
    <r>
      <t>Day 2:</t>
    </r>
    <r>
      <rPr>
        <sz val="11"/>
        <color theme="1"/>
        <rFont val="Calibri"/>
        <family val="2"/>
        <scheme val="minor"/>
      </rPr>
      <t xml:space="preserve"> Validate Calculations.</t>
    </r>
  </si>
  <si>
    <r>
      <rPr>
        <b/>
        <sz val="11"/>
        <color theme="1"/>
        <rFont val="Calibri"/>
        <family val="2"/>
        <scheme val="minor"/>
      </rPr>
      <t xml:space="preserve">Day 2: </t>
    </r>
    <r>
      <rPr>
        <sz val="11"/>
        <color theme="1"/>
        <rFont val="Calibri"/>
        <family val="2"/>
        <scheme val="minor"/>
      </rPr>
      <t>Apply changes to EmPOWER.</t>
    </r>
  </si>
  <si>
    <r>
      <rPr>
        <b/>
        <sz val="11"/>
        <color theme="1"/>
        <rFont val="Calibri"/>
        <family val="2"/>
        <scheme val="minor"/>
      </rPr>
      <t>Day 2:</t>
    </r>
    <r>
      <rPr>
        <sz val="11"/>
        <color theme="1"/>
        <rFont val="Calibri"/>
        <family val="2"/>
        <scheme val="minor"/>
      </rPr>
      <t xml:space="preserve"> In Web Collateral, scenario status should display 'Submitted'. </t>
    </r>
  </si>
  <si>
    <r>
      <rPr>
        <b/>
        <sz val="11"/>
        <color theme="1"/>
        <rFont val="Calibri"/>
        <family val="2"/>
        <scheme val="minor"/>
      </rPr>
      <t xml:space="preserve">Day 2: </t>
    </r>
    <r>
      <rPr>
        <sz val="11"/>
        <color theme="1"/>
        <rFont val="Calibri"/>
        <family val="2"/>
        <scheme val="minor"/>
      </rPr>
      <t>Validate Legacy collateral screens [Collateral Analysis, Collateral All-In Analysis, Security Documents].</t>
    </r>
  </si>
  <si>
    <r>
      <rPr>
        <b/>
        <sz val="11"/>
        <color theme="1"/>
        <rFont val="Calibri"/>
        <family val="2"/>
        <scheme val="minor"/>
      </rPr>
      <t xml:space="preserve">Day 2: </t>
    </r>
    <r>
      <rPr>
        <sz val="11"/>
        <color theme="1"/>
        <rFont val="Calibri"/>
        <family val="2"/>
        <scheme val="minor"/>
      </rPr>
      <t xml:space="preserve">Visit the credit underwriting screen and validate LGD ratio and category. </t>
    </r>
  </si>
  <si>
    <t xml:space="preserve">LGD should be set based on association guidelines. LTV will reflect the L/NRV ratio submitted from Web. 
*In this case, LTV will be 0.0% and category will be Unsecured. </t>
  </si>
  <si>
    <r>
      <rPr>
        <b/>
        <sz val="11"/>
        <color theme="1"/>
        <rFont val="Calibri"/>
        <family val="2"/>
        <scheme val="minor"/>
      </rPr>
      <t xml:space="preserve">Day 2: </t>
    </r>
    <r>
      <rPr>
        <sz val="11"/>
        <color theme="1"/>
        <rFont val="Calibri"/>
        <family val="2"/>
        <scheme val="minor"/>
      </rPr>
      <t xml:space="preserve">Validate Collateral and Credit Underwriting information on PMIF Screen for both loans. </t>
    </r>
  </si>
  <si>
    <r>
      <rPr>
        <b/>
        <sz val="11"/>
        <color theme="1"/>
        <rFont val="Calibri"/>
        <family val="2"/>
        <scheme val="minor"/>
      </rPr>
      <t xml:space="preserve">Day 2: </t>
    </r>
    <r>
      <rPr>
        <sz val="11"/>
        <color theme="1"/>
        <rFont val="Calibri"/>
        <family val="2"/>
        <scheme val="minor"/>
      </rPr>
      <t xml:space="preserve">Set the Full Renewal Ready for Booking. </t>
    </r>
  </si>
  <si>
    <r>
      <rPr>
        <b/>
        <sz val="11"/>
        <color theme="1"/>
        <rFont val="Calibri"/>
        <family val="2"/>
        <scheme val="minor"/>
      </rPr>
      <t xml:space="preserve">Day 2: </t>
    </r>
    <r>
      <rPr>
        <sz val="11"/>
        <color theme="1"/>
        <rFont val="Calibri"/>
        <family val="2"/>
        <scheme val="minor"/>
      </rPr>
      <t xml:space="preserve">In Web Collateral, scenario status should display 'Awaiting Nightly Cycle'. </t>
    </r>
  </si>
  <si>
    <r>
      <t xml:space="preserve">Day 2: </t>
    </r>
    <r>
      <rPr>
        <sz val="11"/>
        <color theme="1"/>
        <rFont val="Calibri"/>
        <family val="2"/>
        <scheme val="minor"/>
      </rPr>
      <t>For FCE and YNK, validate account now shows on FEMA CBE Report</t>
    </r>
  </si>
  <si>
    <r>
      <rPr>
        <b/>
        <sz val="11"/>
        <color theme="1"/>
        <rFont val="Calibri"/>
        <family val="2"/>
        <scheme val="minor"/>
      </rPr>
      <t xml:space="preserve">Day 3: </t>
    </r>
    <r>
      <rPr>
        <sz val="11"/>
        <color theme="1"/>
        <rFont val="Calibri"/>
        <family val="2"/>
        <scheme val="minor"/>
      </rPr>
      <t xml:space="preserve">Verify 'Current Production' scenario in Web. </t>
    </r>
  </si>
  <si>
    <t xml:space="preserve">Verify Links and Collateral Values. Verify the AOC indicator continues to display as expected. Verify FEMA/Flood Hazard is still selected as appropriate. </t>
  </si>
  <si>
    <r>
      <rPr>
        <b/>
        <sz val="11"/>
        <color theme="1"/>
        <rFont val="Calibri"/>
        <family val="2"/>
        <scheme val="minor"/>
      </rPr>
      <t>Day 3:</t>
    </r>
    <r>
      <rPr>
        <sz val="11"/>
        <color theme="1"/>
        <rFont val="Calibri"/>
        <family val="2"/>
        <scheme val="minor"/>
      </rPr>
      <t xml:space="preserve"> Verify Collateral and Credit Underwriting information in AI Detail for both loans. </t>
    </r>
  </si>
  <si>
    <r>
      <rPr>
        <b/>
        <sz val="11"/>
        <color theme="1"/>
        <rFont val="Calibri"/>
        <family val="2"/>
        <scheme val="minor"/>
      </rPr>
      <t>Day 3:</t>
    </r>
    <r>
      <rPr>
        <sz val="11"/>
        <color theme="1"/>
        <rFont val="Calibri"/>
        <family val="2"/>
        <scheme val="minor"/>
      </rPr>
      <t xml:space="preserve"> Verify Collateral information in AI Collateral Commitment Summary.</t>
    </r>
  </si>
  <si>
    <r>
      <t xml:space="preserve">Day 3: </t>
    </r>
    <r>
      <rPr>
        <sz val="11"/>
        <color theme="1"/>
        <rFont val="Calibri"/>
        <family val="2"/>
        <scheme val="minor"/>
      </rPr>
      <t>For FCE and YNK, validate account still shows on FEMA CBE Report.</t>
    </r>
  </si>
  <si>
    <t>Existing Customer, New LT Loan, Refresh Commitment Type</t>
  </si>
  <si>
    <t xml:space="preserve">Start a new LT loan for this customer and fill out screens up to Collateral Analysis. Launch into Web. </t>
  </si>
  <si>
    <t xml:space="preserve">Verify the existing loan and collateral information appear in Collateral View. </t>
  </si>
  <si>
    <t>Verify new loan object displays the NEW indicator</t>
  </si>
  <si>
    <t xml:space="preserve">Update links so new loan is now secured by the same existing RE collateral, or crossed. </t>
  </si>
  <si>
    <t>Calculations should equal for the crossed scenario.</t>
  </si>
  <si>
    <t>Next, return to EmPOWER LOS and on the LAMI screen change the commitment type of the LT loan to ST or IT.</t>
  </si>
  <si>
    <t>IT will only be applicable in AgC &amp; Northwest.</t>
  </si>
  <si>
    <t>Launch again into Web Collateral.</t>
  </si>
  <si>
    <t>Validate that the commitment type on your Loan has been updated to the new commitment type.</t>
  </si>
  <si>
    <t>Validate ratios.</t>
  </si>
  <si>
    <t>Your ratios should not change.</t>
  </si>
  <si>
    <t>Next, return to EmPOWER LOS and on the LAMI screen change the commitment type back to a LT loan.</t>
  </si>
  <si>
    <t>Validate that the commitment type on your Loan has returned to a LT commitment.</t>
  </si>
  <si>
    <t>Scenario should submit successfully. You will submit to the existing New Loan commitment and create a maintenance action for the other loan</t>
  </si>
  <si>
    <t>Verify on PMIF that Cross-Collateralized = YES.</t>
  </si>
  <si>
    <t>Set both loans ready for booking.</t>
  </si>
  <si>
    <r>
      <rPr>
        <b/>
        <sz val="11"/>
        <color theme="1"/>
        <rFont val="Calibri"/>
        <family val="2"/>
        <scheme val="minor"/>
      </rPr>
      <t xml:space="preserve">Day 2: </t>
    </r>
    <r>
      <rPr>
        <sz val="11"/>
        <color theme="1"/>
        <rFont val="Calibri"/>
        <family val="2"/>
        <scheme val="minor"/>
      </rPr>
      <t>Status of booked credit actions should be 'Historic'.</t>
    </r>
  </si>
  <si>
    <r>
      <t xml:space="preserve">Day 2: </t>
    </r>
    <r>
      <rPr>
        <sz val="11"/>
        <color theme="1"/>
        <rFont val="Calibri"/>
        <family val="2"/>
        <scheme val="minor"/>
      </rPr>
      <t xml:space="preserve">Verify 'Current Production' scenario in Web. </t>
    </r>
  </si>
  <si>
    <t xml:space="preserve">Links and Ratios should reflect what was submitted. </t>
  </si>
  <si>
    <t>Existing Customer, New ST Loan, Refresh Commitment Type</t>
  </si>
  <si>
    <t xml:space="preserve">Find an existing customer with an existing commitment that is linked to chattel. </t>
  </si>
  <si>
    <t>Web should open in workspace for the customer that is primary for the loan you are working on, with scenario titled 'New loan Commitment - AcctNum'.</t>
  </si>
  <si>
    <t>Verify new object displays the NEW indicator.</t>
  </si>
  <si>
    <t xml:space="preserve">Add a new Security Agreement. Fill out most fields, but leave some required panels incomplete [orange]. </t>
  </si>
  <si>
    <t xml:space="preserve">Update links so new loan is now secured by the same chattel collateral, but make the new loan in second lien position. </t>
  </si>
  <si>
    <r>
      <rPr>
        <b/>
        <sz val="11"/>
        <color theme="1"/>
        <rFont val="Calibri"/>
        <family val="2"/>
        <scheme val="minor"/>
      </rPr>
      <t>AgCountry</t>
    </r>
    <r>
      <rPr>
        <sz val="11"/>
        <color theme="1"/>
        <rFont val="Calibri"/>
        <family val="2"/>
        <scheme val="minor"/>
      </rPr>
      <t xml:space="preserve">: Verify the 65% deduction is also applying to the chattel values. 
</t>
    </r>
    <r>
      <rPr>
        <b/>
        <sz val="11"/>
        <color theme="1"/>
        <rFont val="Calibri"/>
        <family val="2"/>
        <scheme val="minor"/>
      </rPr>
      <t>Farm Credit West:</t>
    </r>
    <r>
      <rPr>
        <sz val="11"/>
        <color theme="1"/>
        <rFont val="Calibri"/>
        <family val="2"/>
        <scheme val="minor"/>
      </rPr>
      <t xml:space="preserve"> Verify the 94% deduction is not applying to chattel values. </t>
    </r>
  </si>
  <si>
    <t>Next, return to EmPOWER LOS and on the LAMI screen change the commitment type of the ST loan to IT or LT.</t>
  </si>
  <si>
    <t>IT will only be applicable in AgC &amp; Northwest</t>
  </si>
  <si>
    <t>FCE &amp; Yankee: Validate that if commitment type has been changed to LT loan, the LT is now excluding the chattel
Ratios should not change in all other associations.</t>
  </si>
  <si>
    <t>Next, return to EmPOWER LOS and on the LAMI screen change the commitment type back to a ST loan.</t>
  </si>
  <si>
    <t>Validate that the commitment type on your Loan has returned to a ST commitment.</t>
  </si>
  <si>
    <r>
      <rPr>
        <b/>
        <sz val="11"/>
        <color theme="1"/>
        <rFont val="Calibri"/>
        <family val="2"/>
        <scheme val="minor"/>
      </rPr>
      <t>FCE &amp; Yankee</t>
    </r>
    <r>
      <rPr>
        <sz val="11"/>
        <color theme="1"/>
        <rFont val="Calibri"/>
        <family val="2"/>
        <scheme val="minor"/>
      </rPr>
      <t xml:space="preserve">: Validate that if commitment type has been changed back to ST loan, the ST is now including the chattel
</t>
    </r>
    <r>
      <rPr>
        <b/>
        <sz val="11"/>
        <color theme="1"/>
        <rFont val="Calibri"/>
        <family val="2"/>
        <scheme val="minor"/>
      </rPr>
      <t xml:space="preserve">AgCountry: </t>
    </r>
    <r>
      <rPr>
        <sz val="11"/>
        <color theme="1"/>
        <rFont val="Calibri"/>
        <family val="2"/>
        <scheme val="minor"/>
      </rPr>
      <t xml:space="preserve">Verify the 65% deduction is also applying to the chattel values. 
</t>
    </r>
    <r>
      <rPr>
        <b/>
        <sz val="11"/>
        <color theme="1"/>
        <rFont val="Calibri"/>
        <family val="2"/>
        <scheme val="minor"/>
      </rPr>
      <t xml:space="preserve">FCW: </t>
    </r>
    <r>
      <rPr>
        <sz val="11"/>
        <color theme="1"/>
        <rFont val="Calibri"/>
        <family val="2"/>
        <scheme val="minor"/>
      </rPr>
      <t>Verify the 94% deduction is not applying to chattel values.</t>
    </r>
  </si>
  <si>
    <t xml:space="preserve">Verify you receive an edit regarding the required panels that are incomplete for the Security Agreement. </t>
  </si>
  <si>
    <t>Validate PMIF</t>
  </si>
  <si>
    <r>
      <rPr>
        <b/>
        <sz val="11"/>
        <color theme="1"/>
        <rFont val="Calibri"/>
        <family val="2"/>
        <scheme val="minor"/>
      </rPr>
      <t xml:space="preserve">Day 2: </t>
    </r>
    <r>
      <rPr>
        <sz val="11"/>
        <color theme="1"/>
        <rFont val="Calibri"/>
        <family val="2"/>
        <scheme val="minor"/>
      </rPr>
      <t xml:space="preserve">Verify 'Current Production' scenario in Web </t>
    </r>
  </si>
  <si>
    <r>
      <rPr>
        <b/>
        <sz val="11"/>
        <color theme="1"/>
        <rFont val="Calibri"/>
        <family val="2"/>
        <scheme val="minor"/>
      </rPr>
      <t xml:space="preserve">Day 2: </t>
    </r>
    <r>
      <rPr>
        <sz val="11"/>
        <color theme="1"/>
        <rFont val="Calibri"/>
        <family val="2"/>
        <scheme val="minor"/>
      </rPr>
      <t>Verify Collateral information in AI Collateral Commitment Summary.</t>
    </r>
  </si>
  <si>
    <t>0.0%</t>
  </si>
  <si>
    <t>Full Renewal, Add New Monies, No Collateral Change</t>
  </si>
  <si>
    <t xml:space="preserve">Find an existing customer that has a ST loan and collateral </t>
  </si>
  <si>
    <t>Start a full renewal on the account</t>
  </si>
  <si>
    <t>Add new monies on the Purpose Details screen in LOS</t>
  </si>
  <si>
    <t xml:space="preserve">Fill out screens up to Security Documents. Launch into Web. </t>
  </si>
  <si>
    <t>Verify you are launched into a new scenario titled 'Full Renewal - AcctNum'</t>
  </si>
  <si>
    <t xml:space="preserve">The Updated Commitment Amount should display on the loan object, as well as the 'UPDATED' indicator. </t>
  </si>
  <si>
    <t xml:space="preserve">The loan amount displayed will always equal current principal balance + available funds. </t>
  </si>
  <si>
    <r>
      <rPr>
        <u/>
        <sz val="11"/>
        <color theme="1"/>
        <rFont val="Calibri"/>
        <family val="2"/>
        <scheme val="minor"/>
      </rPr>
      <t>Do not</t>
    </r>
    <r>
      <rPr>
        <sz val="11"/>
        <color theme="1"/>
        <rFont val="Calibri"/>
        <family val="2"/>
        <scheme val="minor"/>
      </rPr>
      <t xml:space="preserve"> make any changes to collateral or security document links and values. </t>
    </r>
  </si>
  <si>
    <t>We need to be able to submit just ratio changes based on an update to the monies on a loan.</t>
  </si>
  <si>
    <t>Validate that calculations have updated as expected due to the changed loan amount</t>
  </si>
  <si>
    <t xml:space="preserve">Verify the Apply Changes button is green and active. </t>
  </si>
  <si>
    <t xml:space="preserve">Submit to existing Credit Action. If there are additional accounts sharing them same collateral they will require a maintenance action. </t>
  </si>
  <si>
    <t>LGD Guidelines</t>
  </si>
  <si>
    <t>Set credit action ready for booking.</t>
  </si>
  <si>
    <r>
      <rPr>
        <b/>
        <sz val="11"/>
        <color theme="1"/>
        <rFont val="Calibri"/>
        <family val="2"/>
        <scheme val="minor"/>
      </rPr>
      <t>Day 2:</t>
    </r>
    <r>
      <rPr>
        <sz val="11"/>
        <color theme="1"/>
        <rFont val="Calibri"/>
        <family val="2"/>
        <scheme val="minor"/>
      </rPr>
      <t xml:space="preserve"> Verify Collateral information in AI Detail</t>
    </r>
  </si>
  <si>
    <r>
      <rPr>
        <b/>
        <sz val="11"/>
        <color theme="1"/>
        <rFont val="Calibri"/>
        <family val="2"/>
        <scheme val="minor"/>
      </rPr>
      <t>Day 2:</t>
    </r>
    <r>
      <rPr>
        <sz val="11"/>
        <color theme="1"/>
        <rFont val="Calibri"/>
        <family val="2"/>
        <scheme val="minor"/>
      </rPr>
      <t xml:space="preserve"> Verify Credit Underwriting information in AI Detail</t>
    </r>
  </si>
  <si>
    <r>
      <rPr>
        <b/>
        <sz val="11"/>
        <color theme="1"/>
        <rFont val="Calibri"/>
        <family val="2"/>
        <scheme val="minor"/>
      </rPr>
      <t xml:space="preserve">Day 2: </t>
    </r>
    <r>
      <rPr>
        <sz val="11"/>
        <color theme="1"/>
        <rFont val="Calibri"/>
        <family val="2"/>
        <scheme val="minor"/>
      </rPr>
      <t xml:space="preserve"> Validate MR</t>
    </r>
  </si>
  <si>
    <t>Full Renewal, Add New Monies, Add New Collateral</t>
  </si>
  <si>
    <t xml:space="preserve">Fill out screens up to Collateral Analysis. Launch into Web. </t>
  </si>
  <si>
    <t xml:space="preserve">Drag and Drop on a new piece of chattel </t>
  </si>
  <si>
    <t>Fill out all fields on each panel in the Smart Data Wizard</t>
  </si>
  <si>
    <t>Drag and Drop on a new Security Agreement directly onto the loan object</t>
  </si>
  <si>
    <t xml:space="preserve">Verify the relationship link is automatically established. </t>
  </si>
  <si>
    <t>Fill out all fields on each panel and field in the Smart Data Wizard</t>
  </si>
  <si>
    <t xml:space="preserve">Once done, the link should be automatically established between the loan and SA. </t>
  </si>
  <si>
    <t>Link SA to new chattel</t>
  </si>
  <si>
    <t>Validate that calculations have updated appropriately</t>
  </si>
  <si>
    <t>Submit to existing Credit Action</t>
  </si>
  <si>
    <t>Set credit action(s) ready for booking.</t>
  </si>
  <si>
    <r>
      <rPr>
        <b/>
        <sz val="11"/>
        <color theme="1"/>
        <rFont val="Calibri"/>
        <family val="2"/>
        <scheme val="minor"/>
      </rPr>
      <t xml:space="preserve">Day 2: </t>
    </r>
    <r>
      <rPr>
        <sz val="11"/>
        <color theme="1"/>
        <rFont val="Calibri"/>
        <family val="2"/>
        <scheme val="minor"/>
      </rPr>
      <t>Verify Collateral information in AI Detail</t>
    </r>
  </si>
  <si>
    <r>
      <rPr>
        <b/>
        <sz val="11"/>
        <color theme="1"/>
        <rFont val="Calibri"/>
        <family val="2"/>
        <scheme val="minor"/>
      </rPr>
      <t xml:space="preserve">Day 2: </t>
    </r>
    <r>
      <rPr>
        <sz val="11"/>
        <color theme="1"/>
        <rFont val="Calibri"/>
        <family val="2"/>
        <scheme val="minor"/>
      </rPr>
      <t>Verify Credit Underwriting information in AI Detail</t>
    </r>
  </si>
  <si>
    <r>
      <rPr>
        <b/>
        <sz val="11"/>
        <color theme="1"/>
        <rFont val="Calibri"/>
        <family val="2"/>
        <scheme val="minor"/>
      </rPr>
      <t>Day 2:</t>
    </r>
    <r>
      <rPr>
        <sz val="11"/>
        <color theme="1"/>
        <rFont val="Calibri"/>
        <family val="2"/>
        <scheme val="minor"/>
      </rPr>
      <t xml:space="preserve">  Validate MR</t>
    </r>
  </si>
  <si>
    <t>General Maintenance, Add New Monies, Add New Collateral, Negative Collateral Values, New Collateral Clauses</t>
  </si>
  <si>
    <t>Start a General Maintenance on the account</t>
  </si>
  <si>
    <t>Next, navigate to Credit Pro and Create/edit [if existing] a Balance Sheet tagged for Collateral Import in Credit Pro for your customer. Add chattel collateral items.</t>
  </si>
  <si>
    <t>Be sure to add at least one piece of collateral with a negative collateral value</t>
  </si>
  <si>
    <t>Return to Collateral Web and trigger an import by selecting 'FC Credit Pro' under the Import Tab</t>
  </si>
  <si>
    <t>Validate that all collateral previously added into Credit Pro as flowed successfully to Collateral Web</t>
  </si>
  <si>
    <t xml:space="preserve">Drag and Drop on a new Security Agreement directly onto one of the collateral objects. </t>
  </si>
  <si>
    <t>Next, return to the Collateral Clause Panel of the Security Agreement</t>
  </si>
  <si>
    <t>Verify that the correct checkboxes appear based on the clause panel based on the linked collateral. 
*FCE and AgCountry Only</t>
  </si>
  <si>
    <t>Select a few Collateral Clauses</t>
  </si>
  <si>
    <t>Validate that the text displayed for the clause is correct via linked script -&gt;</t>
  </si>
  <si>
    <t>Collateral Clauses per Assoc</t>
  </si>
  <si>
    <t>Validate Collateral and Credit Underwriting information on PMIF Screen.</t>
  </si>
  <si>
    <t>Full Renewal, Crossed, Update Loan Amount and Collateral</t>
  </si>
  <si>
    <t xml:space="preserve">Find a customer that has existing ST loans that are cross collateralized. </t>
  </si>
  <si>
    <t>Start a full renewal on each of the accounts</t>
  </si>
  <si>
    <t>Add new monies on the Purpose Details screen in LOS for both</t>
  </si>
  <si>
    <t xml:space="preserve">*Do not launch into Web from EmPOWER. </t>
  </si>
  <si>
    <t xml:space="preserve">Go to Web, and start a scenario by linking one of the accounts to their Full Renewal. </t>
  </si>
  <si>
    <t xml:space="preserve">*Do not link in the second Full Renewal yet. </t>
  </si>
  <si>
    <t xml:space="preserve">Update multiple fields on the crossed collateral object, including MV. </t>
  </si>
  <si>
    <t>Add a new piece of collateral</t>
  </si>
  <si>
    <t>Link it to a new security document, and one of the loans</t>
  </si>
  <si>
    <t>Update the relationship to be AOC between the new Collateral and Security Document</t>
  </si>
  <si>
    <t>There should be an 'A' displaying in the grid for the collateral tagged as AOC</t>
  </si>
  <si>
    <t xml:space="preserve">Calculations should match exactly for the two accounts, as they are still crossed. The system should not be using the collateral tagged as AOC in the calculations. </t>
  </si>
  <si>
    <t>Validate the AOC checkbox is selected in the calculations overview grid and that the values are $0 after NRV Before Priors</t>
  </si>
  <si>
    <t xml:space="preserve">Verify both existing Full Renewals are listed in your Submit Modal. </t>
  </si>
  <si>
    <t>After hitting apply, verify you receive a second window listing the Unlinked Full Renewal</t>
  </si>
  <si>
    <t>You should see two options - Link, and Link and Submit</t>
  </si>
  <si>
    <t xml:space="preserve">Choose the Link only option and allow your scenario to reload. </t>
  </si>
  <si>
    <t xml:space="preserve">You should now see an UPDATED indicator on the second account, with the updated monies from purpose details. </t>
  </si>
  <si>
    <t>Verify the scenario status is still 'Open'</t>
  </si>
  <si>
    <t xml:space="preserve">Re-validate calculations based on the new monies. </t>
  </si>
  <si>
    <t xml:space="preserve">Your scenario should submit successfully, with no extra prompt. </t>
  </si>
  <si>
    <t>LGD Validation</t>
  </si>
  <si>
    <t>Set credit actions ready for booking.</t>
  </si>
  <si>
    <r>
      <rPr>
        <b/>
        <sz val="11"/>
        <color theme="1"/>
        <rFont val="Calibri"/>
        <family val="2"/>
        <scheme val="minor"/>
      </rPr>
      <t xml:space="preserve">Day 2: </t>
    </r>
    <r>
      <rPr>
        <sz val="11"/>
        <color theme="1"/>
        <rFont val="Calibri"/>
        <family val="2"/>
        <scheme val="minor"/>
      </rPr>
      <t xml:space="preserve">Verify AOC indicator is still set. </t>
    </r>
  </si>
  <si>
    <t>Partial Release, Chattel, Shared</t>
  </si>
  <si>
    <t>Find an existing customer that has loans and non-RE collateral with multiple detail records that is shared with another loan</t>
  </si>
  <si>
    <t>Start in Web Collateral</t>
  </si>
  <si>
    <t xml:space="preserve">Be sure to capture a Before screen shot of the Collateral Detail list. </t>
  </si>
  <si>
    <t xml:space="preserve">Start a Partial Release by accessing the collateral object menu list. </t>
  </si>
  <si>
    <t xml:space="preserve">Fill out Release Description, and check a detail record to release. </t>
  </si>
  <si>
    <t xml:space="preserve">Fill out all fields in the Partial Release modal and save - populate a backdated release date. </t>
  </si>
  <si>
    <t xml:space="preserve">This will trigger a scenario create. Name appropriately and choose OK. </t>
  </si>
  <si>
    <t xml:space="preserve">Scenario should create successfully. </t>
  </si>
  <si>
    <t xml:space="preserve">Verify MV has decreased by the released portion on the collateral object. The object should now display a (pr) indicator.  </t>
  </si>
  <si>
    <t>Go back into Partial Release modal and validate Partial Release History tab.</t>
  </si>
  <si>
    <t xml:space="preserve">Should display released collateral - verify all fields display what was populated. </t>
  </si>
  <si>
    <t>Choose the View Collateral Detail list option from the collateral object menu list</t>
  </si>
  <si>
    <t xml:space="preserve">The list should be updated based on the partial release. </t>
  </si>
  <si>
    <t xml:space="preserve">Expand the chevron to display the detail records for this collateral. </t>
  </si>
  <si>
    <t xml:space="preserve">The partially released record(s) should not display. </t>
  </si>
  <si>
    <t>Validate that calculations have updated appropriately for both affected accounts</t>
  </si>
  <si>
    <t xml:space="preserve">Create a new partial release credit action. </t>
  </si>
  <si>
    <r>
      <rPr>
        <b/>
        <sz val="11"/>
        <color theme="1"/>
        <rFont val="Calibri"/>
        <family val="2"/>
        <scheme val="minor"/>
      </rPr>
      <t xml:space="preserve">Day 2: </t>
    </r>
    <r>
      <rPr>
        <sz val="11"/>
        <color theme="1"/>
        <rFont val="Calibri"/>
        <family val="2"/>
        <scheme val="minor"/>
      </rPr>
      <t xml:space="preserve">Partial Release History tab should still display information submitted in scenario. Object should still reflect the (pr) indicator. </t>
    </r>
  </si>
  <si>
    <t>Partial Release, RE Collateral Summary Level</t>
  </si>
  <si>
    <t>Find an existing customer with loans and RE collateral containing only summary level information that is not crossed or shared.</t>
  </si>
  <si>
    <t xml:space="preserve">*If you need to create this by deleting existing detail records that is OK. </t>
  </si>
  <si>
    <t>Open the customer in EmPOWER LOS.</t>
  </si>
  <si>
    <t>Create a Partial Release credit action.</t>
  </si>
  <si>
    <t>An LOS action will be created.</t>
  </si>
  <si>
    <t>Navigate to the Security Docs screen and click the Launch Web App button</t>
  </si>
  <si>
    <t>You should be launched into a Partial Release scenario in Collateral Web.</t>
  </si>
  <si>
    <t>Right click on the RE collateral with summary info and choose Partial Release.</t>
  </si>
  <si>
    <t>Partial release modal will open and allow you to enter Partial Release info.</t>
  </si>
  <si>
    <t xml:space="preserve">Fill out the required Partial Release fields: Populate all fields on the Partial Release Modal and save. </t>
  </si>
  <si>
    <t xml:space="preserve">Verify MV has decreased by the released portion on the collateral object. Object should now display (pr) indicator.  </t>
  </si>
  <si>
    <t>Validate that calculations have updated appropriately.</t>
  </si>
  <si>
    <t>Click Apply Changes to EmPOWER.</t>
  </si>
  <si>
    <t>Select the pending Partial Release action.</t>
  </si>
  <si>
    <t>LGV Validation</t>
  </si>
  <si>
    <r>
      <t xml:space="preserve">Day 2: </t>
    </r>
    <r>
      <rPr>
        <sz val="11"/>
        <color theme="1"/>
        <rFont val="Calibri"/>
        <family val="2"/>
        <scheme val="minor"/>
      </rPr>
      <t xml:space="preserve">Partial Release History tab should still display information submitted in scenario. Object should still reflect the (pr) indicator. </t>
    </r>
  </si>
  <si>
    <t>RE with Detail, Split Tract, Share with Other Commitment</t>
  </si>
  <si>
    <t xml:space="preserve">Find a customer that has a LT loan and ST Loan, secured by different collateral. LT loan needs to be secured by RE with Detail. </t>
  </si>
  <si>
    <t xml:space="preserve">Be sure to capture a Before screen shot of the Collateral Detail list. Also, gather before screen shots of the detail information for the item you are splitting.  </t>
  </si>
  <si>
    <t xml:space="preserve">Verify that all panels are populated for each detail record. </t>
  </si>
  <si>
    <t>*Make sure all Other Info panels are also included [Buildings, RE Attributes, etc.]</t>
  </si>
  <si>
    <t xml:space="preserve">Start a Split Tract by accessing the collateral object menu list. </t>
  </si>
  <si>
    <t>Choose a Detail Item to split from the existing RE object and choose Save.</t>
  </si>
  <si>
    <t xml:space="preserve">Verify a new RE object is created with the description and MV of the detail record that you chose to split. Verify the NEW! Indicator appears. </t>
  </si>
  <si>
    <t xml:space="preserve">Verify that all information entered on the panels for that piece of detail have copied over into the new RE object. </t>
  </si>
  <si>
    <t xml:space="preserve">If in AgC, NW, or FCW, drag on a new Security Document </t>
  </si>
  <si>
    <t>Populate all panels and all fields</t>
  </si>
  <si>
    <t>Share the new collateral with the ST loan by updating links. 
Please the new RE in second lien position on the ST Loan. 
*If in FCE, use Loan Position rather than lien position.</t>
  </si>
  <si>
    <t>Verify the L/MV and L/NRV on the Calculations Overview modal have been increased/decreased by the correct amount on affected loans.</t>
  </si>
  <si>
    <t>Verify you see a '2' in the list.</t>
  </si>
  <si>
    <t>Click the Apply Changes to EmPOWER button</t>
  </si>
  <si>
    <t xml:space="preserve">Verify the appropriate loans appear in the list for submittal and create actions for any impacted loans. </t>
  </si>
  <si>
    <t>Full Renewal, Negative New Monies, No Collateral Change</t>
  </si>
  <si>
    <t>Be sure to find a customer with available funds</t>
  </si>
  <si>
    <t>Add negative new monies on the Purpose Details screen in LOS</t>
  </si>
  <si>
    <t>Be sure to not select a number whose absolute value is greater than the existing available balance</t>
  </si>
  <si>
    <t>The Updated Commitment Amount should display on the loan object.</t>
  </si>
  <si>
    <r>
      <t>The loan amount displayed will always equal current principal balance + available funds. **</t>
    </r>
    <r>
      <rPr>
        <b/>
        <sz val="11"/>
        <color theme="1"/>
        <rFont val="Calibri"/>
        <family val="2"/>
        <scheme val="minor"/>
      </rPr>
      <t>Note: Because you added negative new monies, the loan amount displayed will be less than your original amount.</t>
    </r>
  </si>
  <si>
    <t xml:space="preserve">Validate that the Apply Changes modal is green and available. </t>
  </si>
  <si>
    <t xml:space="preserve">Submit to existing Credit Action. If there are additional accounts sharing the same collateral they will require a maintenance action. </t>
  </si>
  <si>
    <t>Full Renewal, Negative New Monies, Add New Collateral</t>
  </si>
  <si>
    <r>
      <t>The loan amount displayed will always equal current principal balance + available funds. **</t>
    </r>
    <r>
      <rPr>
        <b/>
        <sz val="11"/>
        <color theme="1"/>
        <rFont val="Calibri"/>
        <family val="2"/>
        <scheme val="minor"/>
      </rPr>
      <t xml:space="preserve">Note: Because you added negative new monies, the loan amount displayed will be less than your original amount.
</t>
    </r>
    <r>
      <rPr>
        <sz val="11"/>
        <color theme="1"/>
        <rFont val="Calibri"/>
        <family val="2"/>
        <scheme val="minor"/>
      </rPr>
      <t>Loan amount should display updated.</t>
    </r>
  </si>
  <si>
    <t>Existing Customer and Loan, Link to Credit Pro Functionality</t>
  </si>
  <si>
    <t xml:space="preserve">Collateral Clause Maintenance </t>
  </si>
  <si>
    <t>Find an existing customer that has loans and collateral with collateral clauses</t>
  </si>
  <si>
    <t xml:space="preserve">If the ACA doesn't use collateral clauses (NW, FCW) that is fine. </t>
  </si>
  <si>
    <t>Customers with Collateral Clauses</t>
  </si>
  <si>
    <t>Start a collateral maintenance on the account</t>
  </si>
  <si>
    <t xml:space="preserve">Verify that the customer has a balance sheet in Credit Pro. </t>
  </si>
  <si>
    <t xml:space="preserve">If they don't create one tagging assets that match up with the existing collateral type. </t>
  </si>
  <si>
    <t xml:space="preserve">Verify both the existing collateral and the Credit Pro assets have a mix of summary and detail records. </t>
  </si>
  <si>
    <t xml:space="preserve">Verify you receive a prompt regarding Credit Pro import. </t>
  </si>
  <si>
    <t xml:space="preserve">Review and ensure the correct assets have come in. </t>
  </si>
  <si>
    <t xml:space="preserve">Utilize the Link to Functionality to match all Credit Pro assets to Collateral. </t>
  </si>
  <si>
    <t xml:space="preserve">Update Credit Pro links - verify Balance Sheet icon appears and values update. </t>
  </si>
  <si>
    <t xml:space="preserve">If one of your collateral has an additional detail row, verify it is deleted on the updated. </t>
  </si>
  <si>
    <t xml:space="preserve">Update the Collateral Clauses on an existing piece of collateral. </t>
  </si>
  <si>
    <t xml:space="preserve">Go back into Credit Pro and make additional value updates at the summary and detail level. </t>
  </si>
  <si>
    <t xml:space="preserve">Go back into Collateral and prompt an import from the Credit Pro Tab. </t>
  </si>
  <si>
    <t xml:space="preserve">Verify the correct updated values show. </t>
  </si>
  <si>
    <t xml:space="preserve">Import updates, and verify values have updated based on the previously established links. </t>
  </si>
  <si>
    <t xml:space="preserve">Verify balance sheet icons still display. </t>
  </si>
  <si>
    <t>LT Loan, Gov't Guarentee</t>
  </si>
  <si>
    <t>Find an existing customer that has 2 LT loans secured by RE</t>
  </si>
  <si>
    <t>The Gov't Guarentee can be found on the back of the loan object. It can be set to Yes or No.</t>
  </si>
  <si>
    <t>Next, start a maintenance on both loans</t>
  </si>
  <si>
    <t>On Loan 1, Navigate down to the Other Programs and Conditions page and either add or remove the Gov't Guarentee. Then Save</t>
  </si>
  <si>
    <t>This is dependent on the indicator from the back of the loan object</t>
  </si>
  <si>
    <t xml:space="preserve">Fill out remaining necessary screens in EmPOWER and Launch into Web. </t>
  </si>
  <si>
    <t>Validate that the Gov't Guarentee indicator has updated.</t>
  </si>
  <si>
    <t xml:space="preserve">*Do not link LT Loan 2 into your scenario at this point. </t>
  </si>
  <si>
    <t>Next, add a new security agreement and link it to your LT loan</t>
  </si>
  <si>
    <t>Fill out all fields and panels</t>
  </si>
  <si>
    <t>Be sure to link to an ECB document on the Legal Description Panel</t>
  </si>
  <si>
    <t>Add new chattel collateral and link it to your security agreement</t>
  </si>
  <si>
    <t>Update the appraisal information and MV on the existing RE</t>
  </si>
  <si>
    <t>Next, validate your calculations.</t>
  </si>
  <si>
    <t>*If in FCE or YNK, Validate that the chattel is excluded from the calculations in this relationship. They will only value RE</t>
  </si>
  <si>
    <t xml:space="preserve">*Verify both LT loans are in the submit list, and both pending General Maintenances are listed. </t>
  </si>
  <si>
    <t xml:space="preserve">Verify you receive an additional prompt listing the LT Loan 2 General Maintenance that is not linked into your scenario. </t>
  </si>
  <si>
    <t>Choose the Link and Submit option</t>
  </si>
  <si>
    <t>Verify your submit continues successfully</t>
  </si>
  <si>
    <r>
      <rPr>
        <b/>
        <sz val="11"/>
        <color theme="1"/>
        <rFont val="Calibri"/>
        <family val="2"/>
        <scheme val="minor"/>
      </rPr>
      <t>Day 2:</t>
    </r>
    <r>
      <rPr>
        <sz val="11"/>
        <color theme="1"/>
        <rFont val="Calibri"/>
        <family val="2"/>
        <scheme val="minor"/>
      </rPr>
      <t xml:space="preserve"> Verify 'Current Production' scenario in Web</t>
    </r>
  </si>
  <si>
    <r>
      <rPr>
        <b/>
        <sz val="11"/>
        <color theme="1"/>
        <rFont val="Calibri"/>
        <family val="2"/>
        <scheme val="minor"/>
      </rPr>
      <t xml:space="preserve">Day 2: </t>
    </r>
    <r>
      <rPr>
        <sz val="11"/>
        <color theme="1"/>
        <rFont val="Calibri"/>
        <family val="2"/>
        <scheme val="minor"/>
      </rPr>
      <t>Verify Gov't Guarentee indicator saved successfully</t>
    </r>
  </si>
  <si>
    <r>
      <t xml:space="preserve">Day 2: </t>
    </r>
    <r>
      <rPr>
        <sz val="11"/>
        <color theme="1"/>
        <rFont val="Calibri"/>
        <family val="2"/>
        <scheme val="minor"/>
      </rPr>
      <t>Verify Calculations</t>
    </r>
  </si>
  <si>
    <t>LT Loan, Loan Position, Exclude Chattel - FCE &amp; Yankee Only</t>
  </si>
  <si>
    <t>Find an existing customer that has a LT and ST loan secured by RE</t>
  </si>
  <si>
    <t>Next, start a maintenance on the LT Loan</t>
  </si>
  <si>
    <t>Next, create a new ST Loan</t>
  </si>
  <si>
    <t>Fill out Loan Applicants and LAMI Screens</t>
  </si>
  <si>
    <t>*Do not fill out purpose details</t>
  </si>
  <si>
    <t>Try to launch into Web from the Security Documents screen</t>
  </si>
  <si>
    <t xml:space="preserve">Verify you receive a hard error in Web - business rule should tell you you are missing information on the Purpose Details screen. </t>
  </si>
  <si>
    <t xml:space="preserve">*Verify scenario is not created. </t>
  </si>
  <si>
    <t>Add new monies on the Purpose Details screen back in LOS</t>
  </si>
  <si>
    <t xml:space="preserve">Verify scenario creates successfully this time. </t>
  </si>
  <si>
    <t xml:space="preserve">The Updated Commitment Amount should display on the loan object. The NEW! Indicator should display on the ST Loan. </t>
  </si>
  <si>
    <t>The loan amount displayed will always equal current principal balance + available funds.</t>
  </si>
  <si>
    <t xml:space="preserve">Next, link in the maitenance for the LT loan via the View Open Actions modal. </t>
  </si>
  <si>
    <t>The LT loan object should now display the UPDATED indicator</t>
  </si>
  <si>
    <t>Next, add a new security agreement and link it to your ST loan</t>
  </si>
  <si>
    <t>*Leave required panels not completed</t>
  </si>
  <si>
    <t>Link the LT loan to the security agreement and thus linking it to the chattel collateral</t>
  </si>
  <si>
    <t>Link the new ST loan to the existing Mortgage and RE</t>
  </si>
  <si>
    <t xml:space="preserve">Remove Security Documents from your view and put the ST loan in second loan position. </t>
  </si>
  <si>
    <t>Validate that the chattel is excluded from the calculations on the LT Loan.</t>
  </si>
  <si>
    <t xml:space="preserve">Validate that for the ST loan the chattel is 100% allocated and is not shared with the LT loan, even though they are linked. </t>
  </si>
  <si>
    <t>Submit to existing credit actions</t>
  </si>
  <si>
    <t>Test 13</t>
  </si>
  <si>
    <t xml:space="preserve">Full Renewal, Update Loan Amount and Inactive Collateral </t>
  </si>
  <si>
    <t>Find a customer that has inactive collateral</t>
  </si>
  <si>
    <t>Customers with Inactive Collateral</t>
  </si>
  <si>
    <t xml:space="preserve">Next, navigate to EmPOWER LOS and start a Collateral Update - Autobook/Modification for one account </t>
  </si>
  <si>
    <t>Open and edit the now inactive collateral type</t>
  </si>
  <si>
    <t xml:space="preserve">Verify you can make changes and save successfully. 
Verify that collateral is not available in the Drag and Drop menu. </t>
  </si>
  <si>
    <t>Panels of Inactive Collateral</t>
  </si>
  <si>
    <t>Update the information in the existing security documents</t>
  </si>
  <si>
    <t xml:space="preserve">Move to the Collateral Analysis Tab and validate the collateral list </t>
  </si>
  <si>
    <t xml:space="preserve">All other affected accounts [if any] should come in as a Synchronization. </t>
  </si>
  <si>
    <t xml:space="preserve">Verify the Aubobook Now checkbox is available on the lead loan. Select the checkbox and apply changes to EmPOWER. </t>
  </si>
  <si>
    <t xml:space="preserve">Once scenario reloads verify the status is Awaiting Nightly Cycle and the scenario is Read-Only. </t>
  </si>
  <si>
    <r>
      <rPr>
        <b/>
        <sz val="11"/>
        <color theme="1"/>
        <rFont val="Calibri"/>
        <family val="2"/>
        <scheme val="minor"/>
      </rPr>
      <t>Day 2:</t>
    </r>
    <r>
      <rPr>
        <sz val="11"/>
        <color theme="1"/>
        <rFont val="Calibri"/>
        <family val="2"/>
        <scheme val="minor"/>
      </rPr>
      <t xml:space="preserve"> Verify 'Current Production' scenario in Web. </t>
    </r>
  </si>
  <si>
    <t>Test 14</t>
  </si>
  <si>
    <t xml:space="preserve">Full Renewal, Update Inactive Collateral and Security Docs </t>
  </si>
  <si>
    <t>Find a customer that has inactive collateral and security documents</t>
  </si>
  <si>
    <t>Next, make collateral changes to all pieces of collateral</t>
  </si>
  <si>
    <t>Validate that for the inactive collateral, the listed panels are correct</t>
  </si>
  <si>
    <t>Update the information in the security documents</t>
  </si>
  <si>
    <t xml:space="preserve">Create a new credit action for all affected accounts and select Full Renewal </t>
  </si>
  <si>
    <t>Test 15</t>
  </si>
  <si>
    <t>LT Loan,Existing Possessory Rights - Northwest Only</t>
  </si>
  <si>
    <t>Find a customer with a LT Loan secured by RE with existing possessory  rights</t>
  </si>
  <si>
    <t>Customers with Possessory Rights</t>
  </si>
  <si>
    <t>Navigate to the RE and hit edit details</t>
  </si>
  <si>
    <t>Make changes to all fields and panels</t>
  </si>
  <si>
    <t>Be sure to make changes to the existing possessory rights</t>
  </si>
  <si>
    <t xml:space="preserve">Choose an Autobook credit action, and make sure the 'Autobook Now' checkbox is selected. </t>
  </si>
  <si>
    <t xml:space="preserve">In Web Collateral, scenario status should display 'Awaiting Nightly Cycle' and be in a Read-Only status.  </t>
  </si>
  <si>
    <t>Repeat steps 1-11 for a second customer with existing possessory rights. Be sure to make different changes to a different type.</t>
  </si>
  <si>
    <t>Test 16</t>
  </si>
  <si>
    <t>Maintenance, Existing AOC</t>
  </si>
  <si>
    <t>Find a customer with existing collateral tagged as AOC</t>
  </si>
  <si>
    <t>AOC indicator may be on the loan to collateral line. Remove security document to see the AOC indicator</t>
  </si>
  <si>
    <t xml:space="preserve">Customers with AOC </t>
  </si>
  <si>
    <t>Before any changes, validate calculations</t>
  </si>
  <si>
    <t>Validate that the collateral tagged as AOC is being excluded</t>
  </si>
  <si>
    <t>Next, navigate to the relationship line and remove the AOC indicator</t>
  </si>
  <si>
    <t>This will prompt a scenario creation</t>
  </si>
  <si>
    <t>Enter in a unique name for your scenario</t>
  </si>
  <si>
    <t>Validate that the AOC indicator was removed successfully</t>
  </si>
  <si>
    <t>Validate calculations</t>
  </si>
  <si>
    <t>Validate that the collateral previously tagged as AOC is no longer being excluded. These items should now be valued in calculations.</t>
  </si>
  <si>
    <t>Next, enter the collateral modal and make a change to some panels</t>
  </si>
  <si>
    <t>Validate that all changes saved successfully</t>
  </si>
  <si>
    <t>Navigate to the calculations modal</t>
  </si>
  <si>
    <t>Validate that all calculations have been updated from the recent changes [or not if none affected MV, NRV, or Priors].</t>
  </si>
  <si>
    <t xml:space="preserve">Select a credit action for all affected loans. </t>
  </si>
  <si>
    <t>Links and Ratios should reflect what was submitted.</t>
  </si>
  <si>
    <r>
      <rPr>
        <b/>
        <sz val="11"/>
        <color theme="1"/>
        <rFont val="Calibri"/>
        <family val="2"/>
        <scheme val="minor"/>
      </rPr>
      <t xml:space="preserve">Day 2: </t>
    </r>
    <r>
      <rPr>
        <sz val="11"/>
        <color theme="1"/>
        <rFont val="Calibri"/>
        <family val="2"/>
        <scheme val="minor"/>
      </rPr>
      <t>Validate AOC indicator is no longer present.</t>
    </r>
  </si>
  <si>
    <t>Be sure to remove the security document to validate the AOC indicator is not present on the loan to collateral line</t>
  </si>
  <si>
    <t>Test 17</t>
  </si>
  <si>
    <t>Maintenance, Add Secondary Collateral - FCW Only</t>
  </si>
  <si>
    <t>Start in EmPOWER</t>
  </si>
  <si>
    <t>Find a customer with existing collateral tagged as Secondary collateral</t>
  </si>
  <si>
    <t>Secondary indicator may be on the loan to collateral line. Remove security document to see the secondary indicator</t>
  </si>
  <si>
    <t>Customers with Secondary Collateral</t>
  </si>
  <si>
    <t>Validate that the collateral tagged as secondary does not affect overall calculations</t>
  </si>
  <si>
    <t xml:space="preserve">Start a Lending Service Action and launch into Web </t>
  </si>
  <si>
    <t>Add new RE and Chattel collateral</t>
  </si>
  <si>
    <t>Fill out all panels and all fields</t>
  </si>
  <si>
    <t>Mark one piece of collateral as secondary between the loan and collateral [to do so, remove Security Docs from your view]</t>
  </si>
  <si>
    <t>Mark one piece of collateral as secondary between the security document and collateral</t>
  </si>
  <si>
    <t>Validate Collateral Analysis - both pieces should display an 'S' in the grid.</t>
  </si>
  <si>
    <t>Validate that removing the secondary indicator has made no affect to calculations</t>
  </si>
  <si>
    <r>
      <rPr>
        <b/>
        <sz val="11"/>
        <color theme="1"/>
        <rFont val="Calibri"/>
        <family val="2"/>
        <scheme val="minor"/>
      </rPr>
      <t xml:space="preserve">Day 2: </t>
    </r>
    <r>
      <rPr>
        <sz val="11"/>
        <color theme="1"/>
        <rFont val="Calibri"/>
        <family val="2"/>
        <scheme val="minor"/>
      </rPr>
      <t>Validate Secondary indicator is no longer present.</t>
    </r>
  </si>
  <si>
    <t>Be sure to remove the security document to validate the Secondary indicator is not present on the loan to collateral line</t>
  </si>
  <si>
    <r>
      <rPr>
        <b/>
        <sz val="11"/>
        <color theme="1"/>
        <rFont val="Calibri"/>
        <family val="2"/>
        <scheme val="minor"/>
      </rPr>
      <t xml:space="preserve">Day 2:  </t>
    </r>
    <r>
      <rPr>
        <sz val="11"/>
        <color theme="1"/>
        <rFont val="Calibri"/>
        <family val="2"/>
        <scheme val="minor"/>
      </rPr>
      <t>Validate MR</t>
    </r>
  </si>
  <si>
    <t>Test 18</t>
  </si>
  <si>
    <t>Maintenance, Existing Secondary Collateral - FCW Only</t>
  </si>
  <si>
    <t>Next, navigate to the relationship line and remove the secondary indicator</t>
  </si>
  <si>
    <t>Validate that the secondary indicator was removed successfully</t>
  </si>
  <si>
    <t>Make changes to some security documents and collateral</t>
  </si>
  <si>
    <t>Validate that all calculations have been updated from the recent changes.</t>
  </si>
  <si>
    <t>Select a credit action for all affected loans</t>
  </si>
  <si>
    <t>Test 19</t>
  </si>
  <si>
    <t xml:space="preserve">Refinance Account </t>
  </si>
  <si>
    <t>Find a customer with multiple commitments</t>
  </si>
  <si>
    <t>Start a credit action</t>
  </si>
  <si>
    <t xml:space="preserve">On the purpose details screen, utilize the refinance modal and refinance 100% of one commitment into another. </t>
  </si>
  <si>
    <t xml:space="preserve">Launch into Web </t>
  </si>
  <si>
    <t xml:space="preserve">Verify both loan objects have updated to correctly show the updated 
loan amounts. </t>
  </si>
  <si>
    <t xml:space="preserve">One should show $0, and one should show the combined value. </t>
  </si>
  <si>
    <t>Make collateral updates</t>
  </si>
  <si>
    <t>Key the appropriate transactions to adjust the loan balances on the Transaction Processing Screen in EmPOWER</t>
  </si>
  <si>
    <r>
      <rPr>
        <b/>
        <sz val="11"/>
        <color theme="1"/>
        <rFont val="Calibri"/>
        <family val="2"/>
        <scheme val="minor"/>
      </rPr>
      <t>Refinanced Loan -  key the following:</t>
    </r>
    <r>
      <rPr>
        <sz val="11"/>
        <color theme="1"/>
        <rFont val="Calibri"/>
        <family val="2"/>
        <scheme val="minor"/>
      </rPr>
      <t xml:space="preserve">
6020 principal adj. decrease for the amount of the principal balance on the loan being refinanced. 
6021 acc. int. adj. decrease for the amount of the accrued interest on the loan being refinanced.
Note:  Choose an activity type of "Loan Adjustment" on the Transaction Processing screen.</t>
    </r>
  </si>
  <si>
    <r>
      <rPr>
        <b/>
        <sz val="11"/>
        <color theme="1"/>
        <rFont val="Calibri"/>
        <family val="2"/>
        <scheme val="minor"/>
      </rPr>
      <t>Loan assuming the funds from refinanced loan - key the following:</t>
    </r>
    <r>
      <rPr>
        <sz val="11"/>
        <color theme="1"/>
        <rFont val="Calibri"/>
        <family val="2"/>
        <scheme val="minor"/>
      </rPr>
      <t xml:space="preserve">
6010 principal adjustment increase for the amount of the principal balance being refinanced 
6011 accrued interest adjustment increase for the amount of the accrued interest on the loan being refinanced.
Note:  Choose an activity type of "Loan Adjustment" on the Transaction Processing screen.</t>
    </r>
  </si>
  <si>
    <r>
      <rPr>
        <b/>
        <sz val="11"/>
        <color theme="1"/>
        <rFont val="Calibri"/>
        <family val="2"/>
        <scheme val="minor"/>
      </rPr>
      <t>Day 2:</t>
    </r>
    <r>
      <rPr>
        <sz val="11"/>
        <color theme="1"/>
        <rFont val="Calibri"/>
        <family val="2"/>
        <scheme val="minor"/>
      </rPr>
      <t xml:space="preserve"> Verify the loan that was refinanced stil displays in Current Production, but shows a $0 loan value. </t>
    </r>
  </si>
  <si>
    <r>
      <rPr>
        <b/>
        <sz val="11"/>
        <color theme="1"/>
        <rFont val="Calibri"/>
        <family val="2"/>
        <scheme val="minor"/>
      </rPr>
      <t>Day 2:</t>
    </r>
    <r>
      <rPr>
        <sz val="11"/>
        <color theme="1"/>
        <rFont val="Calibri"/>
        <family val="2"/>
        <scheme val="minor"/>
      </rPr>
      <t xml:space="preserve"> Key an xx54 to close the account. </t>
    </r>
  </si>
  <si>
    <r>
      <rPr>
        <b/>
        <sz val="11"/>
        <color theme="1"/>
        <rFont val="Calibri"/>
        <family val="2"/>
        <scheme val="minor"/>
      </rPr>
      <t>Day 2:</t>
    </r>
    <r>
      <rPr>
        <sz val="11"/>
        <color theme="1"/>
        <rFont val="Calibri"/>
        <family val="2"/>
        <scheme val="minor"/>
      </rPr>
      <t xml:space="preserve">  Validate MR for both accounts</t>
    </r>
  </si>
  <si>
    <r>
      <rPr>
        <b/>
        <sz val="11"/>
        <color theme="1"/>
        <rFont val="Calibri"/>
        <family val="2"/>
        <scheme val="minor"/>
      </rPr>
      <t>Day 3:</t>
    </r>
    <r>
      <rPr>
        <sz val="11"/>
        <color theme="1"/>
        <rFont val="Calibri"/>
        <family val="2"/>
        <scheme val="minor"/>
      </rPr>
      <t xml:space="preserve"> Verify the closed loan no longer displays in Current in Production. </t>
    </r>
  </si>
  <si>
    <t>Test 20</t>
  </si>
  <si>
    <t xml:space="preserve">101 and 201 Line Maintenance </t>
  </si>
  <si>
    <t>Find a customer with a loan that has multiple account lines</t>
  </si>
  <si>
    <t xml:space="preserve">Start an action in EmPOWER that contains the purpose details screen. </t>
  </si>
  <si>
    <t>Start a scenario in Web by linking in the action in EmPOWER via View
Open Actions</t>
  </si>
  <si>
    <t xml:space="preserve">Using the 'Change' modal on the purpose detail screens, move funds
between the account lines. </t>
  </si>
  <si>
    <t xml:space="preserve">Refresh your scenario and verify the updated values came through. </t>
  </si>
  <si>
    <t>Check the View Loan Amount Modal</t>
  </si>
  <si>
    <t>Validate Calculations</t>
  </si>
  <si>
    <t>Run a document that lists both account lines</t>
  </si>
  <si>
    <t xml:space="preserve">On the purpose details screen, mark one of the account lines as removed. </t>
  </si>
  <si>
    <t>The line should no longer show in the View Loan Amount Modal</t>
  </si>
  <si>
    <t xml:space="preserve">Links and Ratios should reflect what was submitted. Account line should still not show. </t>
  </si>
  <si>
    <t>Handoff
Test 1</t>
  </si>
  <si>
    <r>
      <rPr>
        <b/>
        <sz val="11"/>
        <color theme="1"/>
        <rFont val="Calibri"/>
        <family val="2"/>
        <scheme val="minor"/>
      </rPr>
      <t>User #1:</t>
    </r>
    <r>
      <rPr>
        <sz val="11"/>
        <color theme="1"/>
        <rFont val="Calibri"/>
        <family val="2"/>
        <scheme val="minor"/>
      </rPr>
      <t xml:space="preserve"> Find a customer with a commitment that has at least 2 pieces of collateral.</t>
    </r>
  </si>
  <si>
    <r>
      <rPr>
        <b/>
        <sz val="11"/>
        <color theme="1"/>
        <rFont val="Calibri"/>
        <family val="2"/>
        <scheme val="minor"/>
      </rPr>
      <t>User #1:</t>
    </r>
    <r>
      <rPr>
        <sz val="11"/>
        <color theme="1"/>
        <rFont val="Calibri"/>
        <family val="2"/>
        <scheme val="minor"/>
      </rPr>
      <t xml:space="preserve"> Create a new scenario by making some collateral changes to “Current Production”.</t>
    </r>
  </si>
  <si>
    <t>A message will appear saying a scenario is being created. Name the scenario. Then exit the scenario.</t>
  </si>
  <si>
    <r>
      <rPr>
        <b/>
        <sz val="11"/>
        <color theme="1"/>
        <rFont val="Calibri"/>
        <family val="2"/>
        <scheme val="minor"/>
      </rPr>
      <t>User #1:</t>
    </r>
    <r>
      <rPr>
        <sz val="11"/>
        <color theme="1"/>
        <rFont val="Calibri"/>
        <family val="2"/>
        <scheme val="minor"/>
      </rPr>
      <t xml:space="preserve"> Notify another user that your changes are complete and that they can finish the scenario.</t>
    </r>
  </si>
  <si>
    <t>User #2 should be able to open the scenario started by you and continue.</t>
  </si>
  <si>
    <r>
      <rPr>
        <b/>
        <sz val="11"/>
        <color theme="1"/>
        <rFont val="Calibri"/>
        <family val="2"/>
        <scheme val="minor"/>
      </rPr>
      <t>User #2:</t>
    </r>
    <r>
      <rPr>
        <sz val="11"/>
        <color theme="1"/>
        <rFont val="Calibri"/>
        <family val="2"/>
        <scheme val="minor"/>
      </rPr>
      <t xml:space="preserve"> Open the scenario User #1 started.</t>
    </r>
  </si>
  <si>
    <r>
      <rPr>
        <b/>
        <sz val="11"/>
        <color theme="1"/>
        <rFont val="Calibri"/>
        <family val="2"/>
        <scheme val="minor"/>
      </rPr>
      <t>User #2:</t>
    </r>
    <r>
      <rPr>
        <sz val="11"/>
        <color theme="1"/>
        <rFont val="Calibri"/>
        <family val="2"/>
        <scheme val="minor"/>
      </rPr>
      <t xml:space="preserve"> Select “Apply Changes to Empower” and create a new credit action.</t>
    </r>
  </si>
  <si>
    <t>Scenario should save and change to a Submitted status.</t>
  </si>
  <si>
    <r>
      <rPr>
        <b/>
        <sz val="11"/>
        <color theme="1"/>
        <rFont val="Calibri"/>
        <family val="2"/>
        <scheme val="minor"/>
      </rPr>
      <t>User #2:</t>
    </r>
    <r>
      <rPr>
        <sz val="11"/>
        <color theme="1"/>
        <rFont val="Calibri"/>
        <family val="2"/>
        <scheme val="minor"/>
      </rPr>
      <t xml:space="preserve"> Verify info on the Collateral Analysis, Collateral All-In, and Collateral &amp; Security Docs screens in LOS.</t>
    </r>
  </si>
  <si>
    <t>Info should match Collateral Web.</t>
  </si>
  <si>
    <r>
      <rPr>
        <b/>
        <sz val="11"/>
        <color theme="1"/>
        <rFont val="Calibri"/>
        <family val="2"/>
        <scheme val="minor"/>
      </rPr>
      <t>User #2:</t>
    </r>
    <r>
      <rPr>
        <sz val="11"/>
        <color theme="1"/>
        <rFont val="Calibri"/>
        <family val="2"/>
        <scheme val="minor"/>
      </rPr>
      <t xml:space="preserve"> Fill out any other necessary info in LOS and then book the loan action on the Analysis &amp; Decision screen.</t>
    </r>
  </si>
  <si>
    <t>Able to book the loan action without error.</t>
  </si>
  <si>
    <t>Next day: Verify info in AI and Collateral Web</t>
  </si>
  <si>
    <t>Verify info from LOS and Web flows to AI and that the Current Production scenario in Web is correct.</t>
  </si>
  <si>
    <t>Handoff
Test 2</t>
  </si>
  <si>
    <r>
      <rPr>
        <b/>
        <sz val="11"/>
        <color theme="1"/>
        <rFont val="Calibri"/>
        <family val="2"/>
        <scheme val="minor"/>
      </rPr>
      <t xml:space="preserve">User #1: </t>
    </r>
    <r>
      <rPr>
        <sz val="11"/>
        <color theme="1"/>
        <rFont val="Calibri"/>
        <family val="2"/>
        <scheme val="minor"/>
      </rPr>
      <t>Create a new loan in EmPOWER by right clicking on a customers name.</t>
    </r>
  </si>
  <si>
    <t>New loan modal should appear- click ok.</t>
  </si>
  <si>
    <r>
      <rPr>
        <b/>
        <sz val="11"/>
        <color theme="1"/>
        <rFont val="Calibri"/>
        <family val="2"/>
        <scheme val="minor"/>
      </rPr>
      <t>User #1:</t>
    </r>
    <r>
      <rPr>
        <sz val="11"/>
        <color theme="1"/>
        <rFont val="Calibri"/>
        <family val="2"/>
        <scheme val="minor"/>
      </rPr>
      <t xml:space="preserve"> Fill out the necessary screens to launch Web (LAMI, Loan Applicants, Purpose Details) and then launch into EmPOWER Web using the "Launch Web App" button on the Collateral &amp; Security Docs screen.</t>
    </r>
  </si>
  <si>
    <t>Collateral Web should open in a new scenario with your new loan linked to its respective credit action.</t>
  </si>
  <si>
    <r>
      <rPr>
        <b/>
        <sz val="11"/>
        <color theme="1"/>
        <rFont val="Calibri"/>
        <family val="2"/>
        <scheme val="minor"/>
      </rPr>
      <t>User #1:</t>
    </r>
    <r>
      <rPr>
        <sz val="11"/>
        <color theme="1"/>
        <rFont val="Calibri"/>
        <family val="2"/>
        <scheme val="minor"/>
      </rPr>
      <t xml:space="preserve"> Link a new security document to your loan.</t>
    </r>
  </si>
  <si>
    <r>
      <rPr>
        <b/>
        <sz val="11"/>
        <color theme="1"/>
        <rFont val="Calibri"/>
        <family val="2"/>
        <scheme val="minor"/>
      </rPr>
      <t>User #1:</t>
    </r>
    <r>
      <rPr>
        <sz val="11"/>
        <color theme="1"/>
        <rFont val="Calibri"/>
        <family val="2"/>
        <scheme val="minor"/>
      </rPr>
      <t xml:space="preserve"> Add new real estate and non real collateral. Then link all collateral to a security document.</t>
    </r>
  </si>
  <si>
    <r>
      <rPr>
        <b/>
        <sz val="11"/>
        <color theme="1"/>
        <rFont val="Calibri"/>
        <family val="2"/>
        <scheme val="minor"/>
      </rPr>
      <t>User #1:</t>
    </r>
    <r>
      <rPr>
        <sz val="11"/>
        <color theme="1"/>
        <rFont val="Calibri"/>
        <family val="2"/>
        <scheme val="minor"/>
      </rPr>
      <t xml:space="preserve"> Exit your scenario and notify another user that your changes are complete and that they can finish the scenario.</t>
    </r>
  </si>
  <si>
    <r>
      <rPr>
        <b/>
        <sz val="11"/>
        <color theme="1"/>
        <rFont val="Calibri"/>
        <family val="2"/>
        <scheme val="minor"/>
      </rPr>
      <t>User #2:</t>
    </r>
    <r>
      <rPr>
        <sz val="11"/>
        <color theme="1"/>
        <rFont val="Calibri"/>
        <family val="2"/>
        <scheme val="minor"/>
      </rPr>
      <t xml:space="preserve"> Open User #1's customer in Collateral Web.</t>
    </r>
  </si>
  <si>
    <r>
      <rPr>
        <b/>
        <sz val="11"/>
        <color theme="1"/>
        <rFont val="Calibri"/>
        <family val="2"/>
        <scheme val="minor"/>
      </rPr>
      <t>User #2:</t>
    </r>
    <r>
      <rPr>
        <sz val="11"/>
        <color theme="1"/>
        <rFont val="Calibri"/>
        <family val="2"/>
        <scheme val="minor"/>
      </rPr>
      <t xml:space="preserve"> select “Apply Changes to Empower” and apply to existing New Loan Commitment action.</t>
    </r>
  </si>
  <si>
    <r>
      <rPr>
        <b/>
        <sz val="11"/>
        <color theme="1"/>
        <rFont val="Calibri"/>
        <family val="2"/>
        <scheme val="minor"/>
      </rPr>
      <t>User #2:</t>
    </r>
    <r>
      <rPr>
        <sz val="11"/>
        <color theme="1"/>
        <rFont val="Calibri"/>
        <family val="2"/>
        <scheme val="minor"/>
      </rPr>
      <t xml:space="preserve"> Open EmPOWER and search for the customer with the new loan. Then open the new loan from the Commitments At-A-Glance screen.</t>
    </r>
  </si>
  <si>
    <t>Next day: Verify info in AI and Collateral Web.</t>
  </si>
  <si>
    <t>Handoff
Test 3</t>
  </si>
  <si>
    <r>
      <rPr>
        <b/>
        <sz val="11"/>
        <color theme="1"/>
        <rFont val="Calibri"/>
        <family val="2"/>
        <scheme val="minor"/>
      </rPr>
      <t>User #1:</t>
    </r>
    <r>
      <rPr>
        <sz val="11"/>
        <color theme="1"/>
        <rFont val="Calibri"/>
        <family val="2"/>
        <scheme val="minor"/>
      </rPr>
      <t xml:space="preserve"> Add new collateral by dragging and dropping collateral onto the collateral view and entering any necessary info into the modals.</t>
    </r>
  </si>
  <si>
    <r>
      <rPr>
        <b/>
        <sz val="11"/>
        <color theme="1"/>
        <rFont val="Calibri"/>
        <family val="2"/>
        <scheme val="minor"/>
      </rPr>
      <t>User #1:</t>
    </r>
    <r>
      <rPr>
        <sz val="11"/>
        <color theme="1"/>
        <rFont val="Calibri"/>
        <family val="2"/>
        <scheme val="minor"/>
      </rPr>
      <t xml:space="preserve"> Click the "Apply Changes to EmPOWER" button.</t>
    </r>
  </si>
  <si>
    <t>Select the pending New Loan Commitment action.</t>
  </si>
  <si>
    <r>
      <rPr>
        <b/>
        <sz val="11"/>
        <color theme="1"/>
        <rFont val="Calibri"/>
        <family val="2"/>
        <scheme val="minor"/>
      </rPr>
      <t>User #1:</t>
    </r>
    <r>
      <rPr>
        <sz val="11"/>
        <color theme="1"/>
        <rFont val="Calibri"/>
        <family val="2"/>
        <scheme val="minor"/>
      </rPr>
      <t xml:space="preserve"> Verify info on the Collateral Analysis, Collateral All-In, and Collateral &amp; Security Docs screens in LOS.</t>
    </r>
  </si>
  <si>
    <r>
      <rPr>
        <b/>
        <sz val="11"/>
        <color theme="1"/>
        <rFont val="Calibri"/>
        <family val="2"/>
        <scheme val="minor"/>
      </rPr>
      <t>User #1:</t>
    </r>
    <r>
      <rPr>
        <sz val="11"/>
        <color theme="1"/>
        <rFont val="Calibri"/>
        <family val="2"/>
        <scheme val="minor"/>
      </rPr>
      <t xml:space="preserve"> Exit the new loan and then notify another user that your changes are complete and that they can finish the scenario.</t>
    </r>
  </si>
  <si>
    <r>
      <rPr>
        <b/>
        <sz val="11"/>
        <color theme="1"/>
        <rFont val="Calibri"/>
        <family val="2"/>
        <scheme val="minor"/>
      </rPr>
      <t>User #2:</t>
    </r>
    <r>
      <rPr>
        <sz val="11"/>
        <color theme="1"/>
        <rFont val="Calibri"/>
        <family val="2"/>
        <scheme val="minor"/>
      </rPr>
      <t xml:space="preserve"> Open the customers New Loan Commitment in EmPOWER LOS.</t>
    </r>
  </si>
  <si>
    <r>
      <rPr>
        <b/>
        <sz val="11"/>
        <color theme="1"/>
        <rFont val="Calibri"/>
        <family val="2"/>
        <scheme val="minor"/>
      </rPr>
      <t>User #2:</t>
    </r>
    <r>
      <rPr>
        <sz val="11"/>
        <color theme="1"/>
        <rFont val="Calibri"/>
        <family val="2"/>
        <scheme val="minor"/>
      </rPr>
      <t xml:space="preserve"> Proceed through the remaining necessary screens in EmPOWER LOS in order to book the new loan.</t>
    </r>
  </si>
  <si>
    <t>Multi User 
Test 1</t>
  </si>
  <si>
    <r>
      <rPr>
        <b/>
        <sz val="11"/>
        <color theme="1"/>
        <rFont val="Calibri"/>
        <family val="2"/>
        <scheme val="minor"/>
      </rPr>
      <t>User #1:</t>
    </r>
    <r>
      <rPr>
        <sz val="11"/>
        <color theme="1"/>
        <rFont val="Calibri"/>
        <family val="2"/>
        <scheme val="minor"/>
      </rPr>
      <t xml:space="preserve"> Search for an existing customer in EmPOWER Web.</t>
    </r>
  </si>
  <si>
    <r>
      <rPr>
        <b/>
        <sz val="11"/>
        <color theme="1"/>
        <rFont val="Calibri"/>
        <family val="2"/>
        <scheme val="minor"/>
      </rPr>
      <t>User #1:</t>
    </r>
    <r>
      <rPr>
        <sz val="11"/>
        <color theme="1"/>
        <rFont val="Calibri"/>
        <family val="2"/>
        <scheme val="minor"/>
      </rPr>
      <t xml:space="preserve"> Make collateral changes to the Current Production scenario.</t>
    </r>
  </si>
  <si>
    <t>The system will make you create a new scenario and name it.</t>
  </si>
  <si>
    <r>
      <rPr>
        <b/>
        <sz val="11"/>
        <color theme="1"/>
        <rFont val="Calibri"/>
        <family val="2"/>
        <scheme val="minor"/>
      </rPr>
      <t>User #1:</t>
    </r>
    <r>
      <rPr>
        <sz val="11"/>
        <color theme="1"/>
        <rFont val="Calibri"/>
        <family val="2"/>
        <scheme val="minor"/>
      </rPr>
      <t xml:space="preserve"> Stay in the customer for at least 30 minutes.</t>
    </r>
  </si>
  <si>
    <r>
      <rPr>
        <b/>
        <sz val="11"/>
        <color theme="1"/>
        <rFont val="Calibri"/>
        <family val="2"/>
        <scheme val="minor"/>
      </rPr>
      <t>User #2:</t>
    </r>
    <r>
      <rPr>
        <sz val="11"/>
        <color theme="1"/>
        <rFont val="Calibri"/>
        <family val="2"/>
        <scheme val="minor"/>
      </rPr>
      <t xml:space="preserve"> Open the same customer and scenario Person #1 has open.</t>
    </r>
  </si>
  <si>
    <t>Wait 30 minutes from when Person #1 opened customer and scenario.</t>
  </si>
  <si>
    <r>
      <rPr>
        <b/>
        <sz val="11"/>
        <color theme="1"/>
        <rFont val="Calibri"/>
        <family val="2"/>
        <scheme val="minor"/>
      </rPr>
      <t>User #2:</t>
    </r>
    <r>
      <rPr>
        <sz val="11"/>
        <color theme="1"/>
        <rFont val="Calibri"/>
        <family val="2"/>
        <scheme val="minor"/>
      </rPr>
      <t xml:space="preserve"> Without first refreshing, make a change in EmPOWER Web.</t>
    </r>
  </si>
  <si>
    <t>Verify the scenario is locked down by Person #1.</t>
  </si>
  <si>
    <t>Multi User 
Test 2</t>
  </si>
  <si>
    <r>
      <rPr>
        <b/>
        <sz val="11"/>
        <color theme="1"/>
        <rFont val="Calibri"/>
        <family val="2"/>
        <scheme val="minor"/>
      </rPr>
      <t>User #2:</t>
    </r>
    <r>
      <rPr>
        <sz val="11"/>
        <color theme="1"/>
        <rFont val="Calibri"/>
        <family val="2"/>
        <scheme val="minor"/>
      </rPr>
      <t xml:space="preserve"> Refresh scenario.</t>
    </r>
  </si>
  <si>
    <r>
      <rPr>
        <b/>
        <sz val="11"/>
        <color theme="1"/>
        <rFont val="Calibri"/>
        <family val="2"/>
        <scheme val="minor"/>
      </rPr>
      <t>User #2:</t>
    </r>
    <r>
      <rPr>
        <sz val="11"/>
        <color theme="1"/>
        <rFont val="Calibri"/>
        <family val="2"/>
        <scheme val="minor"/>
      </rPr>
      <t xml:space="preserve"> Make a collateral change.</t>
    </r>
  </si>
  <si>
    <t>Verify the scenario is not locked down by User #1.</t>
  </si>
  <si>
    <t>Multi User 
Test 3</t>
  </si>
  <si>
    <r>
      <rPr>
        <b/>
        <sz val="11"/>
        <color theme="1"/>
        <rFont val="Calibri"/>
        <family val="2"/>
        <scheme val="minor"/>
      </rPr>
      <t>User #1:</t>
    </r>
    <r>
      <rPr>
        <sz val="11"/>
        <color theme="1"/>
        <rFont val="Calibri"/>
        <family val="2"/>
        <scheme val="minor"/>
      </rPr>
      <t xml:space="preserve"> Open an existing customer in EmPOWER Web and make some collateral changes to Current Production.</t>
    </r>
  </si>
  <si>
    <t>A new scenario will be created.</t>
  </si>
  <si>
    <r>
      <rPr>
        <b/>
        <sz val="11"/>
        <color theme="1"/>
        <rFont val="Calibri"/>
        <family val="2"/>
        <scheme val="minor"/>
      </rPr>
      <t>User #1:</t>
    </r>
    <r>
      <rPr>
        <sz val="11"/>
        <color theme="1"/>
        <rFont val="Calibri"/>
        <family val="2"/>
        <scheme val="minor"/>
      </rPr>
      <t xml:space="preserve"> Make collateral changes to the Current Production scenario for 4 other customers. Keep the scenarios open.</t>
    </r>
  </si>
  <si>
    <t>You should now have 5 customers with new scenarios.</t>
  </si>
  <si>
    <r>
      <rPr>
        <b/>
        <sz val="11"/>
        <color theme="1"/>
        <rFont val="Calibri"/>
        <family val="2"/>
        <scheme val="minor"/>
      </rPr>
      <t>User #2:</t>
    </r>
    <r>
      <rPr>
        <sz val="11"/>
        <color theme="1"/>
        <rFont val="Calibri"/>
        <family val="2"/>
        <scheme val="minor"/>
      </rPr>
      <t xml:space="preserve"> Open the same 5 customers and scenarios created by User #1.</t>
    </r>
  </si>
  <si>
    <r>
      <rPr>
        <b/>
        <sz val="11"/>
        <color theme="1"/>
        <rFont val="Calibri"/>
        <family val="2"/>
        <scheme val="minor"/>
      </rPr>
      <t>User #2:</t>
    </r>
    <r>
      <rPr>
        <sz val="11"/>
        <color theme="1"/>
        <rFont val="Calibri"/>
        <family val="2"/>
        <scheme val="minor"/>
      </rPr>
      <t xml:space="preserve"> Try to make changes to each of the 5 scenarios created by User #1.</t>
    </r>
  </si>
  <si>
    <t>Verify the scenario is locked down by User #1.</t>
  </si>
  <si>
    <t>Related Customers Test 1</t>
  </si>
  <si>
    <t>Open a customer in Collateral Web that has at least 2 separate collateral relationships.</t>
  </si>
  <si>
    <t>Make collateral changes to 1 of the loan/collateral relationships.</t>
  </si>
  <si>
    <t>From the Related Customers dropdown, select a related customer.</t>
  </si>
  <si>
    <t>You will be opened into Current Production for the related customer.</t>
  </si>
  <si>
    <r>
      <t xml:space="preserve">Make collateral changes to the other loan/collateral relationship. </t>
    </r>
    <r>
      <rPr>
        <b/>
        <sz val="11"/>
        <color theme="1"/>
        <rFont val="Calibri"/>
        <family val="2"/>
        <scheme val="minor"/>
      </rPr>
      <t>Do not touch the collateral relationship from your other related customer.</t>
    </r>
  </si>
  <si>
    <t xml:space="preserve">A new scenario will be created. Validate both scenarios are listed in the scenario dropdown and that they are both in an Open status. Validate that the scenario you are NOT viewing has the full scenario name and the customer name in parenthesis in the scenario dropdown list. </t>
  </si>
  <si>
    <t>Hit Apply Changes to EmPOWER on 1 of your scenarios and create a credit action for loans changes have been made to.</t>
  </si>
  <si>
    <t>If done correctly, your 2 scenarios should be independent of each other. After your scenario submits successfully, validate that your current scenario is in a ‘Submitted’ status and that your other scenario remained in an ‘Open’ status.</t>
  </si>
  <si>
    <t>Go into EmPOWER LOS and validate Collateral Analysis, Collateral All In, and Collateral &amp; Security Docs for the loan you submitted.</t>
  </si>
  <si>
    <t>Verify LOS matches EmPOWER Web.</t>
  </si>
  <si>
    <t>Validate ratios on the Credit Underwriting screen.</t>
  </si>
  <si>
    <t>Validate LGD ratios match Web.</t>
  </si>
  <si>
    <t>Proceed through the remaining necessary screens in EmPOWER LOS in order to book the credit action.</t>
  </si>
  <si>
    <t>Able to book the action without error. Once your credit action is in a ‘Ready for DPL’ status, return to EmPOWER Web and validate that your scenario is in an ‘Awaiting Nightly Cycle’ status.</t>
  </si>
  <si>
    <t>After nightly processing, verify AI Detail collateral sections as well as the Commitment Collateral Summary screen.</t>
  </si>
  <si>
    <t>Validate all changes updated successfully in the Current Production scenario in Collateral Web.</t>
  </si>
  <si>
    <t>Look at the scenario dropdown.</t>
  </si>
  <si>
    <t>Your scenario that was previously submitted should have disappeared. You should only see your Scenario that was left in an ‘Open’ status. The status should still be Open.</t>
  </si>
  <si>
    <t>Choose your open scenario and click the Apply Changes to EmPOWER modal.</t>
  </si>
  <si>
    <t>Create a credit action and apply changes. Once submitted, validate that your scenario changes to a Submitted status.</t>
  </si>
  <si>
    <t>Go into EmPOWER LOS and validate Collateral Analysis, Collateral All In, and Collateral &amp; Security Docs for the loans you submitted.</t>
  </si>
  <si>
    <t>Validate that you no longer have any open scenarios.</t>
  </si>
  <si>
    <t>Related Customers Test 2</t>
  </si>
  <si>
    <t>Hit Apply Changes to EmPOWER for 1 of your scenarios and create a credit action for loans changes have been made to.</t>
  </si>
  <si>
    <t>Return to your other scenario in an Open status and click the Apply Changes to EmPOWER button to create a credit action.</t>
  </si>
  <si>
    <t>Once submitted, validate that both your scenarios are in a ‘Submitted’ status. Then return to EmPOWER LOS.</t>
  </si>
  <si>
    <t>Go into EmPOWER LOS and validate Collateral Analysis, Collateral All In, and Collateral &amp; Security Docs for both the loans you submitted.</t>
  </si>
  <si>
    <t>Proceed through the remaining necessary screens in EmPOWER LOS in order to book the credit actions.</t>
  </si>
  <si>
    <t>Able to book the actions without error. Once your credit actions are in a ‘Ready for DPL’ status, return to EmPOWER Web and validate that your scenarios are in an ‘Awaiting Nightly Cycle’ status.</t>
  </si>
  <si>
    <t>Related Customers Test 3</t>
  </si>
  <si>
    <t>Open a customer in Collateral Web with a crossed collateral relationship.</t>
  </si>
  <si>
    <t>Make collateral changes to the crossed collateral relationship</t>
  </si>
  <si>
    <t>Make collateral changes to the same crossed collateral relationship under the related customer.</t>
  </si>
  <si>
    <t>A new scenario will be created. Validate both scenarios are listed in the scenario dropdown and that they are both in an Open status. Validate that the scenario you are NOT viewing has the full scenario name and the customer name in parenthesis in the scenario dropdown list.</t>
  </si>
  <si>
    <t>Hit Apply Changes to EmPOWER for one of your scenarios.</t>
  </si>
  <si>
    <t xml:space="preserve">Because the same loans were affected in both scenarios, when submitting, you will receive an error message warning you that your other scenario will be cancelled. After your scenario submits successfully, validate that your current scenario is in a ‘Submitted’ status and that your other scenario has disappeared. </t>
  </si>
  <si>
    <t>Start another scenario on the same related customer that your scenario was just cancelled on. Make changes and then try to submit.</t>
  </si>
  <si>
    <t>You should receive a hard error that the loan accounts are already being submitted in another scenario.</t>
  </si>
  <si>
    <t>Loan Group Changes 1</t>
  </si>
  <si>
    <t>Adding Unrelated Primary</t>
  </si>
  <si>
    <t>Find an existing customer in EmPOWER LOS that has at least 1 existing loan secured by collateral.</t>
  </si>
  <si>
    <t>Right click on the account number on the Commitments At-A-Glance screen and create a New Loan Commitment Copied from Existing Commitment.</t>
  </si>
  <si>
    <t>On the Loan Applicants screen, add in an unrelated customer and make them the Primary borrower. Make the existing primary borrower a co-borrower.</t>
  </si>
  <si>
    <t>Fill out any necessary screens up to Collateral Analysis.</t>
  </si>
  <si>
    <t>Click the Launch Web App button in the LOS toolbar.</t>
  </si>
  <si>
    <t>You should be launched into Web Collateral under the scenario called New Loan Copied from this Commitment - [Account Number].</t>
  </si>
  <si>
    <t>Click on the Related Customers dropdown.</t>
  </si>
  <si>
    <t>Verify the list of Related Customers has been updated to reflect the loan group changes from LOS.
Note:  Related customers in dropdown will also include related customers to other customers not just this new loan.</t>
  </si>
  <si>
    <t>Cross your new loan with the existing loan.</t>
  </si>
  <si>
    <t>Right click on a piece of collateral and select Edit Details.</t>
  </si>
  <si>
    <t>Make multiple changes to the collateral item such as: Description, MV, NRV, Appraisal Info, Ownership, etc.</t>
  </si>
  <si>
    <t>Navigate to the Collateral Analysis tab.</t>
  </si>
  <si>
    <t>Verify:
a. Checkboxes reflect the correct links and relationships in Collateral View
b. Descriptions, MVs, and NRVs have transferred to the grid as expected
c. Verify numbers and ratios on the Calculations Overview modal are correct</t>
  </si>
  <si>
    <t>Verify the appropriate loans appear in the list for submittal and submit to the existing New Loan Copied action and create other actions for any other impacted loans. Once Submit is complete, verify the scenario status is now Submitted.</t>
  </si>
  <si>
    <t>Go into EmPOWER LOS and validate Collateral Analysis, Collateral All In, Collateral &amp; Security Docs, and PMIF for the loans you submitted.</t>
  </si>
  <si>
    <t>Validate Ratios on the Credit Underwriting screen.</t>
  </si>
  <si>
    <t>Day 2 validation</t>
  </si>
  <si>
    <t>1. Validate credit action is in a historic status
2. Validate all changes updated successfully in the Current Production scenario in Collateral Web.
3. Verify AI Detail collateral sections as well as the Commitment Collateral Summary screen.
4. Verify no scenarios exist in the dropdown other than Current Production
5. Verify that the new Primary borrower is the name displayed on the loan object in the Current Production scenario</t>
  </si>
  <si>
    <t>Loan Group Changes 2</t>
  </si>
  <si>
    <t>Adding Related Primary</t>
  </si>
  <si>
    <t>On the Loan Applicants screen, add in a related customer and make them the Primary borrower. Make the existing primary borrower a co-borrower.</t>
  </si>
  <si>
    <t>Verify the list of Related Customers has been updated to reflect the loan group changes from LOS.</t>
  </si>
  <si>
    <t>Verify:
a. Checkboxes reflect the correct links and relationships in Collateral View
b. Descriptions, MVs, and NRVs have transferred to the grid as expected
c. Verify numbers and ratios on the Calcualtions Overview modal are correct</t>
  </si>
  <si>
    <t>Go into EmPOWER LOS and validate Collateral Analysis, Collateral All In, Collateral &amp; Security Docs, and PMIF for the loan you submitted.</t>
  </si>
  <si>
    <t>Loan Group Changes 3</t>
  </si>
  <si>
    <t>Adding Member to Loan Group</t>
  </si>
  <si>
    <t>Right click on the account number on the Commitments At-A-Glance screen and create a Customer Add/Release from Liability credit action (or any action with the Loan Applicants screen).</t>
  </si>
  <si>
    <t>On the Loan Applicants screen, add a new member to the loan group and make it a co-borrower.</t>
  </si>
  <si>
    <t>Fill out any necessary screens up to Security Documents.</t>
  </si>
  <si>
    <t>You should be launched into Web Collateral under the scenario called Customer Add/Release from Liability - [Account Number].</t>
  </si>
  <si>
    <t>Select Edit Details for 1 piece of collateral tied to the loan with loan group changes and make some collateral changes.</t>
  </si>
  <si>
    <t>Verify that the new co-borrower that was added appears in the Related Customers list, Owners list on collateral, etc.</t>
  </si>
  <si>
    <t>Verify the appropriate loans appear in the list for submittal and submit to the existing Customer Add/Release from Liability action and create other actions for any other impacted loans. Once Submit is complete, verify the scenario status is now Submitted.</t>
  </si>
  <si>
    <t>1. Validate credit action is in a historic status
2. Validate all changes updated successfully in the Current Production scenario in Collateral Web.
3. Verify AI Detail collateral sections as well as the Commitment Collateral Summary screen.
4. Verify no scenarios exist in the dropdown other than Current Production</t>
  </si>
  <si>
    <t>Conditions/Scenario</t>
  </si>
  <si>
    <t>Association</t>
  </si>
  <si>
    <t xml:space="preserve">Test # 1 </t>
  </si>
  <si>
    <t>Orphaned UCCs</t>
  </si>
  <si>
    <t>Run the bad data sql script linked in the Expected Results section. Focus on results in section 1.</t>
  </si>
  <si>
    <t>Bad data script</t>
  </si>
  <si>
    <t>Search for 1 of the customers from the bad data script in EmPOWER and create a new credit action on one of their loans.</t>
  </si>
  <si>
    <t>Complete the necessary screens in LOS up to Collateral Analysis.</t>
  </si>
  <si>
    <t>Click the launch Web App button in the LOS toolbar.</t>
  </si>
  <si>
    <t>You should be launched into Web Collateral under the scenario called "Credit Action Name" - [Account Number]. Example Full Renewal 1234567.</t>
  </si>
  <si>
    <t>Perform cleanup on any orphaned UCCs by linking them to a Security Document.</t>
  </si>
  <si>
    <t>Also make other collateral changes such as adjusting values, ratios, appraisal info, etc.</t>
  </si>
  <si>
    <t>Verify the appropriate loans appear in the list for submittal and submit to the existing credit action created in step 2 and create new actions for any other impacted loans. Once Submit is complete, verify the scenario status is now Submitted.</t>
  </si>
  <si>
    <t xml:space="preserve">Verify Collateral Analysis, Collateral All-In, and the Security Documents screens in EmPOWER LOS. </t>
  </si>
  <si>
    <t>All new or updated info from collateral web should have updated in EmPOWER LOS.</t>
  </si>
  <si>
    <t>Verify LGD calculations on the Credit Underwriting screen.</t>
  </si>
  <si>
    <t>Data Cleanup: 
Orphaned UCCs
Test 2</t>
  </si>
  <si>
    <t>Search for 1 of the customers from the bad data script in Collateral Web.</t>
  </si>
  <si>
    <t>Perform cleanup on any orphaned UCCs by linking them to a Security Document. Also make other collateral changes such as adjusting values, ratios, appraisal info, etc.</t>
  </si>
  <si>
    <t>Verify the appropriate loans appear in the list for submittal and create new actions for any  impacted loans. Once Submit is complete, verify the scenario status is now Submitted.</t>
  </si>
  <si>
    <t>Data Cleanup: Collateral 
not linked to loan
Test #3</t>
  </si>
  <si>
    <t>Run the bad data sql script linked in the Expected Results section. Focus on results in section 2A.</t>
  </si>
  <si>
    <t>Search for 1 of the customers from the bad data script in EmPOWER and create a new credit action on the loan from the script.</t>
  </si>
  <si>
    <t>On the Security Documents screen, you will see that collateral items are linked to a Security Agreement but not linked to a loan.</t>
  </si>
  <si>
    <t>Make some collateral changes such as MV and Description changes.</t>
  </si>
  <si>
    <t>Verify calculations on the Collateral Analysis tab.</t>
  </si>
  <si>
    <t>Verify the appropriate loans appear in the list for submittal and submit to the existing credit action created in step 20 and create new actions for any other impacted loans. Once Submit is complete, verify the scenario status is now Submitted.</t>
  </si>
  <si>
    <t>All new or updated info from collateral web should have updated in EmPOWER LOS. Make sure the collateral is now tied to a loan on the Security Documents screen.</t>
  </si>
  <si>
    <t>Data Cleanup: Collateral linked directly to loan 
Test 4</t>
  </si>
  <si>
    <t>Run the bad data sql script linked in the Expected Results section. Focus on results in section 2B.</t>
  </si>
  <si>
    <t>Cleanup collateral linked directly to a loan by linking the collateral to a security document and making sure the Security Document is linked to a loan.</t>
  </si>
  <si>
    <t>No red lines should appear between collateral items and loans after cleanup is completed.</t>
  </si>
  <si>
    <t>Verify the appropriate loans appear in the list for submittal and submit to the existing credit action created in step 29 and create new actions for any other impacted loans. Once Submit is complete, verify the scenario status is now Submitted.</t>
  </si>
  <si>
    <t>Data Cleanup: Collateral linked directly to loan 
Test 5</t>
  </si>
  <si>
    <t>A new scenario will be created. No red lines should appear between collateral items and loans after cleanup is completed.</t>
  </si>
  <si>
    <t>Deletes: Deleting 
Collateral</t>
  </si>
  <si>
    <t>Find a customer with a loan tied to multiple collateral items and open in Current Production.</t>
  </si>
  <si>
    <t>Delete a few collateral items, leaving some others.</t>
  </si>
  <si>
    <t>A scenario will be created. Verify ratios and calcs are updated to account for deleted collateral.</t>
  </si>
  <si>
    <t>Verify the appropriate loans appear in the list for submittal and create new actions for any impacted loans. Once Submit is complete, verify the scenario status is now Submitted.</t>
  </si>
  <si>
    <t>Items deleted in Web should no longer appear in EmPOWER LOS.</t>
  </si>
  <si>
    <t>Deletes: Deleting Collateral Detail Items</t>
  </si>
  <si>
    <t>Find a customer with a piece of collateral that has multiple collateral detail items and open in current production.</t>
  </si>
  <si>
    <t>Click Edit Details on the collateral item and delete a few pieces of collateral detail.</t>
  </si>
  <si>
    <t>A scenario will be created. Verify:
1. Summary level totals are updated to account for deleted collateral detail.
2. Collateral detail object has the correct count for collateral detail items.
3. Calcs are updated to account for deleted collateral detail.</t>
  </si>
  <si>
    <t>Deletes: Deleting 
Collateral Links</t>
  </si>
  <si>
    <t>Find a customer with a collateral item tied to 2 security documents (each security document tied to a separate loan).</t>
  </si>
  <si>
    <t>Delete the link between the collateral item and 1 of the security documents.</t>
  </si>
  <si>
    <t>Collateral should now only be tied to 1 loan and security document.</t>
  </si>
  <si>
    <t>Verify calcs are updated to account for unlinked collateral.</t>
  </si>
  <si>
    <t>Items unlinked in Web should no longer appear in EmPOWER LOS.</t>
  </si>
  <si>
    <t>Deletes: Deleting and Relinking Collateral</t>
  </si>
  <si>
    <t>Find a customer with multiple security documents and collateral items and open in current production.</t>
  </si>
  <si>
    <t>Unlink a piece of collateral from 1 security document and link it to another security document.</t>
  </si>
  <si>
    <t>A scenario will be created. Verify calcs are updated.</t>
  </si>
  <si>
    <t>Verify collateral is tied to the correct loans and security documents.</t>
  </si>
  <si>
    <t>Deletes: Deleting 
Security Doc links</t>
  </si>
  <si>
    <t>Find a customer that has a loan tied to more than 1 security document. Each security document should be tied to different collateral.</t>
  </si>
  <si>
    <t>Delete the link between the loan and 1 of the security documents.</t>
  </si>
  <si>
    <t>Verify calcs are updated to account for unlinked security and collateral tied to it.</t>
  </si>
  <si>
    <t>Deletes: Deleting and Relinking Loans and Security Docs</t>
  </si>
  <si>
    <t>Find a customer that has multiple loans and multiple security documents and open in Current Production.</t>
  </si>
  <si>
    <t>Unlink one the loans from their current security document and link it to another security document.</t>
  </si>
  <si>
    <t>Verify loans updated in Web are tied to the correct security docs.</t>
  </si>
  <si>
    <t>Deletes: Deleting Security Documents</t>
  </si>
  <si>
    <t>Delete 1 of the security documents and relink any loans or collateral items previously tied to it to another security document.</t>
  </si>
  <si>
    <t>Deletes: Deleting UCCs</t>
  </si>
  <si>
    <t>Find a customer that has multiple UCCs and open in Current Production.</t>
  </si>
  <si>
    <t>Delete one of the UCCs</t>
  </si>
  <si>
    <t>A scenario will be created. Make sure UCC no longer appears. Make sure calcs are not impacted.</t>
  </si>
  <si>
    <t>Verify UCC deleted in Web no longer appears in EmPOWER LOS.</t>
  </si>
  <si>
    <t>Reassigning UCCs</t>
  </si>
  <si>
    <t>Move one of the UCCs from 1 security document to another.</t>
  </si>
  <si>
    <t>A scenario will be created. Make sure calcs are not impacted.</t>
  </si>
  <si>
    <t xml:space="preserve">Test 1 </t>
  </si>
  <si>
    <t>Copy Scenario</t>
  </si>
  <si>
    <t xml:space="preserve">Open a customer in web that has a crossed or shared collateral relationship. </t>
  </si>
  <si>
    <t xml:space="preserve">Starting in Web, make a change to a piece of collateral that is linked to both accounts. </t>
  </si>
  <si>
    <t xml:space="preserve">This will trigger a scenario create. </t>
  </si>
  <si>
    <t xml:space="preserve">Once in your scenario, make additional changes to collateral, security documents, and relationship links. </t>
  </si>
  <si>
    <t xml:space="preserve">Choose the Apply Changes modal, and capture the summary of changes outlined in the left hand window. </t>
  </si>
  <si>
    <t xml:space="preserve">Do not actually apply changes. Choose close out of the modal. </t>
  </si>
  <si>
    <t xml:space="preserve">In the scenario dropdown, choose the Copy option. </t>
  </si>
  <si>
    <t xml:space="preserve">This will create a second scenario, called 'Copy of….' </t>
  </si>
  <si>
    <t xml:space="preserve">In the second scenario, go directly to the Apply Changes modal. </t>
  </si>
  <si>
    <t xml:space="preserve">The summary of changes should match the changes completed in the first scenario. </t>
  </si>
  <si>
    <t xml:space="preserve">Make additional changes to collateral MVs in the second scenario to affect calculations. </t>
  </si>
  <si>
    <t>Calculations</t>
  </si>
  <si>
    <t xml:space="preserve">Choose Apply Changes on Scenario 2. </t>
  </si>
  <si>
    <t xml:space="preserve">Verify the Submit Modal now has additions to the Summary of Changes. </t>
  </si>
  <si>
    <t>Submit changes to EmPOWER.</t>
  </si>
  <si>
    <t xml:space="preserve">Verify you receive a soft edit that Scenario 1 will be cancelled during Submit. </t>
  </si>
  <si>
    <t xml:space="preserve">Because the scenarios have overlapping changes, only one can be active. </t>
  </si>
  <si>
    <t xml:space="preserve">Verify Scenario 1 no longer displays in the scenario dropdown. </t>
  </si>
  <si>
    <t>Verify status of Scenario 1 is 'Cancelled' in the database.</t>
  </si>
  <si>
    <t>Scenario Status</t>
  </si>
  <si>
    <t>Validate Legacy collateral screens [Collateral Analysis, Collateral All-In Analysis, Security Documents].</t>
  </si>
  <si>
    <t>Visit the credit underwriting screen and validate LGD ratio and score.</t>
  </si>
  <si>
    <t xml:space="preserve">LGD should be set based on association guidelines. LTV will reflect the ratio submitted from Web. </t>
  </si>
  <si>
    <t>All information should update according to scenario information.</t>
  </si>
  <si>
    <t xml:space="preserve">Links and Ratios should reflect what was submitted.  </t>
  </si>
  <si>
    <r>
      <rPr>
        <b/>
        <sz val="11"/>
        <color theme="1"/>
        <rFont val="Calibri"/>
        <family val="2"/>
        <scheme val="minor"/>
      </rPr>
      <t>Day 2:</t>
    </r>
    <r>
      <rPr>
        <sz val="11"/>
        <color theme="1"/>
        <rFont val="Calibri"/>
        <family val="2"/>
        <scheme val="minor"/>
      </rPr>
      <t xml:space="preserve"> Verify Collateral information in AI Detail.</t>
    </r>
  </si>
  <si>
    <r>
      <rPr>
        <b/>
        <sz val="11"/>
        <color theme="1"/>
        <rFont val="Calibri"/>
        <family val="2"/>
        <scheme val="minor"/>
      </rPr>
      <t>Day 2:</t>
    </r>
    <r>
      <rPr>
        <sz val="11"/>
        <color theme="1"/>
        <rFont val="Calibri"/>
        <family val="2"/>
        <scheme val="minor"/>
      </rPr>
      <t xml:space="preserve"> Verify Credit Underwriting information in AI Detail.</t>
    </r>
  </si>
  <si>
    <t>Related Customer, Separate Collateral Relationship</t>
  </si>
  <si>
    <t xml:space="preserve">Open a customer in web that has at least two separate collateral relationships, with various related customers. </t>
  </si>
  <si>
    <t>Start a scenario on the customer, editing one of the collateral relationships.</t>
  </si>
  <si>
    <t xml:space="preserve">Update all fields and panels on a piece of collateral and security documents. </t>
  </si>
  <si>
    <t xml:space="preserve">From the related customers drop down, open a workspace for a related customer.  </t>
  </si>
  <si>
    <t xml:space="preserve">Verify that the scenario opened on customer 1 shows in the scenario dropdown for Customer 2. </t>
  </si>
  <si>
    <t>Should display as: 'Scenario 1 (Customer 1)'</t>
  </si>
  <si>
    <t xml:space="preserve">Start a second scenario on the related customer, editing another one of the separate collateral relationships. </t>
  </si>
  <si>
    <t xml:space="preserve">Go back to Customer 1, and verify the scenario for Customer 2 is listed in the scenario dropdown. </t>
  </si>
  <si>
    <t xml:space="preserve">Note: you may have to refresh your scenario to update the dropdown list. </t>
  </si>
  <si>
    <t>Submit changes to EmPOWER for the scenario under Customer 1.</t>
  </si>
  <si>
    <t xml:space="preserve">You should not receive any edit that your scenario for Customer 2 is being cancelled. </t>
  </si>
  <si>
    <t xml:space="preserve">In Web Collateral, status for scenario under Customer 1 should display 'Submitted'. </t>
  </si>
  <si>
    <t xml:space="preserve">Go back into Web, and Submit the scenario for Customer 2. </t>
  </si>
  <si>
    <t xml:space="preserve">Scenario should submit successfully. Verify you do not receive a hard edit that any loans have been previously submitted. </t>
  </si>
  <si>
    <t xml:space="preserve">In Web Collateral, status for scenario under Customer 2 should display 'Submitted'. </t>
  </si>
  <si>
    <t>Set credit action(s) linked to scenario for Customer 1 ready for booking.</t>
  </si>
  <si>
    <t xml:space="preserve">Leave the credit actions for scenario 2 open. </t>
  </si>
  <si>
    <t xml:space="preserve">In Web Collateral, status for scenario under Customer 1 should display 'Awaiting Nightly Cycle'. </t>
  </si>
  <si>
    <r>
      <rPr>
        <b/>
        <sz val="11"/>
        <color theme="1"/>
        <rFont val="Calibri"/>
        <family val="2"/>
        <scheme val="minor"/>
      </rPr>
      <t xml:space="preserve">Day 2: </t>
    </r>
    <r>
      <rPr>
        <sz val="11"/>
        <color theme="1"/>
        <rFont val="Calibri"/>
        <family val="2"/>
        <scheme val="minor"/>
      </rPr>
      <t xml:space="preserve">Status of booked credit actions for scenario for Customer 1 should be 'Historic'. </t>
    </r>
  </si>
  <si>
    <t xml:space="preserve">Verify viewlets </t>
  </si>
  <si>
    <r>
      <t xml:space="preserve">Day 2: </t>
    </r>
    <r>
      <rPr>
        <sz val="11"/>
        <color theme="1"/>
        <rFont val="Calibri"/>
        <family val="2"/>
        <scheme val="minor"/>
      </rPr>
      <t xml:space="preserve">Verify scenario for Customer 2 is still there in a 'Submitted' status. </t>
    </r>
  </si>
  <si>
    <r>
      <t xml:space="preserve">Day 2: </t>
    </r>
    <r>
      <rPr>
        <sz val="11"/>
        <color theme="1"/>
        <rFont val="Calibri"/>
        <family val="2"/>
        <scheme val="minor"/>
      </rPr>
      <t>Make additional changes to that same separate collateral relationship.</t>
    </r>
  </si>
  <si>
    <r>
      <rPr>
        <b/>
        <sz val="11"/>
        <color theme="1"/>
        <rFont val="Calibri"/>
        <family val="2"/>
        <scheme val="minor"/>
      </rPr>
      <t xml:space="preserve">Day 2: </t>
    </r>
    <r>
      <rPr>
        <sz val="11"/>
        <color theme="1"/>
        <rFont val="Calibri"/>
        <family val="2"/>
        <scheme val="minor"/>
      </rPr>
      <t>Move to the Collateral Analysis Tab and validate collateral list and checkboxes</t>
    </r>
  </si>
  <si>
    <r>
      <rPr>
        <b/>
        <sz val="11"/>
        <color theme="1"/>
        <rFont val="Calibri"/>
        <family val="2"/>
        <scheme val="minor"/>
      </rPr>
      <t xml:space="preserve">Day 2: </t>
    </r>
    <r>
      <rPr>
        <sz val="11"/>
        <color theme="1"/>
        <rFont val="Calibri"/>
        <family val="2"/>
        <scheme val="minor"/>
      </rPr>
      <t>Validate that calculations have updated appropriately.</t>
    </r>
  </si>
  <si>
    <r>
      <rPr>
        <b/>
        <sz val="11"/>
        <color theme="1"/>
        <rFont val="Calibri"/>
        <family val="2"/>
        <scheme val="minor"/>
      </rPr>
      <t xml:space="preserve">Day 2: </t>
    </r>
    <r>
      <rPr>
        <sz val="11"/>
        <color theme="1"/>
        <rFont val="Calibri"/>
        <family val="2"/>
        <scheme val="minor"/>
      </rPr>
      <t>Re-apply changes to EmPOWER.</t>
    </r>
  </si>
  <si>
    <r>
      <rPr>
        <b/>
        <sz val="11"/>
        <color theme="1"/>
        <rFont val="Calibri"/>
        <family val="2"/>
        <scheme val="minor"/>
      </rPr>
      <t xml:space="preserve">Day 2: </t>
    </r>
    <r>
      <rPr>
        <sz val="11"/>
        <color theme="1"/>
        <rFont val="Calibri"/>
        <family val="2"/>
        <scheme val="minor"/>
      </rPr>
      <t xml:space="preserve">In Web Collateral, status for scenario under Customer 2 should display 'Submitted'. </t>
    </r>
  </si>
  <si>
    <r>
      <rPr>
        <b/>
        <sz val="11"/>
        <color theme="1"/>
        <rFont val="Calibri"/>
        <family val="2"/>
        <scheme val="minor"/>
      </rPr>
      <t xml:space="preserve">Day 2: </t>
    </r>
    <r>
      <rPr>
        <sz val="11"/>
        <color theme="1"/>
        <rFont val="Calibri"/>
        <family val="2"/>
        <scheme val="minor"/>
      </rPr>
      <t>Visit the credit underwriting screen and validate LGD ratio and score.</t>
    </r>
  </si>
  <si>
    <r>
      <rPr>
        <b/>
        <sz val="11"/>
        <color theme="1"/>
        <rFont val="Calibri"/>
        <family val="2"/>
        <scheme val="minor"/>
      </rPr>
      <t xml:space="preserve">Day 2: </t>
    </r>
    <r>
      <rPr>
        <sz val="11"/>
        <color theme="1"/>
        <rFont val="Calibri"/>
        <family val="2"/>
        <scheme val="minor"/>
      </rPr>
      <t>Validate Collateral and Credit Underwriting information on PMIF Screen.</t>
    </r>
  </si>
  <si>
    <r>
      <rPr>
        <b/>
        <sz val="11"/>
        <color theme="1"/>
        <rFont val="Calibri"/>
        <family val="2"/>
        <scheme val="minor"/>
      </rPr>
      <t xml:space="preserve">Day 2: </t>
    </r>
    <r>
      <rPr>
        <sz val="11"/>
        <color theme="1"/>
        <rFont val="Calibri"/>
        <family val="2"/>
        <scheme val="minor"/>
      </rPr>
      <t>Set credit action(s) linked to scenario for Customer 2 ready for booking.</t>
    </r>
  </si>
  <si>
    <r>
      <rPr>
        <b/>
        <sz val="11"/>
        <color theme="1"/>
        <rFont val="Calibri"/>
        <family val="2"/>
        <scheme val="minor"/>
      </rPr>
      <t xml:space="preserve">Day 2: </t>
    </r>
    <r>
      <rPr>
        <sz val="11"/>
        <color theme="1"/>
        <rFont val="Calibri"/>
        <family val="2"/>
        <scheme val="minor"/>
      </rPr>
      <t>Verify that scenario status is now 'Awaiting Nightly Cycle'.</t>
    </r>
  </si>
  <si>
    <r>
      <rPr>
        <b/>
        <sz val="11"/>
        <color theme="1"/>
        <rFont val="Calibri"/>
        <family val="2"/>
        <scheme val="minor"/>
      </rPr>
      <t xml:space="preserve">Day 3: </t>
    </r>
    <r>
      <rPr>
        <sz val="11"/>
        <color theme="1"/>
        <rFont val="Calibri"/>
        <family val="2"/>
        <scheme val="minor"/>
      </rPr>
      <t xml:space="preserve">Status of booked credit actions for scenario for Customer 2 should be 'Historic'. </t>
    </r>
  </si>
  <si>
    <r>
      <rPr>
        <b/>
        <sz val="11"/>
        <color theme="1"/>
        <rFont val="Calibri"/>
        <family val="2"/>
        <scheme val="minor"/>
      </rPr>
      <t>Day 3:</t>
    </r>
    <r>
      <rPr>
        <sz val="11"/>
        <color theme="1"/>
        <rFont val="Calibri"/>
        <family val="2"/>
        <scheme val="minor"/>
      </rPr>
      <t xml:space="preserve"> Verify 'Current Production' scenario in Web for both customers. </t>
    </r>
  </si>
  <si>
    <r>
      <rPr>
        <b/>
        <sz val="11"/>
        <color theme="1"/>
        <rFont val="Calibri"/>
        <family val="2"/>
        <scheme val="minor"/>
      </rPr>
      <t>Day 3:</t>
    </r>
    <r>
      <rPr>
        <sz val="11"/>
        <color theme="1"/>
        <rFont val="Calibri"/>
        <family val="2"/>
        <scheme val="minor"/>
      </rPr>
      <t xml:space="preserve"> Verify Current Production is the only option and the other scenarios have been marked Completed in the database. </t>
    </r>
  </si>
  <si>
    <r>
      <rPr>
        <b/>
        <sz val="11"/>
        <color theme="1"/>
        <rFont val="Calibri"/>
        <family val="2"/>
        <scheme val="minor"/>
      </rPr>
      <t>Day 3:</t>
    </r>
    <r>
      <rPr>
        <sz val="11"/>
        <color theme="1"/>
        <rFont val="Calibri"/>
        <family val="2"/>
        <scheme val="minor"/>
      </rPr>
      <t xml:space="preserve"> Verify Collateral information in AI Detail.</t>
    </r>
  </si>
  <si>
    <t>Verify viewlets</t>
  </si>
  <si>
    <r>
      <rPr>
        <b/>
        <sz val="11"/>
        <color theme="1"/>
        <rFont val="Calibri"/>
        <family val="2"/>
        <scheme val="minor"/>
      </rPr>
      <t>Day 3:</t>
    </r>
    <r>
      <rPr>
        <sz val="11"/>
        <color theme="1"/>
        <rFont val="Calibri"/>
        <family val="2"/>
        <scheme val="minor"/>
      </rPr>
      <t xml:space="preserve"> Verify Credit Underwriting information in AI Detail.</t>
    </r>
  </si>
  <si>
    <t>Related Customer, Overlapping Changes</t>
  </si>
  <si>
    <t xml:space="preserve">Open a customer in web that has a crossed or shared collateral relationship, and various related customers. </t>
  </si>
  <si>
    <t>Start a scenario on the customer, editing crossed/shared collateral relationship.</t>
  </si>
  <si>
    <t>Start a second scenario on the related customer, making edits to the same crossed/shared collateral relationship.</t>
  </si>
  <si>
    <t>Submit changes to EmPOWER for the scenario under Customer 2</t>
  </si>
  <si>
    <t xml:space="preserve">Verify on submittal that you receive an edit that the scenario for Customer 1 will be cancelled on Submit. </t>
  </si>
  <si>
    <t xml:space="preserve">Verify the Scenario for Customer 1 no longer displays in the dropdown. </t>
  </si>
  <si>
    <t>All information should update according to scenario information</t>
  </si>
  <si>
    <t xml:space="preserve">Go back and start another scenario on Customer 2. Make additional edits to the same relationship. </t>
  </si>
  <si>
    <t xml:space="preserve">Verify that the existing scenario for Customer 2 displays in the dropdown. Verify that new scenario for Customer 2 displays under Customer 1. </t>
  </si>
  <si>
    <t>Verify new scenario for Customer 2 is in an 'Open' Status</t>
  </si>
  <si>
    <t xml:space="preserve">Submit Changes. Verify you receive a Hard Edit that the loans are already being submitted in the previous scenario for Customer 2. </t>
  </si>
  <si>
    <t>Re-load Scenario, verify that the status is still 'Open'</t>
  </si>
  <si>
    <t xml:space="preserve">Delete scenario from the scenario dropdown. </t>
  </si>
  <si>
    <t xml:space="preserve">Scenario should delete successfully. </t>
  </si>
  <si>
    <t>Withdrawn Credit Actions</t>
  </si>
  <si>
    <t xml:space="preserve">Find a Customer with multiple commitments that share collateral. </t>
  </si>
  <si>
    <t>Submit changes to EmPOWER</t>
  </si>
  <si>
    <t xml:space="preserve">Now, set one credit action Ready for Booking, and Withdraw the second one. </t>
  </si>
  <si>
    <t xml:space="preserve">Re-open the Credit Action that was set Ready for Booking. </t>
  </si>
  <si>
    <t xml:space="preserve">Verify your scenario is now in a 'Candidate for Transfer' status. </t>
  </si>
  <si>
    <t xml:space="preserve">Transfer your scenario. </t>
  </si>
  <si>
    <t>New scenario will be named 'Transfer From…'</t>
  </si>
  <si>
    <t xml:space="preserve">Make additional changes that affect the same loans. </t>
  </si>
  <si>
    <t xml:space="preserve">Re-submit changes to EmPOWER. </t>
  </si>
  <si>
    <t xml:space="preserve">Verify you can create a new credit action on the account that has the withdrawn credit action. </t>
  </si>
  <si>
    <t xml:space="preserve">We will want to submit to the existing servicing that we re-opened on the second account. </t>
  </si>
  <si>
    <t xml:space="preserve">Validate Collateral and Credit Underwriting information on PMIF Screen </t>
  </si>
  <si>
    <t>Baseline Test - Baseline Required</t>
  </si>
  <si>
    <t xml:space="preserve">Start a credit action on a customer that requires the current baseline to be booked. </t>
  </si>
  <si>
    <t>ReqCurrentBaselineForReleaseInd= 0 in tlkpProcessDefinition</t>
  </si>
  <si>
    <t xml:space="preserve">Launch into Web to create a new scenario. </t>
  </si>
  <si>
    <t>Make changes to Collateral and Security Doc SDW and Update Relationship Links.</t>
  </si>
  <si>
    <t>Leave Credit Actions Open.</t>
  </si>
  <si>
    <t xml:space="preserve">Start a second credit action, i.e a general maintenance, servicing, etc. 
Update information and set Ready for Booking. </t>
  </si>
  <si>
    <t xml:space="preserve">Be sure to update the loan amount. </t>
  </si>
  <si>
    <t xml:space="preserve">Verify scenario in Web remains in a 'Submitted' status. </t>
  </si>
  <si>
    <r>
      <rPr>
        <b/>
        <sz val="11"/>
        <color theme="1"/>
        <rFont val="Calibri"/>
        <family val="2"/>
        <scheme val="minor"/>
      </rPr>
      <t xml:space="preserve">Day 2: </t>
    </r>
    <r>
      <rPr>
        <sz val="11"/>
        <color theme="1"/>
        <rFont val="Calibri"/>
        <family val="2"/>
        <scheme val="minor"/>
      </rPr>
      <t>Status of booked credit action should be 'Historic'</t>
    </r>
  </si>
  <si>
    <r>
      <rPr>
        <b/>
        <sz val="11"/>
        <color theme="1"/>
        <rFont val="Calibri"/>
        <family val="2"/>
        <scheme val="minor"/>
      </rPr>
      <t>Day 2:</t>
    </r>
    <r>
      <rPr>
        <sz val="11"/>
        <color theme="1"/>
        <rFont val="Calibri"/>
        <family val="2"/>
        <scheme val="minor"/>
      </rPr>
      <t xml:space="preserve"> Verify your scenario in Web is Read-Only, in a Candidate for Transfer status. </t>
    </r>
  </si>
  <si>
    <r>
      <rPr>
        <b/>
        <sz val="11"/>
        <color theme="1"/>
        <rFont val="Calibri"/>
        <family val="2"/>
        <scheme val="minor"/>
      </rPr>
      <t xml:space="preserve">Day 2: </t>
    </r>
    <r>
      <rPr>
        <sz val="11"/>
        <color theme="1"/>
        <rFont val="Calibri"/>
        <family val="2"/>
        <scheme val="minor"/>
      </rPr>
      <t>Transfer Scenario</t>
    </r>
  </si>
  <si>
    <t xml:space="preserve">Verify you receive a Hard Edit, that the account in your scenario does not have the lastest baseline. </t>
  </si>
  <si>
    <r>
      <t xml:space="preserve">Day 2: </t>
    </r>
    <r>
      <rPr>
        <sz val="11"/>
        <color theme="1"/>
        <rFont val="Calibri"/>
        <family val="2"/>
        <scheme val="minor"/>
      </rPr>
      <t xml:space="preserve">Go into EmPOWER, and note the red 'Replace Baseline' key on your original credit action. Replace the baseline on your commitment. </t>
    </r>
  </si>
  <si>
    <r>
      <t xml:space="preserve">Day 2: </t>
    </r>
    <r>
      <rPr>
        <sz val="11"/>
        <color theme="1"/>
        <rFont val="Calibri"/>
        <family val="2"/>
        <scheme val="minor"/>
      </rPr>
      <t xml:space="preserve">Go back into Web and refresh. </t>
    </r>
  </si>
  <si>
    <t>Verify your scenario now displays the updated loan amount and is in a Submitted status.</t>
  </si>
  <si>
    <r>
      <rPr>
        <b/>
        <sz val="11"/>
        <color theme="1"/>
        <rFont val="Calibri"/>
        <family val="2"/>
        <scheme val="minor"/>
      </rPr>
      <t>Day 2:</t>
    </r>
    <r>
      <rPr>
        <sz val="11"/>
        <color theme="1"/>
        <rFont val="Calibri"/>
        <family val="2"/>
        <scheme val="minor"/>
      </rPr>
      <t xml:space="preserve"> Check the View Open Credit Actions modal has maintained the link to your original credit action. </t>
    </r>
  </si>
  <si>
    <r>
      <t xml:space="preserve">Day 2: </t>
    </r>
    <r>
      <rPr>
        <sz val="11"/>
        <color theme="1"/>
        <rFont val="Calibri"/>
        <family val="2"/>
        <scheme val="minor"/>
      </rPr>
      <t xml:space="preserve">Verify previous changes remain in your scenario. </t>
    </r>
  </si>
  <si>
    <r>
      <rPr>
        <b/>
        <sz val="11"/>
        <color theme="1"/>
        <rFont val="Calibri"/>
        <family val="2"/>
        <scheme val="minor"/>
      </rPr>
      <t>Day 2:</t>
    </r>
    <r>
      <rPr>
        <sz val="11"/>
        <color theme="1"/>
        <rFont val="Calibri"/>
        <family val="2"/>
        <scheme val="minor"/>
      </rPr>
      <t xml:space="preserve"> Make additional changes to enable the Apply changes button.</t>
    </r>
  </si>
  <si>
    <r>
      <t xml:space="preserve">Day 2: </t>
    </r>
    <r>
      <rPr>
        <sz val="11"/>
        <color theme="1"/>
        <rFont val="Calibri"/>
        <family val="2"/>
        <scheme val="minor"/>
      </rPr>
      <t>Re-apply changes to EmPOWER.</t>
    </r>
  </si>
  <si>
    <t xml:space="preserve">Scenario should submit successfully. </t>
  </si>
  <si>
    <r>
      <rPr>
        <b/>
        <sz val="11"/>
        <color theme="1"/>
        <rFont val="Calibri"/>
        <family val="2"/>
        <scheme val="minor"/>
      </rPr>
      <t xml:space="preserve">Day 2: </t>
    </r>
    <r>
      <rPr>
        <sz val="11"/>
        <color theme="1"/>
        <rFont val="Calibri"/>
        <family val="2"/>
        <scheme val="minor"/>
      </rPr>
      <t>Validate Collateral and Credit Underwriting information on PMIF screen.</t>
    </r>
  </si>
  <si>
    <r>
      <rPr>
        <b/>
        <sz val="11"/>
        <color theme="1"/>
        <rFont val="Calibri"/>
        <family val="2"/>
        <scheme val="minor"/>
      </rPr>
      <t xml:space="preserve">Day 2: </t>
    </r>
    <r>
      <rPr>
        <sz val="11"/>
        <color theme="1"/>
        <rFont val="Calibri"/>
        <family val="2"/>
        <scheme val="minor"/>
      </rPr>
      <t xml:space="preserve">Book credit actions.  </t>
    </r>
  </si>
  <si>
    <r>
      <rPr>
        <b/>
        <sz val="11"/>
        <color theme="1"/>
        <rFont val="Calibri"/>
        <family val="2"/>
        <scheme val="minor"/>
      </rPr>
      <t xml:space="preserve">Day 3: </t>
    </r>
    <r>
      <rPr>
        <sz val="11"/>
        <color theme="1"/>
        <rFont val="Calibri"/>
        <family val="2"/>
        <scheme val="minor"/>
      </rPr>
      <t xml:space="preserve">Status of booked credit actions should be 'Historic'. </t>
    </r>
  </si>
  <si>
    <t>Baseline Test - Baseline Not Required</t>
  </si>
  <si>
    <t xml:space="preserve">Start a credit action on a customer that does not require the current baseline to be booked. </t>
  </si>
  <si>
    <t xml:space="preserve">Make changes to Collateral and Security Doc SDW and Update Relationship Links </t>
  </si>
  <si>
    <t>Leave credit actions open.</t>
  </si>
  <si>
    <r>
      <rPr>
        <b/>
        <sz val="11"/>
        <color theme="1"/>
        <rFont val="Calibri"/>
        <family val="2"/>
        <scheme val="minor"/>
      </rPr>
      <t xml:space="preserve">Day 2: </t>
    </r>
    <r>
      <rPr>
        <sz val="11"/>
        <color theme="1"/>
        <rFont val="Calibri"/>
        <family val="2"/>
        <scheme val="minor"/>
      </rPr>
      <t>Status of booked credit action should be 'Historic'.</t>
    </r>
  </si>
  <si>
    <r>
      <rPr>
        <b/>
        <sz val="11"/>
        <color theme="1"/>
        <rFont val="Calibri"/>
        <family val="2"/>
        <scheme val="minor"/>
      </rPr>
      <t>Day 2:</t>
    </r>
    <r>
      <rPr>
        <sz val="11"/>
        <color theme="1"/>
        <rFont val="Calibri"/>
        <family val="2"/>
        <scheme val="minor"/>
      </rPr>
      <t xml:space="preserve"> Verify your scenario in Web is editable, and has remained in a 'Submitted' status. </t>
    </r>
  </si>
  <si>
    <r>
      <rPr>
        <b/>
        <sz val="11"/>
        <color theme="1"/>
        <rFont val="Calibri"/>
        <family val="2"/>
        <scheme val="minor"/>
      </rPr>
      <t>Day 2:</t>
    </r>
    <r>
      <rPr>
        <sz val="11"/>
        <color theme="1"/>
        <rFont val="Calibri"/>
        <family val="2"/>
        <scheme val="minor"/>
      </rPr>
      <t xml:space="preserve"> Make additional changes to your scenario. </t>
    </r>
  </si>
  <si>
    <r>
      <rPr>
        <b/>
        <sz val="11"/>
        <color theme="1"/>
        <rFont val="Calibri"/>
        <family val="2"/>
        <scheme val="minor"/>
      </rPr>
      <t>Day 2:</t>
    </r>
    <r>
      <rPr>
        <sz val="11"/>
        <color theme="1"/>
        <rFont val="Calibri"/>
        <family val="2"/>
        <scheme val="minor"/>
      </rPr>
      <t xml:space="preserve"> Validate Collateral Analysis and Calculations.</t>
    </r>
  </si>
  <si>
    <r>
      <t xml:space="preserve">Day 2: </t>
    </r>
    <r>
      <rPr>
        <sz val="11"/>
        <color theme="1"/>
        <rFont val="Calibri"/>
        <family val="2"/>
        <scheme val="minor"/>
      </rPr>
      <t>Visit the credit underwriting screen and validate LGD ratio and score.</t>
    </r>
  </si>
  <si>
    <t>Existing MTG Face Value, Not Limiting</t>
  </si>
  <si>
    <r>
      <t xml:space="preserve">Open up an existing customer with an existing MTG Face value on the security document
</t>
    </r>
    <r>
      <rPr>
        <b/>
        <sz val="11"/>
        <color theme="1"/>
        <rFont val="Calibri"/>
        <family val="2"/>
        <scheme val="minor"/>
      </rPr>
      <t>Be sure to select a customer with a MTG Face value that is not limiting</t>
    </r>
  </si>
  <si>
    <t>Existing Customers with MTG Face Value</t>
  </si>
  <si>
    <t>FCE &amp; YK</t>
  </si>
  <si>
    <t>Make no changes and validate values and ratios in the Calculations Overview modal</t>
  </si>
  <si>
    <t>MTG Face Cheat Sheet</t>
  </si>
  <si>
    <t>Existing MTG Face Value, Limiting</t>
  </si>
  <si>
    <r>
      <t xml:space="preserve">Open up an existing customer with an existing MTG Face value on the security document
</t>
    </r>
    <r>
      <rPr>
        <b/>
        <sz val="11"/>
        <color theme="1"/>
        <rFont val="Calibri"/>
        <family val="2"/>
        <scheme val="minor"/>
      </rPr>
      <t>Be sure to select a customer with a MTG Face value that is limiting</t>
    </r>
  </si>
  <si>
    <t>New MTG Face Value, 2 LT Loans, 2 RE, Not Limiting</t>
  </si>
  <si>
    <t>Open up a customer in EmPOWER Web</t>
  </si>
  <si>
    <t>Add 2 new LT Loans</t>
  </si>
  <si>
    <t>Add a mortgage security document that wil be linked to both loans. Insert a number in the Face Amount field that is greater than the total loan amount</t>
  </si>
  <si>
    <t>Add 2 pieces of Real Estate and link it to your mortgage</t>
  </si>
  <si>
    <t>Once completed validate values and ratios in the Calculations Overview modal</t>
  </si>
  <si>
    <t>New MTG Face Value, 2 LT Loans, 2 RE, Limiting</t>
  </si>
  <si>
    <t>Add a mortgage security document that wil be linked to both loans. Insert a number in the Face Amount field that is less than the total loan amount</t>
  </si>
  <si>
    <t>Add 2 pieces of Real Estate and link it to your mortgage. Give each piece of RE a different NRV%</t>
  </si>
  <si>
    <t>New MTG Face Value, 2 LT Loans, 2 RE, AOC 1, Limiting</t>
  </si>
  <si>
    <t>Hide the mortgage from your view</t>
  </si>
  <si>
    <t>Through the update relationship modal, make both pieces of RE AOC for one loan</t>
  </si>
  <si>
    <t>One loan should have a 0% for the ratios</t>
  </si>
  <si>
    <t>New MTG Face Value, 2 LT Loans, 2 RE, AOC 2, Limiting</t>
  </si>
  <si>
    <t>Through the update relationship modal, make one piece of RE AOC for both loans</t>
  </si>
  <si>
    <t>Both loans should only be allocating to one piece of RE</t>
  </si>
  <si>
    <t>New MTG Face Value, 1 LT Loan, 1 ST Loan, Loan Position, Limiting</t>
  </si>
  <si>
    <t>Add a new LT Loan</t>
  </si>
  <si>
    <t>Add a new ST Loan</t>
  </si>
  <si>
    <t>Through the update relationship modal, put the ST Loan in 2nd Loan Position on both pieces of RE</t>
  </si>
  <si>
    <t>New MTG Face Value, 1 LT Loan, 2 ST Loan, Loan Position, Limiting</t>
  </si>
  <si>
    <t>Add 2 new ST Loans</t>
  </si>
  <si>
    <t>Add a mortgage security document that wil be linked to all 3 loans. Insert a number in the Face Amount field that is less than the total loan amount</t>
  </si>
  <si>
    <t>Through the update relationship modal, put the one ST Loan in 2nd Loan Position on both pieces of RE and one ST Loan in 3rd Loan Position on both pieces of RE</t>
  </si>
  <si>
    <t>New MTG Face Value, 2 ST Loans, 2 Mortgages, Loan Position, No Limiting</t>
  </si>
  <si>
    <t>Add 2 Mortgages and tie 1 to each loan. Each Mortgage Face Amount should be less than the individual loan amount but the sum of the 2 Face Amounts should be more than each loan.</t>
  </si>
  <si>
    <t>Add 2 pieces of Real Estate and link the 1st RE to the 1st Mortgage and the 2nd RE to the 2nd mortgage</t>
  </si>
  <si>
    <t>Hide the mortgages from your view</t>
  </si>
  <si>
    <t>Through the update relationship modal, put the 1st loan in 2nd position on the 2nd piece of RE</t>
  </si>
  <si>
    <t>New MTG Face Value, 2 ST Loans, 2 Mortgages, Loan Position, Limiting</t>
  </si>
  <si>
    <t>Add 2 Mortgages and tie 1 to each loan. The mortgage tied to loan 1 should have a mortgage face greater than the loan amount. The mortgage tied to loan 2 should have a mortgage face less than the loan amount.</t>
  </si>
  <si>
    <t>New MTG Face Value, 1 LT, 1 ST Loan, 1 Mortgage, Loan Position</t>
  </si>
  <si>
    <t>Add a piece of RE and link it to the mortgage</t>
  </si>
  <si>
    <t>Through the update relationship modal, put the ST loan in 2nd position on the RE</t>
  </si>
  <si>
    <t>NOTE:  For this Benchmark we will be using Kaushagen and Yaggie.</t>
  </si>
  <si>
    <r>
      <t xml:space="preserve">Keyed 
</t>
    </r>
    <r>
      <rPr>
        <i/>
        <sz val="10"/>
        <rFont val="Franklin Gothic Book"/>
        <family val="2"/>
      </rPr>
      <t>Yes/Blank</t>
    </r>
  </si>
  <si>
    <t>SQL Queries</t>
  </si>
  <si>
    <t>Print Screens</t>
  </si>
  <si>
    <t>Benchmark Process -- TO BE COMPLETED ONLY AFTER THE DAY 2 VALIDATION OF ALL TESTS</t>
  </si>
  <si>
    <t>From the EmPOWER Sidebar, navigate down to Utility &amp; select maintenance</t>
  </si>
  <si>
    <t>Under Function, select customization</t>
  </si>
  <si>
    <t>Under screen, select Benchmark/Range of Value</t>
  </si>
  <si>
    <t>Find the benchmark you wish to run and highlight the row. Then hit 'New Version'</t>
  </si>
  <si>
    <t>In the 'Include Appraisals Dated Through' field, enter the same date from the script.</t>
  </si>
  <si>
    <t>Find 'Benchmark Value Type' and select the radio button next to 'Percent Value Change'</t>
  </si>
  <si>
    <t>Enter in any date for the 'Queue Date for Booking' field</t>
  </si>
  <si>
    <t>Select any name in the 'Approved By' field</t>
  </si>
  <si>
    <t>Tick the box next to 'Book'</t>
  </si>
  <si>
    <t>Tick the box next to 'Update Land'</t>
  </si>
  <si>
    <t>Under the 'Land - Per Acres Values' grid, find the 'General Row'</t>
  </si>
  <si>
    <r>
      <t xml:space="preserve">Scroll all the way to the right and change the value in the 'Percent Change' column. -- </t>
    </r>
    <r>
      <rPr>
        <b/>
        <sz val="11"/>
        <rFont val="Calibri"/>
        <family val="2"/>
        <scheme val="minor"/>
      </rPr>
      <t>Be sure to do a Percentage Increase &amp; a Percentage Decrease.</t>
    </r>
  </si>
  <si>
    <t>Once completed, hit save</t>
  </si>
  <si>
    <t>Send e-mail to FPI DC Operations to run Benchmark job</t>
  </si>
  <si>
    <t>Normal Benchmark Update  (Existing Benchmark)</t>
  </si>
  <si>
    <t>Run the following script to find customers within a specific benchmark. Be sure to select 1-2 benchmarks that will be used for all for Benchmark tests.</t>
  </si>
  <si>
    <t>Open up a customer in EmPOWER LOS with an existing Benchmark and validate existing AI information.  Collateral/Security section and UCS Section.</t>
  </si>
  <si>
    <t>Open up this existing customer in EmPOWER Web and validate the following existing information:
1. Collateral View
2. Collateral Analysis
3. Current Ratios
4. Current RE Information
5. Current Appraisal Information
6. Current Benchmark Selection
7. Current Land Types Grid</t>
  </si>
  <si>
    <t>Run Benchmark Process - See Test 1 - Process only has to be completed once for all tests using the same benchmark. Benchmark Process must be completed for every benchmark that needs to be run.</t>
  </si>
  <si>
    <t>Open up customer in EmPOWER and validate the Benchmark update is historic.</t>
  </si>
  <si>
    <t>Validate AI (Collateral/Security and UCS sections)</t>
  </si>
  <si>
    <t>Open up the customer in EmPOWER Web and navigate to the RE Info Panel</t>
  </si>
  <si>
    <t>Validate the new Market Value is correct.  (Old Market Value x percentage change = New Market Value)</t>
  </si>
  <si>
    <t xml:space="preserve">Validate there are no changes to the Appraisal Information Panel </t>
  </si>
  <si>
    <t>Navigate to the Benchmark Selection Panel and validate the Date Last Updated is correct and the Percent Change from prior is updated with correct percentage.</t>
  </si>
  <si>
    <t>Validate there are no changes to the Current Land Types Grid</t>
  </si>
  <si>
    <t>Validate the updated values on the Collateral Objects in Collateral View</t>
  </si>
  <si>
    <t>Validate the updated values on Collateral Analysis</t>
  </si>
  <si>
    <t>Validate the updated values in the Calculations Overview Modal</t>
  </si>
  <si>
    <t>Benchmark Update  (Summary Only)</t>
  </si>
  <si>
    <t>Open up a customer in EmPOWER LOS and validate existing AI information.  Collateral/Security section and UCS Section.</t>
  </si>
  <si>
    <t>Add new RE and drop it on top of security agreement.</t>
  </si>
  <si>
    <t>Enter Summary Only information on the Real Estate Information panel</t>
  </si>
  <si>
    <t>Fill out the fields on the Appraisal Info Panel.</t>
  </si>
  <si>
    <t>Navigate to Benchmark Selection Panel and select a new benchmark (choose one of the two Benchmark's that will be updated)</t>
  </si>
  <si>
    <t>Navigate to Land Types Grid and fill out grid</t>
  </si>
  <si>
    <t>Navigate back to the Real Estate Information Panel to validate values flowed up</t>
  </si>
  <si>
    <t>Validate new RE displays on Collateral View with correct label and adjusted market value</t>
  </si>
  <si>
    <t>Apply Changes to EmPOWER</t>
  </si>
  <si>
    <t>Validate the scenario has been submitted successfully</t>
  </si>
  <si>
    <t>Navigate back to EmPOWER LOS and validate Collateral Analysis, detail information, Collateral All-in, Security Documents and Credit Underwriting.</t>
  </si>
  <si>
    <t>Book Loan</t>
  </si>
  <si>
    <t>Validate scenario is in an "Awaiting Nightly Cycle" Status in EmPOWER Web.</t>
  </si>
  <si>
    <t>Day 2 Validation:</t>
  </si>
  <si>
    <t>Open up customer in EmPOWER and validate the credit action is now historic.</t>
  </si>
  <si>
    <t>Open up the customer in EmPOWER Web and validate current production</t>
  </si>
  <si>
    <t>Validate Collateral Analysis, Calcualtions Overview for Loan (current ratios), Current Real Estate Information, Current Appraisal Information, Current Benchmark Selection, Current Land Types Grid</t>
  </si>
  <si>
    <t>After Benchmark Validation</t>
  </si>
  <si>
    <t>Validate Collateral View,  Collateral Analysis and Calcualtions Overview for Loan (current ratios)</t>
  </si>
  <si>
    <t>Navigate to Real Estate Information and validate the new Market Value is correct.  (Old Market Value x percentage change +/- = New Market Value)
(use spreadsheet to double check market value)</t>
  </si>
  <si>
    <t>Validate there are no changes to the Appraisal Information Panel and the Current Land Types Grid</t>
  </si>
  <si>
    <t>Navigate to the Benchmark Selection Panel and validate the Date Last Updated is correct and the Percent Change from prior updated with correct percentage.</t>
  </si>
  <si>
    <t>Benchmark Update (Multiple Detail Rows)</t>
  </si>
  <si>
    <r>
      <t xml:space="preserve">Add 2 Detail Rows on the Real Estate Information panel (use </t>
    </r>
    <r>
      <rPr>
        <b/>
        <sz val="11"/>
        <rFont val="Calibri"/>
        <family val="2"/>
        <scheme val="minor"/>
      </rPr>
      <t xml:space="preserve">same </t>
    </r>
    <r>
      <rPr>
        <sz val="11"/>
        <rFont val="Calibri"/>
        <family val="2"/>
        <scheme val="minor"/>
      </rPr>
      <t>Benchmark for each)</t>
    </r>
  </si>
  <si>
    <t>Fill out the fields on the Appraisal Info Panel for first piece of collateral.</t>
  </si>
  <si>
    <t xml:space="preserve">Navigate to Benchmark Selection Panel and select a new benchmark (choose one of the two Benchmark's that will be updated for both pieces of collateral) </t>
  </si>
  <si>
    <t>Navigate to Land Types Grid and fill out grid for first piece of collateral</t>
  </si>
  <si>
    <t>Repeat steps 6 - 8 for second detail row.</t>
  </si>
  <si>
    <t>Navigate back to the Real Estate Information Panel to validate the values flowed up</t>
  </si>
  <si>
    <t>Navigate back to the Benchmark Selection Panel and Validate nothing is selected for Benchmark at the Overall level</t>
  </si>
  <si>
    <t>Navigate to the Land Types Panel and Validate nothing is filled out at the overall level</t>
  </si>
  <si>
    <t>Validate Collateral Analysis, Calcualtions Overview for Loan (current ratios),
Current Real Estate Information, Current Appraisal Information, Current 
Benchmark Selection, Current Land Types Grid for both detail rows.</t>
  </si>
  <si>
    <t>Open up customer in EmPOWER and validate the Benchmark update is now historic.</t>
  </si>
  <si>
    <t>Navigate to Real Estate Information and validate the new Market Value is correct.  (Old Market Value x percentage change +/- = New Market Value)
(use spreadsheet to double check market value).  Validate both detail rows.)</t>
  </si>
  <si>
    <t>Validate there are no changes to the Appraisal Information Panel and the Current Land Types Grid for both detail rows.</t>
  </si>
  <si>
    <t>Navigate to the Benchmark Selection Panel and validate the Date Last Updated is correct and the Percent Change from prior updated with correct percentage for both detail rows.</t>
  </si>
  <si>
    <t>Benchmark Update (Multiple Detail Rows
- each with different Benchmark)</t>
  </si>
  <si>
    <r>
      <t xml:space="preserve">Add 2 Detail Rows on the Real Estate Information panel.  (use </t>
    </r>
    <r>
      <rPr>
        <b/>
        <sz val="11"/>
        <rFont val="Calibri"/>
        <family val="2"/>
        <scheme val="minor"/>
      </rPr>
      <t xml:space="preserve">different </t>
    </r>
    <r>
      <rPr>
        <sz val="11"/>
        <rFont val="Calibri"/>
        <family val="2"/>
        <scheme val="minor"/>
      </rPr>
      <t>Benchmark for each)</t>
    </r>
  </si>
  <si>
    <t>Validate new RE displays on Collaterl View with correct label and adjusted market value</t>
  </si>
  <si>
    <t>Validate Calculations on the Calculations Overview for Loan grid in EmPOWER Web</t>
  </si>
  <si>
    <t xml:space="preserve">Apply Changes to EmPOWER </t>
  </si>
  <si>
    <t>Open up customer in EmPOWER and validate the Benchmark update is  historic.</t>
  </si>
  <si>
    <t>Navigate to Real Estate Information and validate the new Market Value is correct.  (Old Market Value x percentage change +/- = New Market Value)
(use spreadsheet to double check market value) Validate all detail rows.</t>
  </si>
  <si>
    <t>Validate there are no changes to the Appraisal Information Panel and the Current Land Types Grid on all detail rows.</t>
  </si>
  <si>
    <t>Exclude from Auto-update Flag</t>
  </si>
  <si>
    <t>Open up a customer in EmPOWER LOS and validate existing AI information. 
Collateral/Security section and UCS Section.</t>
  </si>
  <si>
    <t>Next, navigate to the Benchmark Selection Panel and select "Exclude 
from  Auto Updates"</t>
  </si>
  <si>
    <r>
      <t xml:space="preserve">You had rec'd an 
error so you went back in and changed market value.   Error - Failure calling SubmitScenario.
</t>
    </r>
    <r>
      <rPr>
        <b/>
        <sz val="11"/>
        <rFont val="Calibri"/>
        <family val="2"/>
        <scheme val="minor"/>
      </rPr>
      <t>6/18 ds - could not recreate</t>
    </r>
  </si>
  <si>
    <t>Validate Exclude checkbox flowed to Current Production</t>
  </si>
  <si>
    <t>Navigate back to EmPOWER and validate collateral analysis, collateral 
detail, Collateral All-In, Security Documents and Credit Underwriting</t>
  </si>
  <si>
    <t>Book Action</t>
  </si>
  <si>
    <t>Validate Collateral Analysis, Calcualtions Overview for Loan (current ratios),
Current Real Estate Information, Current Appraisal Information, Current 
Benchmark Selection, Current Land Types Grid</t>
  </si>
  <si>
    <r>
      <t xml:space="preserve">Open up customer in EmPOWER and validate </t>
    </r>
    <r>
      <rPr>
        <b/>
        <sz val="11"/>
        <rFont val="Calibri"/>
        <family val="2"/>
        <scheme val="minor"/>
      </rPr>
      <t xml:space="preserve">no </t>
    </r>
    <r>
      <rPr>
        <sz val="11"/>
        <rFont val="Calibri"/>
        <family val="2"/>
        <scheme val="minor"/>
      </rPr>
      <t>Benchmark update has been created.</t>
    </r>
  </si>
  <si>
    <t>Validate Collateral View,  Collateral Analysis and Calcualtions Overview for Loan (current ratios).  There should be no changes.</t>
  </si>
  <si>
    <t xml:space="preserve">Navigate to Real Estate Information and validate the Market Value did not update. </t>
  </si>
  <si>
    <t>Navigate to the Benchmark Selection Panel and validate the Date Last Updated did not change and the Percent Change from prior did not update.</t>
  </si>
  <si>
    <t>Appraisals Outside Window</t>
  </si>
  <si>
    <t>Navigate to the Appraisal Information Panel and update Appraisal Date 
(choose a date outside of the window in script)</t>
  </si>
  <si>
    <t>Run script to validate that this credit action has fallen from script results</t>
  </si>
  <si>
    <t xml:space="preserve">add script </t>
  </si>
  <si>
    <t>https://extranet.financialpartners.com/Workspaces/Shared/EmPOWERModernization/Collateral/FPIDocuments/Forms/AllItems.aspx?RootFolder=%2FWorkspaces%2FShared%2FEmPOWERModernization%2FCollateral%2FFPIDocuments%2FTesting%2FSQL&amp;FolderCTID=0x012000A3CAEA5616484D47A10368E47BE17452&amp;View={1D015E90-471E-43A8-8A65-DA8C98BC005A}&amp;InitialTabId=Ribbon%2EDocument&amp;VisibilityContext=WSSTabPersistence</t>
  </si>
  <si>
    <r>
      <t xml:space="preserve">Open up customer in EmPOWER and validate that </t>
    </r>
    <r>
      <rPr>
        <b/>
        <sz val="11"/>
        <color theme="1"/>
        <rFont val="Calibri"/>
        <family val="2"/>
        <scheme val="minor"/>
      </rPr>
      <t xml:space="preserve">no </t>
    </r>
    <r>
      <rPr>
        <sz val="11"/>
        <color theme="1"/>
        <rFont val="Calibri"/>
        <family val="2"/>
        <scheme val="minor"/>
      </rPr>
      <t>Benchmark</t>
    </r>
    <r>
      <rPr>
        <b/>
        <sz val="11"/>
        <color theme="1"/>
        <rFont val="Calibri"/>
        <family val="2"/>
        <scheme val="minor"/>
      </rPr>
      <t xml:space="preserve"> </t>
    </r>
    <r>
      <rPr>
        <sz val="11"/>
        <color theme="1"/>
        <rFont val="Calibri"/>
        <family val="2"/>
        <scheme val="minor"/>
      </rPr>
      <t>Update
was created</t>
    </r>
  </si>
  <si>
    <t>MV Improvements</t>
  </si>
  <si>
    <t xml:space="preserve">Open up this existing customer in EmPOWER Web and validate the following existing information:
1. Collateral View
2. Collateral Analysis
3. Current Ratios
4. Current RE Information
5. Current Appraisal Information
6. Current Benchmark Selection
7. Current Land Types Grid
8. Current Buildings &amp; Improvements </t>
  </si>
  <si>
    <t>Navigate to Buildings &amp; Improvements and fill out grid</t>
  </si>
  <si>
    <t>Navigate to Real Estate Information and validate the MV Improvements 
displays under MV Improvements</t>
  </si>
  <si>
    <t>Validate Collateral Analysis, Calcualtions Overview for Loan (current ratios), Current Real Estate Information, Current Appraisal Information, Current Benchmark Selection, Current Land Types Grid and Buildings &amp; Improvements</t>
  </si>
  <si>
    <t>Validate there are no changes to the Appraisal Information Panel,  the Current Land Types Grid and Buildings &amp; Improvements</t>
  </si>
  <si>
    <t>Open Credit Action</t>
  </si>
  <si>
    <r>
      <t xml:space="preserve">Question 
- what would be expected results.
Benchmark Selection updated on both General Maintenance in EmPOWER Web as well as current production.
RE Info. - MV did not update on Gen. Maint. in EmPOWER Web but MV did update in Current </t>
    </r>
    <r>
      <rPr>
        <b/>
        <sz val="11"/>
        <color theme="1"/>
        <rFont val="Calibri"/>
        <family val="2"/>
        <scheme val="minor"/>
      </rPr>
      <t>Production
6/18 e-mailed Bri</t>
    </r>
  </si>
  <si>
    <t>Navigate to EmPOWER LOS and validate that each commitment does not
have any open credit actions</t>
  </si>
  <si>
    <t>Create a credit action on commitment</t>
  </si>
  <si>
    <t>Navigate to the security documents screen and hit 'Launch Web App'</t>
  </si>
  <si>
    <t>Scenario created successfully.  Keep scenario open and make no changes.</t>
  </si>
  <si>
    <t>Open up customer in EmPOWER and validate the Credit action is still open and no Benchmark Update has been created.</t>
  </si>
  <si>
    <t>Open up customer in EmPOWER Web and validate the scenario is still open.</t>
  </si>
  <si>
    <t>Validate Collateral View,  Collateral Analysis and Calculations Overview for Loan (current ratios) for both Current Production and Scenario created still in an 'open' status</t>
  </si>
  <si>
    <t>CIP shows new market value (updated by Benchmark update)
Should this have updated?</t>
  </si>
  <si>
    <t xml:space="preserve">Navigate to Real Estate Informatin panel (Current Production), Market Value should have updated for both Current Production and Scenario created still in an 'open' status.
(Old Market Value x percentage change +/- = New Market Value)
(use spreadsheet to double check market value) Validate all detail rows)
</t>
  </si>
  <si>
    <t>Validate there are no changes to the Appraisal Info. and Current Land Type Grids for both Current Production and Scenario</t>
  </si>
  <si>
    <t>Navigate to Current Benchmark Selection and validate the 'Date Last Updated' and 'Percent Change from prior' updated for both Current Production and Scenario created</t>
  </si>
  <si>
    <t>should this have 
updated on both?</t>
  </si>
  <si>
    <t>New Loan (Summary Only)</t>
  </si>
  <si>
    <t>Existing LT Loan</t>
  </si>
  <si>
    <t xml:space="preserve">Navigate to EmPOWER LOS and create a new loan </t>
  </si>
  <si>
    <t>LT Loan</t>
  </si>
  <si>
    <t>Fill out Purpose Details, Payment Schedule and then launch into EmPOWER Web</t>
  </si>
  <si>
    <t>Scenario created successfully.  Keep scenario open.</t>
  </si>
  <si>
    <t>Add new Security document - Mortgage</t>
  </si>
  <si>
    <t>Link new Mortgage to existing RE Collateral</t>
  </si>
  <si>
    <t>Add a new RE Collateral and link to the new loan</t>
  </si>
  <si>
    <t>Navigate to Appraisal Info Panel and fill out fields</t>
  </si>
  <si>
    <t>Navigate to Benchmark Selection Panel and select a benchmark
 (use one of the benchmarks that will be updated)</t>
  </si>
  <si>
    <t>Navigate to Land Types Panel and fill out information</t>
  </si>
  <si>
    <t>Go back to Real Estate Information panel and vaidate values flowed up to this panel</t>
  </si>
  <si>
    <t>Validate Calculations Overview for both loans</t>
  </si>
  <si>
    <t>Apply changes to EmPOWER - check both Loan Orgination and Synchronization</t>
  </si>
  <si>
    <t>Scenario should be successfully submitted</t>
  </si>
  <si>
    <t>Navigate back to EmPOWER LOS and validate Collateral Analysis, Collateral All-in, Security Documents and Credit Underwriting for new loan</t>
  </si>
  <si>
    <t>Book Credit Action.  Loan should be Ready for DPL</t>
  </si>
  <si>
    <t>Open up customer in EmPOWER and validate the credit actions are  now historic.</t>
  </si>
  <si>
    <t>Validate AI (Collateral/Security and UCS sections) for both loans</t>
  </si>
  <si>
    <t>Validate Collateral Analysis, Calcualtions Overview for Loan (current ratios), Current Real Estate Information, Current Appraisal Information, Current Benchmark Selection and Current Land Type for both loans</t>
  </si>
  <si>
    <t>Open up customer in EmPOWER and validate the Benchmark update is  historic for both loans.</t>
  </si>
  <si>
    <t>Validate there are no changes to the Appraisal Information Panel and Current Land Type</t>
  </si>
  <si>
    <t xml:space="preserve">Test 10 </t>
  </si>
  <si>
    <t>New Loan (with Detail)</t>
  </si>
  <si>
    <t>Add a new RE Collateral and link to the new loan add detail row</t>
  </si>
  <si>
    <t xml:space="preserve">Test 11 </t>
  </si>
  <si>
    <t>Crossed Relationships</t>
  </si>
  <si>
    <t>Open up this existing customer in EmPOWER Web and validate the following existing information:
1. Collateral View
2. Collateral Analysis
3. Current Ratios
4. Current RE Information
5. Current Appraisal Information
6. Current Benchmark Selection
7. Current Land Types Grid
*Use Customer where two loans share same mortgage and real estate collateral</t>
  </si>
  <si>
    <t>Open up this customer in EmPOWER LOS and validate existing AI information. 
Collateral/Security section and UCS Section.</t>
  </si>
  <si>
    <t>Shared Relationship</t>
  </si>
  <si>
    <t>Open up this existing customer in EmPOWER Web and validate the following existing information:
1. Collateral View
2. Collateral Analysis
3. Current Ratios
4. Current RE Information
5. Current Appraisal Information
6. Current Benchmark Selection
7. Current Land Types Grid
*use customer with 2 LT Loans each with their own mortgage and real estate collateral.</t>
  </si>
  <si>
    <t>Link one LT Open Mortgage to Open Mortgage on the other LT Loan</t>
  </si>
  <si>
    <t>Edit Details on the RE Collateral on the LT Loan that was just linked to
the Open end Mortgage on the other loan</t>
  </si>
  <si>
    <t>Navigate to Benchmark Selection panel and change benchmark to one 
of the benchmarks that will be changed with the Benchmark update.</t>
  </si>
  <si>
    <t>Navigate to Land Types panel and update grid</t>
  </si>
  <si>
    <t>Navigate back to Real Estate Information panel and validate the Value flowed up to this panel</t>
  </si>
  <si>
    <t>Validate Real Estate is updated on the Collateral View Screen</t>
  </si>
  <si>
    <t>Validate Calculations Overview on both loans</t>
  </si>
  <si>
    <t>Navigate back to EmPOWER and validate collateral analysis, collateral 
detail, Collateral All-In, Security Documents and Credit Underwriting for both loans.</t>
  </si>
  <si>
    <t>Non FCS - Priors</t>
  </si>
  <si>
    <t>Open up this existing customer in EmPOWER Web and validate the following existing information:
1. Collateral View
2. Collateral Analysis
3. Current Ratios
4. Current RE Information
5. Current Appraisal Information
6. Current Benchmark Selection
7. Current Land Types Grid
*use customer with 2 Loans currently not sharing the same Open End Mortgage or RE Collateral</t>
  </si>
  <si>
    <t>Edit Details on the RE Collateral and add a Non-FCS Prior Liens</t>
  </si>
  <si>
    <t>Link the loan (not currently linked) to the Open End Mortgage</t>
  </si>
  <si>
    <t>Changes saved successfully.  Next hit Update Relationship and choose 2
 for Loan Position</t>
  </si>
  <si>
    <t>Apply changes to EmPOWER for both actions</t>
  </si>
  <si>
    <t>FCS Prior Liens</t>
  </si>
  <si>
    <t>New Loan with Priors</t>
  </si>
  <si>
    <t>Add a new RE Collateral and link to the new loan add detail row.  Update relationship and choose 2 for Loan Position</t>
  </si>
  <si>
    <t>Go back to Real Estate Information panel and validate values flowed up to this panel</t>
  </si>
  <si>
    <t>Split Tract</t>
  </si>
  <si>
    <t>Open up this existing customer in EmPOWER Web and validate the following existing information:
1. Collateral View
2. Collateral Analysis
3. Current Ratios
4. Current RE Information
5. Current Appraisal Information
6. Current Benchmark Selection
7. Current Land Types Grid
*use customer with 2  Loans where there is one Open End Mortgage and one Real Estate Collateral (summary only) linked to just 1 loan</t>
  </si>
  <si>
    <t>*Note:  Can be summary only or 1 Detail Row.  Next step you have to add a detail row so collateral with 1 detail row already would work best</t>
  </si>
  <si>
    <t>Navigate back to Real Estate Information and add a detail row</t>
  </si>
  <si>
    <t>If summary level only, add 2 detail rows</t>
  </si>
  <si>
    <t>Navigate to Appraisal Information panel and fill out panel</t>
  </si>
  <si>
    <t>Navigate to Benchmark Selection and select a Benchmark (select 
Benchmark that will be updated with the Benchmark update)</t>
  </si>
  <si>
    <t>Navigate back to Real Estate Information Panel and validate the 
information has flowed up to this panel and save</t>
  </si>
  <si>
    <t>Open Collateral View and select Split Tract on the Real Estate Collateral</t>
  </si>
  <si>
    <t>In Split Tract SDW split off the first detail row</t>
  </si>
  <si>
    <t>Navigate to Real Estate Panel for that piece of collateral and validate 
all information flowed over to this panel</t>
  </si>
  <si>
    <t>Navigate to Appraisal Info. panel and validate information is correct</t>
  </si>
  <si>
    <t>Navigate to Benchmark Selection and validate the correct Benchmark is selected</t>
  </si>
  <si>
    <t>Navigate to Land Types grid and validate the information is correct</t>
  </si>
  <si>
    <t>On Collateral View, link a new Open End Mortgage to the loan that is current not linked</t>
  </si>
  <si>
    <t>This step contradicts step #2 as it was to find 2 loans linked to same doc and collateral</t>
  </si>
  <si>
    <t>On Document Info panel, fill out information</t>
  </si>
  <si>
    <t>Link new Open End Mortgage to the split off parcel</t>
  </si>
  <si>
    <t>Validate Collateral Analysis, Calcualtions Overview for Loan (current ratios), Current Real Estate Information, Current Appraisal Information, Current Benchmark Selection and Current Land Type.</t>
  </si>
  <si>
    <t>Open up customer in EmPOWER and validate the Benchmark updates are  historic.</t>
  </si>
  <si>
    <t xml:space="preserve">Partial Release </t>
  </si>
  <si>
    <t>Open up this existing customer in EmPOWER Web and validate the following existing information:
1. Collateral View
2. Collateral Analysis
3. Current Ratios
4. Current RE Information
5. Current Appraisal Information
6. Current Benchmark Selection
7. Current Land Types Grid
*use customer with 1 LT Loan where RE Collateral has 1 detail row.</t>
  </si>
  <si>
    <t>Navigate back to Real Estate Information panel and delete detail row</t>
  </si>
  <si>
    <t>Re-open Real Estate Information panel and validate that information 
is now at the summary level.</t>
  </si>
  <si>
    <t>Navigate to Appraisal Info Panel and re-enter data</t>
  </si>
  <si>
    <t>Navigate to Benchmark Selection and re-enter information</t>
  </si>
  <si>
    <t>Navigate to Land Types panel and enter a new value</t>
  </si>
  <si>
    <t>Navigate back to the Real Estate Panel and validate information flowed to the Real Estate Info Panel</t>
  </si>
  <si>
    <t>On Collateral View, select Partial Release on Real Estate Collateral</t>
  </si>
  <si>
    <t>Fill out panel and "save"</t>
  </si>
  <si>
    <t>Navigate back to Real Estate Information Panel and validate the information is correct</t>
  </si>
  <si>
    <t>Validate Calculations Overview grid</t>
  </si>
  <si>
    <t>Navigate back to EmPOWER and validate collateral analysis, collateral 
detail, Collateral All-In, Security Documents and Credit Underwriting.</t>
  </si>
  <si>
    <t>Open up customer in EmPOWER and validate the credit action is  now historic.</t>
  </si>
  <si>
    <t>Partial Release - Multiple Detail Rows</t>
  </si>
  <si>
    <t>Open up this existing customer in EmPOWER Web and validate the following existing information:
1. Collateral View
2. Collateral Analysis
3. Current Ratios
4. Current RE Information
5. Current Appraisal Information
6. Current Benchmark Selection
7. Current Land Types Grid
*use customer with 1 LT Loan where RE Collateral has more than 2 detail rows.</t>
  </si>
  <si>
    <t>Release 1 of the detail rows and "save"</t>
  </si>
  <si>
    <t>Navigate back to EmPOWER and validate collateral analysis, collateral detail, Collateral All-In, Security Documents and Credit Underwriting.</t>
  </si>
  <si>
    <t>After Benchmark process key a partial release.
Partial Release (customer with one detail, create a second detail record to release.  Reduce first 
detail record by the amount of the new detail record.) 
Then have Benchmark process again.  Use a customer from this Benchmark testing.</t>
  </si>
  <si>
    <t>Open up this existing customer in EmPOWER Web and validate the following existing information:
1. Collateral View
2. Collateral Analysis
3. Current Ratios
4. Current RE Information
5. Current Appraisal Information
6. Current Benchmark Selection
7. Current Land Types Grid
*use customer with 1 LT Loan where RE Collateral has more than one detail row.</t>
  </si>
  <si>
    <t>Navigate back to Real Estate Information panel and delete 1 detail row</t>
  </si>
  <si>
    <t>Pass / Fail/        In Review</t>
  </si>
  <si>
    <t>Customer with 1 loan - Non-Autobookable start in LOS</t>
  </si>
  <si>
    <t>Run the attached script "Autobook Process Definitions" to determine what process definitions has Autobook enabled</t>
  </si>
  <si>
    <t>Autobook Process Definitions</t>
  </si>
  <si>
    <t>Find an existing customer with 1 account tied to collateral</t>
  </si>
  <si>
    <t>Start an Autoboookable credit action from account in LOS</t>
  </si>
  <si>
    <t>Select credit action from SQL Script results from Step 1</t>
  </si>
  <si>
    <t>Navigate to the Security Documents screen and select the "Launch Web App" icon from toolbar</t>
  </si>
  <si>
    <t>Verify you are launched into a new scenario titled 'Process definition Name - AcctNum'</t>
  </si>
  <si>
    <t>Collateral View &gt; Make collateral changes to the loan (add new collateral, security documents, update existing collateral)</t>
  </si>
  <si>
    <t>Navigate to the Collateral Analysis Tab and validate collateral list and checkboxes</t>
  </si>
  <si>
    <t xml:space="preserve">Collateral Analysis screen &gt; Total Analysis section &gt; select L/MV or L/NRV links </t>
  </si>
  <si>
    <t>Verify Calculations Overview modal for specific loan selected</t>
  </si>
  <si>
    <t>Calculations Overview modal &gt; Validate that calculations have updated appropriately</t>
  </si>
  <si>
    <t>Repeat for each loan affected by updates</t>
  </si>
  <si>
    <t>Click the Apply Changes button and verify Apply Changes to EmPOWER modal is displayed</t>
  </si>
  <si>
    <t>Your pending action from LOS should default into the Process Definition dropdown next to the title/radio button "Use Pending Credit Action". The Auto-Book Now checkbox should appear and the checkbox should not be checked</t>
  </si>
  <si>
    <t>Check the Auto-Book Now checkbox and then Apply button</t>
  </si>
  <si>
    <t>In Web Collateral, scenario status should display "Awaiting Nightly Cycle"</t>
  </si>
  <si>
    <t>In EmPOWER, navigate to the Commitments At-A-Glance and verify credit action is in "Ready for DPL status" (or Ready for Booking)</t>
  </si>
  <si>
    <t>*Note:  select the "Show All"
All information should update according to scenario information</t>
  </si>
  <si>
    <t>Navigate to the Credit Underwriting screen</t>
  </si>
  <si>
    <t>Verify LTV/LGD was updated automatically from Web. LGD should be set based on association guidelines. LTV will reflect the ratio submitted from Web.</t>
  </si>
  <si>
    <t>Navigate to the PMIF/Data Scrub screen</t>
  </si>
  <si>
    <t xml:space="preserve">*Note:  This screen is not available for all Autobookable Credit Actions.  Mark N/A if not available
All information should update according to scenario information. </t>
  </si>
  <si>
    <r>
      <rPr>
        <b/>
        <sz val="11"/>
        <color theme="1"/>
        <rFont val="Calibri"/>
        <family val="2"/>
        <scheme val="minor"/>
      </rPr>
      <t>Day 2:</t>
    </r>
    <r>
      <rPr>
        <sz val="11"/>
        <color theme="1"/>
        <rFont val="Calibri"/>
        <family val="2"/>
        <scheme val="minor"/>
      </rPr>
      <t xml:space="preserve"> In EmPOWER, verify status of booked credit action should be 'Historic'.</t>
    </r>
  </si>
  <si>
    <r>
      <rPr>
        <b/>
        <sz val="11"/>
        <color theme="1"/>
        <rFont val="Calibri"/>
        <family val="2"/>
        <scheme val="minor"/>
      </rPr>
      <t>Day 2:</t>
    </r>
    <r>
      <rPr>
        <sz val="11"/>
        <color theme="1"/>
        <rFont val="Calibri"/>
        <family val="2"/>
        <scheme val="minor"/>
      </rPr>
      <t xml:space="preserve"> In Web, verify "Current Production" scenario </t>
    </r>
  </si>
  <si>
    <r>
      <rPr>
        <b/>
        <sz val="11"/>
        <color theme="1"/>
        <rFont val="Calibri"/>
        <family val="2"/>
        <scheme val="minor"/>
      </rPr>
      <t>Day 2:</t>
    </r>
    <r>
      <rPr>
        <sz val="11"/>
        <color theme="1"/>
        <rFont val="Calibri"/>
        <family val="2"/>
        <scheme val="minor"/>
      </rPr>
      <t xml:space="preserve"> In Web, only "Current Production" should be available. Previous scenario will no longer show in the dropdown. </t>
    </r>
  </si>
  <si>
    <r>
      <rPr>
        <b/>
        <sz val="11"/>
        <color theme="1"/>
        <rFont val="Calibri"/>
        <family val="2"/>
        <scheme val="minor"/>
      </rPr>
      <t>Day 2:</t>
    </r>
    <r>
      <rPr>
        <sz val="11"/>
        <color theme="1"/>
        <rFont val="Calibri"/>
        <family val="2"/>
        <scheme val="minor"/>
      </rPr>
      <t xml:space="preserve"> In EmPOWER, view Account Information and verify Collateral information in Account Detail screen</t>
    </r>
  </si>
  <si>
    <t>Verify Market Value, NRV Value, and NRV Ratio %</t>
  </si>
  <si>
    <r>
      <rPr>
        <b/>
        <sz val="11"/>
        <color theme="1"/>
        <rFont val="Calibri"/>
        <family val="2"/>
        <scheme val="minor"/>
      </rPr>
      <t xml:space="preserve">Day 2: </t>
    </r>
    <r>
      <rPr>
        <sz val="11"/>
        <color theme="1"/>
        <rFont val="Calibri"/>
        <family val="2"/>
        <scheme val="minor"/>
      </rPr>
      <t>Account Information &gt; Account Detail screen &gt; verify Credit Underwriting information</t>
    </r>
  </si>
  <si>
    <t>Verify UCS section of Account Detail screen and select "Credit Class History" link</t>
  </si>
  <si>
    <r>
      <rPr>
        <b/>
        <sz val="11"/>
        <color theme="1"/>
        <rFont val="Calibri"/>
        <family val="2"/>
        <scheme val="minor"/>
      </rPr>
      <t>Day 2:</t>
    </r>
    <r>
      <rPr>
        <sz val="11"/>
        <color theme="1"/>
        <rFont val="Calibri"/>
        <family val="2"/>
        <scheme val="minor"/>
      </rPr>
      <t xml:space="preserve"> Account Information &gt; select Commitment Collateral Summary screen &gt; verify Collateral information </t>
    </r>
  </si>
  <si>
    <t>Verify Loan Commitments, Security Docs w/Linked Collateral</t>
  </si>
  <si>
    <t>Customer with 1 loan - AutoBook action start in Web</t>
  </si>
  <si>
    <t>Open customer in Web Collateral</t>
  </si>
  <si>
    <t>A scenario will be created</t>
  </si>
  <si>
    <t>Click the Apply Changes button and verify Apply Changes to EmPOWER modal is displayed &gt; select a non auto bookable process definition</t>
  </si>
  <si>
    <t xml:space="preserve">Verify for the non auto bookable action, the Auto-Book Now checkbox should not appear </t>
  </si>
  <si>
    <t>Select an auto bookable process definition</t>
  </si>
  <si>
    <t xml:space="preserve">Verify for the auto bookable action, the Auto-Book Now checkbox should appear </t>
  </si>
  <si>
    <t>Select a non auto bookable process definition</t>
  </si>
  <si>
    <t>Re-Select an auto bookable process definition and select the "Auto-Book Now" checkbox &gt; then Apply</t>
  </si>
  <si>
    <t>In Web Collateral, scenario status should display "Awaiting Nightly Cycle".</t>
  </si>
  <si>
    <t xml:space="preserve">In EmPOWER &gt; Navigate to Commitments At-A-Glance screen &gt; verify your credit action is in a "Ready for DPL" status (or Ready for Booking) </t>
  </si>
  <si>
    <t>Customer with 1 loan - AutoBook action (do not select AutoBook checkbox)</t>
  </si>
  <si>
    <t>Verify by default an auto bookable action is displayed as "Create Credit Action" and the Auto-Book Now checkbox  appears and is unchecked</t>
  </si>
  <si>
    <r>
      <rPr>
        <b/>
        <sz val="11"/>
        <color theme="1"/>
        <rFont val="Calibri"/>
        <family val="2"/>
        <scheme val="minor"/>
      </rPr>
      <t>DO NOT CHECK</t>
    </r>
    <r>
      <rPr>
        <sz val="11"/>
        <color theme="1"/>
        <rFont val="Calibri"/>
        <family val="2"/>
        <scheme val="minor"/>
      </rPr>
      <t xml:space="preserve"> the Auto-Book Now checkbox and select Apply</t>
    </r>
  </si>
  <si>
    <t>In Web Collateral, scenario status should display "Submitted"</t>
  </si>
  <si>
    <t>In EmPOWER &gt; Navigate to Commitments At-A-Glance screen &gt; verify your credit action is in Open status</t>
  </si>
  <si>
    <t xml:space="preserve">Book your action on the Analysis &amp; Decision screen
</t>
  </si>
  <si>
    <t>Verify loan is set to Ready for DPL (or Ready for Booking)</t>
  </si>
  <si>
    <t>Crossed Relationship - Non-AutoBooked</t>
  </si>
  <si>
    <t>Find an existing customer with a crossed collateral relationship</t>
  </si>
  <si>
    <t>Run SQL script to locate customers</t>
  </si>
  <si>
    <t>Scope Groups By Customer</t>
  </si>
  <si>
    <t>Collateral View &gt; Make collateral changes to the relationship (add new collateral, security documents, update existing collateral) and affects multiple loans</t>
  </si>
  <si>
    <t xml:space="preserve">Verify 1 loan gets chosen as the lead loan as an Autobookable process definition with auto book not selected while the others default to Synch actions
</t>
  </si>
  <si>
    <r>
      <t xml:space="preserve">For the lead loan, select a </t>
    </r>
    <r>
      <rPr>
        <b/>
        <sz val="11"/>
        <color theme="1"/>
        <rFont val="Calibri"/>
        <family val="2"/>
        <scheme val="minor"/>
      </rPr>
      <t>non</t>
    </r>
    <r>
      <rPr>
        <sz val="11"/>
        <color theme="1"/>
        <rFont val="Calibri"/>
        <family val="2"/>
        <scheme val="minor"/>
      </rPr>
      <t xml:space="preserve"> Auto bookable credit action and then click Apply</t>
    </r>
  </si>
  <si>
    <t>Run SQL Script &gt; Verify both the lead loan credit action and the synch actions flow to EmPOWER with an Open status</t>
  </si>
  <si>
    <t>In EmPOWER, validate collateral screens [Collateral Analysis, Collateral All-In Analysis, Security Documents] for all actions</t>
  </si>
  <si>
    <t>Navigate to the Credit Underwriting screen for all actions</t>
  </si>
  <si>
    <t>Navigate to the PMIF/Data Scrub screen for all actions</t>
  </si>
  <si>
    <t>Book your lead loan action on the Analysis &amp; Decision screen</t>
  </si>
  <si>
    <t>Verify all synch actions also get set to Ready for DPL (or Ready for Booking) when the lead loan is booked</t>
  </si>
  <si>
    <t xml:space="preserve">In Web Collateral, scenario status should display "Awaiting Nightly Cycle"
</t>
  </si>
  <si>
    <t>Crossed Relationship - AutoBooked</t>
  </si>
  <si>
    <t>Open Web Collateral for that customer.</t>
  </si>
  <si>
    <t>Navigate to the Collateral Analysis Tab and validate collateral list and checkboxes.</t>
  </si>
  <si>
    <t>Verify 1 loan gets chosen as the lead loan with an Autobookable process definition with auto book not selected while the others default to Synch actions.</t>
  </si>
  <si>
    <t>For the lead loan, leave defaulted Auto bookable credit action, select the Auto-Book Now checkbox &gt; click Apply</t>
  </si>
  <si>
    <t>Run SQL Script &gt; Verify both the lead loan credit action and the synch actions flow to EmPOWER with a Ready for DPL status (or Ready for Booking).</t>
  </si>
  <si>
    <t>In EmPOWER, validate Legacy collateral screens [Collateral Analysis, Collateral All-In Analysis, Security Documents] for all actions.</t>
  </si>
  <si>
    <t xml:space="preserve">All information should update according to scenario information. </t>
  </si>
  <si>
    <t>Find an existing customer with a shared collateral relationship.</t>
  </si>
  <si>
    <t>Note:  At least 2 loans (2 loans sharing the same collateral and also 1 of the loans with its own collateral)</t>
  </si>
  <si>
    <t>Start a non-autobook credit action in EmPOWER for 1 of the loans.</t>
  </si>
  <si>
    <t>Launch into Web by clicking the Launch Web App button on the Security Documents screen.</t>
  </si>
  <si>
    <t>Collateral View in Web&gt; Update a piece of collateral tied to 2 loans and also update a piece of collateral only tied to only 1 of the loans</t>
  </si>
  <si>
    <t>Both loans with changes should act as lead loans because they have different changes being submitted. None of the accounts should have Synch actions defaulted for them. For the account with the linked from LOS, that action should default in. For the other account, the default Auto Book option should default in.</t>
  </si>
  <si>
    <t>Click Apply button to submit changes</t>
  </si>
  <si>
    <t>Changing Synch Actions to Autobook Action</t>
  </si>
  <si>
    <t>Find an existing customer with a crossed collateral relationship containing at least 3 loans.</t>
  </si>
  <si>
    <t>A scenario will be created.</t>
  </si>
  <si>
    <t>For the lead loan, select a non Auto bookable credit action.</t>
  </si>
  <si>
    <t>For 1 of the loans with a synch action, change from a synch action to an auto bookable credit action &gt; select the Auto-Book Now checkbox</t>
  </si>
  <si>
    <t>For any other synch actions, switch from Synch to non auto bookable actions.</t>
  </si>
  <si>
    <t>In EmPOWER, validate in EmPOWER collateral screens [Collateral Analysis, Collateral All-In Analysis, Security Documents] for all actions.</t>
  </si>
  <si>
    <t>Book loan from the Analysis &amp; Decision screen for all actions</t>
  </si>
  <si>
    <t>Verify all loans are set to Ready for DPL (or Ready for Booking)</t>
  </si>
  <si>
    <t>In Web Collateral, scenario status should still display "Awaiting Nightly Cycle".</t>
  </si>
  <si>
    <t>Auto Book All Credit Actions</t>
  </si>
  <si>
    <t>For all loans, select an Auto bookable credit action and select the Auto-Book Now checkbox &gt; click Apply.</t>
  </si>
  <si>
    <t>Verify all loans have a credit action created in EmPOWER with a Ready for DPL status (or Ready for Booking)</t>
  </si>
  <si>
    <t>Mix of Auto Book and Non Auto Book Credit Actions</t>
  </si>
  <si>
    <t>For some loans, select an Auto bookable credit action and select the Auto-Book Now checkbox. 
For all other loans, select a non auto bookable action (do not select Synch) &gt; click Apply</t>
  </si>
  <si>
    <t>Loans that had Auto Book selected should flow to EmPOWER with a Ready for DPL (or Ready for Booking) status. All other loans should flow to EmPOWER with an Open status.</t>
  </si>
  <si>
    <t>Book any actions that came over to EmPOWER with an Open status from the Analysis &amp; Decision screen</t>
  </si>
  <si>
    <t>Once booked, these loans are now set with a Ready for DPL (or Ready for Booking) status</t>
  </si>
  <si>
    <t>Withdraw AutoBook Lead Loan</t>
  </si>
  <si>
    <t>Find an existing customer with a crossed collateral relationship.</t>
  </si>
  <si>
    <t>For the lead loan, leave the defaulted Auto bookable credit action &gt; DO NOT select the Auto-Book Now checkbox &gt; click Apply</t>
  </si>
  <si>
    <t>Run SQL Script and verify both the lead loan credit action and the synch actions flow to EmPOWER with an Open status.</t>
  </si>
  <si>
    <t>In Web Collateral, scenario status should display "Submitted".</t>
  </si>
  <si>
    <t>Navigate to the Analysis &amp; Decision screen and Withdraw your lead loan credit action</t>
  </si>
  <si>
    <t>All synch actions should get set to withdrawn when the lead loan is withdrawn.</t>
  </si>
  <si>
    <t>In Web Collateral, scenario should no longer display. Status behind the scenes should be cancelled.</t>
  </si>
  <si>
    <t>Run SQL Script and verify status of "Cancelled"</t>
  </si>
  <si>
    <t>Reopen Autobook Loan and Submit Again</t>
  </si>
  <si>
    <t>For the lead loan, leave defaulted Auto bookable credit action &gt; select the Auto-Book Now checkbox</t>
  </si>
  <si>
    <t>For any other actions, choose Synch actions &gt; click Apply</t>
  </si>
  <si>
    <t>Verify lead loan action and synch actions flow to EmPOWER with a "Ready for DPL" (or Ready for Booking) status.</t>
  </si>
  <si>
    <t>Navigate to Analysis &amp; Decision screen for the lead loan and reopen the action.</t>
  </si>
  <si>
    <t>Verify any synch actions change to an Open status.</t>
  </si>
  <si>
    <t>Note:  May need to select the "Refresh Scneario" button for it to update status</t>
  </si>
  <si>
    <t>Make further collateral changes in Collateral Web.</t>
  </si>
  <si>
    <r>
      <t xml:space="preserve">For the lead loan, leave defaulted Auto bookable credit action &gt; </t>
    </r>
    <r>
      <rPr>
        <b/>
        <sz val="11"/>
        <color rgb="FFFF0000"/>
        <rFont val="Calibri"/>
        <family val="2"/>
        <scheme val="minor"/>
      </rPr>
      <t>DO NOT</t>
    </r>
    <r>
      <rPr>
        <sz val="11"/>
        <color theme="1"/>
        <rFont val="Calibri"/>
        <family val="2"/>
        <scheme val="minor"/>
      </rPr>
      <t xml:space="preserve"> select the Auto-Book Now checkbox (leave unchecked)</t>
    </r>
  </si>
  <si>
    <t>Verify lead loan action and synch actions flow to EmPOWER with an Open status.</t>
  </si>
  <si>
    <t>Navigate to Analysis &amp; Decision screen for the lead loan and book credit action</t>
  </si>
  <si>
    <t>Verify any synch actions change to "Ready for DPL" (or Ready for Booking) status.</t>
  </si>
  <si>
    <t>AutoBook Pending LOS and Synch Actions - Test #1</t>
  </si>
  <si>
    <t>Start an LOS action on 2 of the accounts in the crossed collateral relationship. For loan #1, select an Auto Bookable credit action, for loan #2, select a non auto bookable credit action.</t>
  </si>
  <si>
    <t>Launch into Web by clicking the Launch Web App button on the Security Documents screen for loan #1 (Autobook Credit Action).</t>
  </si>
  <si>
    <t>Verify you are launched into a new scenario titled 'Process Definition Name - AcctNum'</t>
  </si>
  <si>
    <t>Update the Collateral Market Value that is crossed between both loans where credit actions were created</t>
  </si>
  <si>
    <t>Verify L/MV% and L/NRV% are updated</t>
  </si>
  <si>
    <t>Click the Apply Changes button.</t>
  </si>
  <si>
    <t>Lead Loan is listed as the Autobook credit action
If any other loans where a new credit action was not created in above steps should default in as a Synchronization credit action
Use Pending Credit Action is listed for 2nd credit action created above with option to select "Create Credit Action" for Synchronization</t>
  </si>
  <si>
    <t>For loan #1, click the Auto-Book Now checkbox. 
If available, leave any Synchronization for additional loans where credit actions were not created above
Use Pending Credit Action (LOS Credit Action) created for 2nd loan
Click Apply.</t>
  </si>
  <si>
    <t>Linked Open Actions modal is displayed listing 2nd credit action created in EmPower &gt; select "Link and Submit" button</t>
  </si>
  <si>
    <t>Navigate to EmPOWER and verify auto book action and any synchs should flow to LOS in a Ready for DPL status. The other actions should flow to LOS in an Open status.</t>
  </si>
  <si>
    <t>Validate Legacy collateral screens [Collateral Analysis, Collateral All-In Analysis, Security Documents] for all actions.</t>
  </si>
  <si>
    <t>Visit the credit underwriting screen for all actions.</t>
  </si>
  <si>
    <t>Verify LTV/LGD was updated automatically from Web for all credit actions</t>
  </si>
  <si>
    <t>Validate Collateral and Credit Underwriting information on PMIF Screen for all actions.</t>
  </si>
  <si>
    <t>Book any actions that came over to EmPOWER with an Open status.</t>
  </si>
  <si>
    <r>
      <rPr>
        <b/>
        <sz val="11"/>
        <color theme="1"/>
        <rFont val="Calibri"/>
        <family val="2"/>
        <scheme val="minor"/>
      </rPr>
      <t>Day 2:</t>
    </r>
    <r>
      <rPr>
        <sz val="11"/>
        <color theme="1"/>
        <rFont val="Calibri"/>
        <family val="2"/>
        <scheme val="minor"/>
      </rPr>
      <t xml:space="preserve"> Status of booked credit actions should be 'Historic'.</t>
    </r>
  </si>
  <si>
    <t>Verify the Autobook credit action and any Synchronizations are in Historic</t>
  </si>
  <si>
    <r>
      <rPr>
        <b/>
        <sz val="11"/>
        <color theme="1"/>
        <rFont val="Calibri"/>
        <family val="2"/>
        <scheme val="minor"/>
      </rPr>
      <t>Day 2:</t>
    </r>
    <r>
      <rPr>
        <sz val="11"/>
        <color theme="1"/>
        <rFont val="Calibri"/>
        <family val="2"/>
        <scheme val="minor"/>
      </rPr>
      <t xml:space="preserve"> Status of other credit actions should be 'Open'.</t>
    </r>
  </si>
  <si>
    <t>Verify the non-Autobook credit action is in Open status</t>
  </si>
  <si>
    <r>
      <rPr>
        <b/>
        <sz val="11"/>
        <color theme="1"/>
        <rFont val="Calibri"/>
        <family val="2"/>
        <scheme val="minor"/>
      </rPr>
      <t>Day 2:</t>
    </r>
    <r>
      <rPr>
        <sz val="11"/>
        <color theme="1"/>
        <rFont val="Calibri"/>
        <family val="2"/>
        <scheme val="minor"/>
      </rPr>
      <t xml:space="preserve"> In EmPOWER, view Account Information and verify Collateral information in Account Detail screen for booked accounts</t>
    </r>
  </si>
  <si>
    <r>
      <rPr>
        <b/>
        <sz val="11"/>
        <color theme="1"/>
        <rFont val="Calibri"/>
        <family val="2"/>
        <scheme val="minor"/>
      </rPr>
      <t xml:space="preserve">Day 2: </t>
    </r>
    <r>
      <rPr>
        <sz val="11"/>
        <color theme="1"/>
        <rFont val="Calibri"/>
        <family val="2"/>
        <scheme val="minor"/>
      </rPr>
      <t>Account Information &gt; Account Detail screen &gt; verify Credit Underwriting information for all booked accounts</t>
    </r>
  </si>
  <si>
    <r>
      <rPr>
        <b/>
        <sz val="11"/>
        <color theme="1"/>
        <rFont val="Calibri"/>
        <family val="2"/>
        <scheme val="minor"/>
      </rPr>
      <t>Day 2:</t>
    </r>
    <r>
      <rPr>
        <sz val="11"/>
        <color theme="1"/>
        <rFont val="Calibri"/>
        <family val="2"/>
        <scheme val="minor"/>
      </rPr>
      <t xml:space="preserve"> Account Information &gt; select Commitment Collateral Summary screen &gt; verify Collateral information for booked accounts </t>
    </r>
  </si>
  <si>
    <t>AutoBook Pending LOS and Synch Actions - Test #2</t>
  </si>
  <si>
    <t>Auto Book from Web Collateral</t>
  </si>
  <si>
    <t>Make collateral changes to the relationship (add new collateral, security documents, update existing collateral)</t>
  </si>
  <si>
    <t xml:space="preserve">A scenario will be created.
</t>
  </si>
  <si>
    <t>Verify 1 loan gets chosen as the lead loan with an auto book credit action and "Auto-Book Now" not selected. Other credit actions default to Synch actions.</t>
  </si>
  <si>
    <t>For the lead loan auto bookable credit action DO NOT select the Auto-Book Now checkbox. 
For other loans, leave as Synch actions. 
Click Apply.</t>
  </si>
  <si>
    <t>In EmPOWER, verify both the lead loan credit action and the synch actions flow to EmPOWER with an Open status.</t>
  </si>
  <si>
    <t>In Collateral Web, make additional collateral changes</t>
  </si>
  <si>
    <t>Click the Apply Changes button again.</t>
  </si>
  <si>
    <t>For the lead loan, check Auto-Book Now for the pending LOS action. For other loans, leave as Synch actions. Click Apply.</t>
  </si>
  <si>
    <t>In EmPOWER, both the lead loan action and the Synch actions should be in a Ready for DPL status.</t>
  </si>
  <si>
    <r>
      <rPr>
        <b/>
        <sz val="11"/>
        <color theme="1"/>
        <rFont val="Calibri"/>
        <family val="2"/>
        <scheme val="minor"/>
      </rPr>
      <t>Day 2:</t>
    </r>
    <r>
      <rPr>
        <sz val="11"/>
        <color theme="1"/>
        <rFont val="Calibri"/>
        <family val="2"/>
        <scheme val="minor"/>
      </rPr>
      <t xml:space="preserve"> In EmPOWER, view Account Information and verify Collateral information in Account Detail screen for all accounts</t>
    </r>
  </si>
  <si>
    <r>
      <rPr>
        <b/>
        <sz val="11"/>
        <color theme="1"/>
        <rFont val="Calibri"/>
        <family val="2"/>
        <scheme val="minor"/>
      </rPr>
      <t xml:space="preserve">Day 2: </t>
    </r>
    <r>
      <rPr>
        <sz val="11"/>
        <color theme="1"/>
        <rFont val="Calibri"/>
        <family val="2"/>
        <scheme val="minor"/>
      </rPr>
      <t>Account Information &gt; Account Detail screen &gt; verify Credit Underwriting information for all accounts</t>
    </r>
  </si>
  <si>
    <r>
      <rPr>
        <b/>
        <sz val="11"/>
        <color theme="1"/>
        <rFont val="Calibri"/>
        <family val="2"/>
        <scheme val="minor"/>
      </rPr>
      <t>Day 2:</t>
    </r>
    <r>
      <rPr>
        <sz val="11"/>
        <color theme="1"/>
        <rFont val="Calibri"/>
        <family val="2"/>
        <scheme val="minor"/>
      </rPr>
      <t xml:space="preserve"> Account Information &gt; select Commitment Collateral Summary screen &gt; verify Collateral information for all accounts </t>
    </r>
  </si>
  <si>
    <t>Reopen Autobook Action-Autobook Again</t>
  </si>
  <si>
    <t>Find an existing customer with a crossed collateral relationship and open in Web Collateral.</t>
  </si>
  <si>
    <t>Verify 1 loan gets chosen as the lead loan with auto book credit action and Auto-Book Now not selected while the others default to Synch actions.</t>
  </si>
  <si>
    <t>For the lead loan auto bookable credit action, select the Auto-Book Now checkbox.
For all other actions, leave as Synch action.
Click Apply</t>
  </si>
  <si>
    <t>In EmPOWER, verify lead loan action and synch actions are in a Ready for DPL status.</t>
  </si>
  <si>
    <t xml:space="preserve">Verify LTV/LGD was updated automatically from Web. LGD should be set based on association guidelines. LTV will reflect the ratio submitted from Web. </t>
  </si>
  <si>
    <t>Navigate to the Analysis &amp; Decision screen for the lead loan and reopen the action.</t>
  </si>
  <si>
    <t>Verify 1 loan gets chosen as the lead loan with the pending auto book action selected while the others default to Synch actions.</t>
  </si>
  <si>
    <t>Verify lead loan action and synch actions flow to EmPOWER with a Ready for DPL status.</t>
  </si>
  <si>
    <t>Reopen Autobook Action-Book Again in LOS</t>
  </si>
  <si>
    <t>Verify 1 loan gets chosen as the lead loan with a an auto book action and "Auto-Book Now" is not selected while the others default to Synch actions.</t>
  </si>
  <si>
    <t>For lead autobookable loan, navigate to Analysis &amp; Decision screen and reopen the credit action</t>
  </si>
  <si>
    <t>In Collateral Web, make further changes to the loans</t>
  </si>
  <si>
    <t>For the lead loan auto bookable credit action, DO NOT select the Auto-Book Now checkbox.
For all other actions, leave as Synch action.
Click Apply</t>
  </si>
  <si>
    <t>In EmPOWER, verify status of credit actions are "Open"</t>
  </si>
  <si>
    <t>Navigate to the Analysis &amp; Decision screen for the lead loan and book credit action</t>
  </si>
  <si>
    <t>Verify all loans including synchs have a status of Ready for DPL.</t>
  </si>
  <si>
    <t>May need to refresh the Collateral View screen to see update to status</t>
  </si>
  <si>
    <t>Actions After Auto Book</t>
  </si>
  <si>
    <t>Find an existing customer with an account tied to collateral.</t>
  </si>
  <si>
    <t xml:space="preserve">Start an auto bookable credit action in LOS. </t>
  </si>
  <si>
    <t>Make collateral changes to the loan (add new collateral, security documents, update existing collateral)</t>
  </si>
  <si>
    <t>Your pending autobook action from LOS should default into the Process Definition dropdown next to the title of Use Pending Credit Action. The Auto-Book Now checkbox should appear and the checkbox should not be checked. You should be able to manually check the box.</t>
  </si>
  <si>
    <t>Check the Auto-Book Now checkbox and then Apply.</t>
  </si>
  <si>
    <t>In EmPOWER, navigate to the Commitments At-A-Glance screen.</t>
  </si>
  <si>
    <t>Verify your credit action is in a Ready for DPL status.</t>
  </si>
  <si>
    <t>Visit the credit underwriting screen.</t>
  </si>
  <si>
    <r>
      <rPr>
        <b/>
        <sz val="11"/>
        <color theme="1"/>
        <rFont val="Calibri"/>
        <family val="2"/>
        <scheme val="minor"/>
      </rPr>
      <t>Day 2:</t>
    </r>
    <r>
      <rPr>
        <sz val="11"/>
        <color theme="1"/>
        <rFont val="Calibri"/>
        <family val="2"/>
        <scheme val="minor"/>
      </rPr>
      <t xml:space="preserve"> Status of booked credit action should be 'Historic'.</t>
    </r>
  </si>
  <si>
    <r>
      <rPr>
        <b/>
        <sz val="11"/>
        <color theme="1"/>
        <rFont val="Calibri"/>
        <family val="2"/>
        <scheme val="minor"/>
      </rPr>
      <t>Day 2:</t>
    </r>
    <r>
      <rPr>
        <sz val="11"/>
        <color theme="1"/>
        <rFont val="Calibri"/>
        <family val="2"/>
        <scheme val="minor"/>
      </rPr>
      <t xml:space="preserve"> Start a new non auto bookable credit action in LOS.</t>
    </r>
  </si>
  <si>
    <r>
      <rPr>
        <b/>
        <sz val="11"/>
        <color theme="1"/>
        <rFont val="Calibri"/>
        <family val="2"/>
        <scheme val="minor"/>
      </rPr>
      <t>Day 2:</t>
    </r>
    <r>
      <rPr>
        <sz val="11"/>
        <color theme="1"/>
        <rFont val="Calibri"/>
        <family val="2"/>
        <scheme val="minor"/>
      </rPr>
      <t xml:space="preserve"> Add funds on the Purpose Details screen and update the schedule on the Payments Schedules screen.</t>
    </r>
  </si>
  <si>
    <r>
      <rPr>
        <b/>
        <sz val="11"/>
        <color theme="1"/>
        <rFont val="Calibri"/>
        <family val="2"/>
        <scheme val="minor"/>
      </rPr>
      <t>Day 2:</t>
    </r>
    <r>
      <rPr>
        <sz val="11"/>
        <color theme="1"/>
        <rFont val="Calibri"/>
        <family val="2"/>
        <scheme val="minor"/>
      </rPr>
      <t xml:space="preserve"> Book the action on the Analysis &amp; Decision screen in LOS.</t>
    </r>
  </si>
  <si>
    <t>Make sure you can book the action without error.</t>
  </si>
  <si>
    <r>
      <rPr>
        <b/>
        <sz val="11"/>
        <color theme="1"/>
        <rFont val="Calibri"/>
        <family val="2"/>
        <scheme val="minor"/>
      </rPr>
      <t>Day 2:</t>
    </r>
    <r>
      <rPr>
        <sz val="11"/>
        <color theme="1"/>
        <rFont val="Calibri"/>
        <family val="2"/>
        <scheme val="minor"/>
      </rPr>
      <t xml:space="preserve">  Verify your credit action is in a Ready for DPL status.</t>
    </r>
  </si>
  <si>
    <r>
      <rPr>
        <b/>
        <sz val="11"/>
        <color theme="1"/>
        <rFont val="Calibri"/>
        <family val="2"/>
        <scheme val="minor"/>
      </rPr>
      <t>Day 3:</t>
    </r>
    <r>
      <rPr>
        <sz val="11"/>
        <color theme="1"/>
        <rFont val="Calibri"/>
        <family val="2"/>
        <scheme val="minor"/>
      </rPr>
      <t xml:space="preserve"> Status of booked credit action should be 'Historic'.</t>
    </r>
  </si>
  <si>
    <r>
      <rPr>
        <b/>
        <sz val="11"/>
        <color theme="1"/>
        <rFont val="Calibri"/>
        <family val="2"/>
        <scheme val="minor"/>
      </rPr>
      <t xml:space="preserve">Day 3: </t>
    </r>
    <r>
      <rPr>
        <sz val="11"/>
        <color theme="1"/>
        <rFont val="Calibri"/>
        <family val="2"/>
        <scheme val="minor"/>
      </rPr>
      <t>Verify account total and payment schedule on the Account Detail and Receivables &amp; Schedules screens in AI.</t>
    </r>
  </si>
  <si>
    <t>AutoBook Action - Withdraw Synch Action</t>
  </si>
  <si>
    <t>Verify 1 loan gets chosen as the lead loan with an auto book credit action and "Auto-Book Now" is not selected while the others default to Synch actions.</t>
  </si>
  <si>
    <t>For the lead loan, select from the dropdown list a non Auto bookable credit action. For all other loans, leave the Synch actions. Then click Apply.</t>
  </si>
  <si>
    <t>In EmPOWER, verify both the lead loan credit action and the synch actions are in Open status.</t>
  </si>
  <si>
    <t xml:space="preserve">Click Recalc Ratios and verify LTV/LGD was updated  from Web. LGD should be set based on association guidelines. LTV will reflect the ratio submitted from Web. </t>
  </si>
  <si>
    <t>All synch actions should get set to Ready for DPL when the lead loan is booked.</t>
  </si>
  <si>
    <t>For 1 of your Synch actions, navigate to the Analysis &amp; Decision screen and Reopen action and then set to Withdrawn.</t>
  </si>
  <si>
    <t>Verify you lead autobooked loan remains in Ready for DPL status</t>
  </si>
  <si>
    <t>In Collateral Web, scenario status remains in "Awaiting Nightly Cycle"</t>
  </si>
  <si>
    <r>
      <rPr>
        <b/>
        <sz val="11"/>
        <color theme="1"/>
        <rFont val="Calibri"/>
        <family val="2"/>
        <scheme val="minor"/>
      </rPr>
      <t>Day 2:</t>
    </r>
    <r>
      <rPr>
        <sz val="11"/>
        <color theme="1"/>
        <rFont val="Calibri"/>
        <family val="2"/>
        <scheme val="minor"/>
      </rPr>
      <t xml:space="preserve"> Status of Withdrawn credit action remains "Withdrawn"</t>
    </r>
  </si>
  <si>
    <r>
      <rPr>
        <b/>
        <sz val="11"/>
        <color theme="1"/>
        <rFont val="Calibri"/>
        <family val="2"/>
        <scheme val="minor"/>
      </rPr>
      <t>Day 2:</t>
    </r>
    <r>
      <rPr>
        <sz val="11"/>
        <color theme="1"/>
        <rFont val="Calibri"/>
        <family val="2"/>
        <scheme val="minor"/>
      </rPr>
      <t xml:space="preserve"> In EmPOWER, view Account Information and verify Collateral information in Account Detail screen for booked credit action</t>
    </r>
  </si>
  <si>
    <r>
      <rPr>
        <b/>
        <sz val="11"/>
        <color theme="1"/>
        <rFont val="Calibri"/>
        <family val="2"/>
        <scheme val="minor"/>
      </rPr>
      <t xml:space="preserve">Day 2: </t>
    </r>
    <r>
      <rPr>
        <sz val="11"/>
        <color theme="1"/>
        <rFont val="Calibri"/>
        <family val="2"/>
        <scheme val="minor"/>
      </rPr>
      <t>Account Information &gt; Account Detail screen &gt; verify Credit Underwriting information for book credit action</t>
    </r>
  </si>
  <si>
    <r>
      <rPr>
        <b/>
        <sz val="11"/>
        <color theme="1"/>
        <rFont val="Calibri"/>
        <family val="2"/>
        <scheme val="minor"/>
      </rPr>
      <t>Day 2:</t>
    </r>
    <r>
      <rPr>
        <sz val="11"/>
        <color theme="1"/>
        <rFont val="Calibri"/>
        <family val="2"/>
        <scheme val="minor"/>
      </rPr>
      <t xml:space="preserve"> Account Information &gt; select Commitment Collateral Summary screen &gt; verify Collateral information for book credit action</t>
    </r>
  </si>
  <si>
    <t>Trumping Order</t>
  </si>
  <si>
    <t>Complete all necessary LOS screens for loan #2 and book the action in EmPOWER.</t>
  </si>
  <si>
    <t>Verify status for booked loan is Ready for DPL</t>
  </si>
  <si>
    <t>Launch into Web by clicking the Launch Web App button on the Security Documents screen for loan #1 (auto-book credit action).</t>
  </si>
  <si>
    <t>The lead loan should default to the autobook credit action. The other account you created an LOS action on should default as a Synchronization.  If other accounts exist, they should default to Synch actions.</t>
  </si>
  <si>
    <t>For loan #1, select the Auto-Book Now checkbox. 
For loan #2, defaulted as Synch action. 
Click Apply.</t>
  </si>
  <si>
    <t xml:space="preserve">The auto book action is in a Ready for DPL status. 
Loan #2 should have 2 credit actions in Ready for DPL status.  1 - booked before launching into LOS and 2- Synchronization credit action
</t>
  </si>
  <si>
    <t>Validate Legacy collateral screens [Collateral Analysis, Collateral All-In Analysis, Security Documents] for all actions including 2 credit actions for Loan #2</t>
  </si>
  <si>
    <t>Visit the credit underwriting screen for all actions including 2 credit actions for Loan #2.</t>
  </si>
  <si>
    <t>Verify LTV/LGD was updated automatically from Web. LGD should be set based on association guidelines.</t>
  </si>
  <si>
    <t>Validate Collateral and Credit Underwriting information on PMIF Screen for all actions including 2 credit actions for Loan #2.</t>
  </si>
  <si>
    <r>
      <rPr>
        <b/>
        <sz val="11"/>
        <color theme="1"/>
        <rFont val="Calibri"/>
        <family val="2"/>
        <scheme val="minor"/>
      </rPr>
      <t>Day 2:</t>
    </r>
    <r>
      <rPr>
        <sz val="11"/>
        <color theme="1"/>
        <rFont val="Calibri"/>
        <family val="2"/>
        <scheme val="minor"/>
      </rPr>
      <t xml:space="preserve"> Status of booked AutoBook credit action should be 'Historic'.</t>
    </r>
  </si>
  <si>
    <r>
      <rPr>
        <b/>
        <sz val="11"/>
        <color theme="1"/>
        <rFont val="Calibri"/>
        <family val="2"/>
        <scheme val="minor"/>
      </rPr>
      <t>Day 2:</t>
    </r>
    <r>
      <rPr>
        <sz val="11"/>
        <color theme="1"/>
        <rFont val="Calibri"/>
        <family val="2"/>
        <scheme val="minor"/>
      </rPr>
      <t xml:space="preserve"> Status of other loan with 2  credit actions:
Non-Autobook Credit Action = Historic
Synchronization w/AutoBook Loan = Ignored by DPL</t>
    </r>
  </si>
  <si>
    <r>
      <rPr>
        <b/>
        <sz val="11"/>
        <color theme="1"/>
        <rFont val="Calibri"/>
        <family val="2"/>
        <scheme val="minor"/>
      </rPr>
      <t>Day 2:</t>
    </r>
    <r>
      <rPr>
        <sz val="11"/>
        <color theme="1"/>
        <rFont val="Calibri"/>
        <family val="2"/>
        <scheme val="minor"/>
      </rPr>
      <t xml:space="preserve"> In Collateral Web, only Current Production should be available. Previous scenario will no longer show in the dropdown. </t>
    </r>
  </si>
  <si>
    <t>Links and Ratios should reflect what was submitted. 
For Loan #2 data should reflect the Historic credit action and not the Synch'd Ignored by DPL credit action</t>
  </si>
  <si>
    <r>
      <rPr>
        <b/>
        <sz val="11"/>
        <color theme="1"/>
        <rFont val="Calibri"/>
        <family val="2"/>
        <scheme val="minor"/>
      </rPr>
      <t>Day 2:</t>
    </r>
    <r>
      <rPr>
        <sz val="11"/>
        <color theme="1"/>
        <rFont val="Calibri"/>
        <family val="2"/>
        <scheme val="minor"/>
      </rPr>
      <t xml:space="preserve"> In EmPOWER, view Account Information and verify Collateral information in Account Detail screen for booked credit actions</t>
    </r>
  </si>
  <si>
    <r>
      <rPr>
        <b/>
        <sz val="11"/>
        <color theme="1"/>
        <rFont val="Calibri"/>
        <family val="2"/>
        <scheme val="minor"/>
      </rPr>
      <t xml:space="preserve">Day 2: </t>
    </r>
    <r>
      <rPr>
        <sz val="11"/>
        <color theme="1"/>
        <rFont val="Calibri"/>
        <family val="2"/>
        <scheme val="minor"/>
      </rPr>
      <t>Account Information &gt; Account Detail screen &gt; verify Credit Underwriting information for book credit actions</t>
    </r>
  </si>
  <si>
    <r>
      <rPr>
        <b/>
        <sz val="11"/>
        <color theme="1"/>
        <rFont val="Calibri"/>
        <family val="2"/>
        <scheme val="minor"/>
      </rPr>
      <t>Day 2:</t>
    </r>
    <r>
      <rPr>
        <sz val="11"/>
        <color theme="1"/>
        <rFont val="Calibri"/>
        <family val="2"/>
        <scheme val="minor"/>
      </rPr>
      <t xml:space="preserve"> Account Information &gt; select Commitment Collateral Summary screen &gt; verify Collateral information for book credit actions</t>
    </r>
  </si>
  <si>
    <r>
      <rPr>
        <b/>
        <sz val="11"/>
        <color theme="1"/>
        <rFont val="Calibri"/>
        <family val="2"/>
        <scheme val="minor"/>
      </rPr>
      <t xml:space="preserve">Day 2: </t>
    </r>
    <r>
      <rPr>
        <sz val="11"/>
        <color theme="1"/>
        <rFont val="Calibri"/>
        <family val="2"/>
        <scheme val="minor"/>
      </rPr>
      <t xml:space="preserve"> For Synchronization credit action that was Ignored by DPL, navigate to sidebar and select "Workflow Tracker" tab</t>
    </r>
  </si>
  <si>
    <r>
      <rPr>
        <b/>
        <sz val="11"/>
        <color theme="1"/>
        <rFont val="Calibri"/>
        <family val="2"/>
        <scheme val="minor"/>
      </rPr>
      <t xml:space="preserve">Day 2: </t>
    </r>
    <r>
      <rPr>
        <sz val="11"/>
        <color theme="1"/>
        <rFont val="Calibri"/>
        <family val="2"/>
        <scheme val="minor"/>
      </rPr>
      <t xml:space="preserve"> Select from the screen Activity list the "Analysis &amp; Decision" screen</t>
    </r>
  </si>
  <si>
    <t>Verify Status of screen states "Complete"</t>
  </si>
  <si>
    <r>
      <rPr>
        <b/>
        <sz val="11"/>
        <color theme="1"/>
        <rFont val="Calibri"/>
        <family val="2"/>
        <scheme val="minor"/>
      </rPr>
      <t xml:space="preserve">Day 2: </t>
    </r>
    <r>
      <rPr>
        <sz val="11"/>
        <color theme="1"/>
        <rFont val="Calibri"/>
        <family val="2"/>
        <scheme val="minor"/>
      </rPr>
      <t xml:space="preserve"> Select Status dropdown and select "Not Started" or "In Progress" and select the [Launch Activity Screen]</t>
    </r>
  </si>
  <si>
    <t>Verify Analysis &amp; Decision screen is displayed and the Re-open button is enabled</t>
  </si>
  <si>
    <r>
      <rPr>
        <b/>
        <sz val="11"/>
        <color theme="1"/>
        <rFont val="Calibri"/>
        <family val="2"/>
        <scheme val="minor"/>
      </rPr>
      <t xml:space="preserve">Day 2: </t>
    </r>
    <r>
      <rPr>
        <sz val="11"/>
        <color theme="1"/>
        <rFont val="Calibri"/>
        <family val="2"/>
        <scheme val="minor"/>
      </rPr>
      <t xml:space="preserve"> Select the Re-Open button for the Analysis &amp; Decision screen and select the Save icon</t>
    </r>
  </si>
  <si>
    <r>
      <rPr>
        <b/>
        <sz val="11"/>
        <color theme="1"/>
        <rFont val="Calibri"/>
        <family val="2"/>
        <scheme val="minor"/>
      </rPr>
      <t xml:space="preserve">Day 2: </t>
    </r>
    <r>
      <rPr>
        <sz val="11"/>
        <color theme="1"/>
        <rFont val="Calibri"/>
        <family val="2"/>
        <scheme val="minor"/>
      </rPr>
      <t xml:space="preserve"> Book the credit action</t>
    </r>
  </si>
  <si>
    <t>Verify status of credit action is now in "Ready for DPL"</t>
  </si>
  <si>
    <r>
      <rPr>
        <b/>
        <sz val="11"/>
        <color theme="1"/>
        <rFont val="Calibri"/>
        <family val="2"/>
        <scheme val="minor"/>
      </rPr>
      <t xml:space="preserve">Day 3: </t>
    </r>
    <r>
      <rPr>
        <sz val="11"/>
        <color theme="1"/>
        <rFont val="Calibri"/>
        <family val="2"/>
        <scheme val="minor"/>
      </rPr>
      <t xml:space="preserve"> For Synchronization credit action is in 'Historic' status</t>
    </r>
  </si>
  <si>
    <r>
      <rPr>
        <b/>
        <sz val="11"/>
        <color theme="1"/>
        <rFont val="Calibri"/>
        <family val="2"/>
        <scheme val="minor"/>
      </rPr>
      <t>Day 3:</t>
    </r>
    <r>
      <rPr>
        <sz val="11"/>
        <color theme="1"/>
        <rFont val="Calibri"/>
        <family val="2"/>
        <scheme val="minor"/>
      </rPr>
      <t xml:space="preserve"> Verify 'Current Production' scenario in Web. </t>
    </r>
  </si>
  <si>
    <t>Links and Ratios should reflect what was submitted on Day 2 for Loan #1 and Synchronization info now displayed for Loan #2</t>
  </si>
  <si>
    <r>
      <rPr>
        <b/>
        <sz val="11"/>
        <color theme="1"/>
        <rFont val="Calibri"/>
        <family val="2"/>
        <scheme val="minor"/>
      </rPr>
      <t>Day 3:</t>
    </r>
    <r>
      <rPr>
        <sz val="11"/>
        <color theme="1"/>
        <rFont val="Calibri"/>
        <family val="2"/>
        <scheme val="minor"/>
      </rPr>
      <t xml:space="preserve"> In EmPOWER, view Account Information and verify Collateral information in Account Detail screen for booked credit actions</t>
    </r>
  </si>
  <si>
    <r>
      <rPr>
        <b/>
        <sz val="11"/>
        <color theme="1"/>
        <rFont val="Calibri"/>
        <family val="2"/>
        <scheme val="minor"/>
      </rPr>
      <t xml:space="preserve">Day 3: </t>
    </r>
    <r>
      <rPr>
        <sz val="11"/>
        <color theme="1"/>
        <rFont val="Calibri"/>
        <family val="2"/>
        <scheme val="minor"/>
      </rPr>
      <t>Account Information &gt; Account Detail screen &gt; verify Credit Underwriting information for book credit actions</t>
    </r>
  </si>
  <si>
    <r>
      <rPr>
        <b/>
        <sz val="11"/>
        <color theme="1"/>
        <rFont val="Calibri"/>
        <family val="2"/>
        <scheme val="minor"/>
      </rPr>
      <t>Day 3:</t>
    </r>
    <r>
      <rPr>
        <sz val="11"/>
        <color theme="1"/>
        <rFont val="Calibri"/>
        <family val="2"/>
        <scheme val="minor"/>
      </rPr>
      <t xml:space="preserve"> Account Information &gt; select Commitment Collateral Summary screen &gt; verify Collateral information for book credit actions</t>
    </r>
  </si>
  <si>
    <t>Baseline Changes - Test 1</t>
  </si>
  <si>
    <t>Find an existing customer with a crossed collateral relationship and open customer in Collateral Web</t>
  </si>
  <si>
    <t>Verify 1 loan gets chosen as the lead loan with an autobook credit action without Auto-Book Now selected while the others default to Synch actions.</t>
  </si>
  <si>
    <t>For the lead loan, select a non Auto bookable credit action that requires a current baseline. For all other loans, leave the Synch actions. Then click Apply.</t>
  </si>
  <si>
    <t>In EmPOWER, verify both the lead loan credit action and the synch actions are in an Open status.</t>
  </si>
  <si>
    <t xml:space="preserve">LTV/LGD was updated  from Web automatically. LGD should be set based on association guidelines. LTV will reflect the ratio submitted from Web. </t>
  </si>
  <si>
    <t>Do not book actions.</t>
  </si>
  <si>
    <t>In EmPOWER, create another LOS action for the lead loan such as a Full Renewal. Must be a different process definition than the one created above.</t>
  </si>
  <si>
    <t>On Purpose Details screen, add Net New Monies and calculate New Account Total</t>
  </si>
  <si>
    <t>Navigate to Payment Schedule and Recalc and then complete all necessary LOS screens in order to Book credit action</t>
  </si>
  <si>
    <t>i.e. Total Liability, Other Programs and Conditions</t>
  </si>
  <si>
    <t>From Analysis &amp; Decision screen, book credit action</t>
  </si>
  <si>
    <t>Verify 2nd credit action status is set to Ready for DPL</t>
  </si>
  <si>
    <t>In Collateral Web, verify that the scenario remains in "Submitted" status</t>
  </si>
  <si>
    <r>
      <rPr>
        <b/>
        <sz val="11"/>
        <color theme="1"/>
        <rFont val="Calibri"/>
        <family val="2"/>
        <scheme val="minor"/>
      </rPr>
      <t>Day 2:</t>
    </r>
    <r>
      <rPr>
        <sz val="11"/>
        <color theme="1"/>
        <rFont val="Calibri"/>
        <family val="2"/>
        <scheme val="minor"/>
      </rPr>
      <t xml:space="preserve"> In EmPOWER, your 2nd action should be in a Historic status while your action from the Web should still be in an Open status.</t>
    </r>
  </si>
  <si>
    <r>
      <rPr>
        <b/>
        <sz val="11"/>
        <color theme="1"/>
        <rFont val="Calibri"/>
        <family val="2"/>
        <scheme val="minor"/>
      </rPr>
      <t>Day 2:</t>
    </r>
    <r>
      <rPr>
        <sz val="11"/>
        <color theme="1"/>
        <rFont val="Calibri"/>
        <family val="2"/>
        <scheme val="minor"/>
      </rPr>
      <t xml:space="preserve"> For the credit action in Open status, open to view the data for credit action and verify a red key to the top left of each Activity screen is displayed indicating that you should replace your data baseline.</t>
    </r>
  </si>
  <si>
    <r>
      <rPr>
        <b/>
        <sz val="11"/>
        <color theme="1"/>
        <rFont val="Calibri"/>
        <family val="2"/>
        <scheme val="minor"/>
      </rPr>
      <t xml:space="preserve">Day 2: </t>
    </r>
    <r>
      <rPr>
        <sz val="11"/>
        <color theme="1"/>
        <rFont val="Calibri"/>
        <family val="2"/>
        <scheme val="minor"/>
      </rPr>
      <t>In Web Collateral, scenario status should display "Candidate for Transfer".</t>
    </r>
  </si>
  <si>
    <r>
      <rPr>
        <b/>
        <sz val="11"/>
        <color theme="1"/>
        <rFont val="Calibri"/>
        <family val="2"/>
        <scheme val="minor"/>
      </rPr>
      <t>Day 2:</t>
    </r>
    <r>
      <rPr>
        <sz val="11"/>
        <color theme="1"/>
        <rFont val="Calibri"/>
        <family val="2"/>
        <scheme val="minor"/>
      </rPr>
      <t xml:space="preserve"> From the Scenario dropdown select the "Transfer Scenario" link</t>
    </r>
  </si>
  <si>
    <t>Verify the "Confirm Transfer Scenario" prompt is displayed</t>
  </si>
  <si>
    <r>
      <rPr>
        <b/>
        <sz val="11"/>
        <rFont val="Calibri"/>
        <family val="2"/>
        <scheme val="minor"/>
      </rPr>
      <t>Day 2:</t>
    </r>
    <r>
      <rPr>
        <sz val="11"/>
        <rFont val="Calibri"/>
        <family val="2"/>
        <scheme val="minor"/>
      </rPr>
      <t xml:space="preserve">  From the Confirm Transfer prompt, select the YES button</t>
    </r>
  </si>
  <si>
    <t>Verify on transfer of scenario that a Hard Error is received:  "This Account:  xxxxxx is not complete enough to use in a scenario.  Incomplete Information:  The Customer Release from Liability action is not based on the current baseline."
Verify toaster message also received "Error Creating Scenario"</t>
  </si>
  <si>
    <r>
      <rPr>
        <b/>
        <sz val="11"/>
        <rFont val="Calibri"/>
        <family val="2"/>
        <scheme val="minor"/>
      </rPr>
      <t>Day 2:</t>
    </r>
    <r>
      <rPr>
        <sz val="11"/>
        <rFont val="Calibri"/>
        <family val="2"/>
        <scheme val="minor"/>
      </rPr>
      <t xml:space="preserve">  Close the Hard Error message</t>
    </r>
  </si>
  <si>
    <r>
      <rPr>
        <b/>
        <sz val="11"/>
        <rFont val="Calibri"/>
        <family val="2"/>
        <scheme val="minor"/>
      </rPr>
      <t>Day 2:</t>
    </r>
    <r>
      <rPr>
        <sz val="11"/>
        <rFont val="Calibri"/>
        <family val="2"/>
        <scheme val="minor"/>
      </rPr>
      <t xml:space="preserve"> Navigate back to EmPOWER open credit action and from top left toolbar select "Replace Data Baseline"  dropdown and from list select "Replace Commitments and All Accounts"</t>
    </r>
  </si>
  <si>
    <t>Verify an "Action Confirmation" message is displayed</t>
  </si>
  <si>
    <r>
      <rPr>
        <b/>
        <sz val="11"/>
        <rFont val="Calibri"/>
        <family val="2"/>
        <scheme val="minor"/>
      </rPr>
      <t>Day 2:</t>
    </r>
    <r>
      <rPr>
        <sz val="11"/>
        <rFont val="Calibri"/>
        <family val="2"/>
        <scheme val="minor"/>
      </rPr>
      <t xml:space="preserve">  From the "Action Confirmation" message select YES button</t>
    </r>
  </si>
  <si>
    <t>Wait for screen to refresh and verify the red key at top left of Activity screen you are viewing is no longer displayed</t>
  </si>
  <si>
    <r>
      <rPr>
        <b/>
        <sz val="11"/>
        <rFont val="Calibri"/>
        <family val="2"/>
        <scheme val="minor"/>
      </rPr>
      <t>Day 2:</t>
    </r>
    <r>
      <rPr>
        <sz val="11"/>
        <rFont val="Calibri"/>
        <family val="2"/>
        <scheme val="minor"/>
      </rPr>
      <t xml:space="preserve">  Navigate back to Collateral Web and verify the scenario remains in "Candidate For Transfer" status</t>
    </r>
  </si>
  <si>
    <t>Verify successful Transfer of scenario with name of scenario starts with "Transferred from…." and scenario status is 'Open'</t>
  </si>
  <si>
    <r>
      <rPr>
        <b/>
        <sz val="11"/>
        <rFont val="Calibri"/>
        <family val="2"/>
        <scheme val="minor"/>
      </rPr>
      <t>Day 2:</t>
    </r>
    <r>
      <rPr>
        <sz val="11"/>
        <rFont val="Calibri"/>
        <family val="2"/>
        <scheme val="minor"/>
      </rPr>
      <t xml:space="preserve">  Verify that the loan where new monies was added and baseline replaced for remaining Open action now displays updated Loan amount</t>
    </r>
  </si>
  <si>
    <t>If multiple accounts for loan, select "View Loan Amount" for  loan object and view New Account Total for account new monies were added to</t>
  </si>
  <si>
    <r>
      <rPr>
        <b/>
        <sz val="11"/>
        <rFont val="Calibri"/>
        <family val="2"/>
        <scheme val="minor"/>
      </rPr>
      <t>Day 2:</t>
    </r>
    <r>
      <rPr>
        <sz val="11"/>
        <rFont val="Calibri"/>
        <family val="2"/>
        <scheme val="minor"/>
      </rPr>
      <t xml:space="preserve">  Based on new loan amount for loan object, verfify L/MV and L/NRV ratios have updated and calculations are now based off of new loan amount</t>
    </r>
  </si>
  <si>
    <r>
      <rPr>
        <b/>
        <sz val="11"/>
        <rFont val="Calibri"/>
        <family val="2"/>
        <scheme val="minor"/>
      </rPr>
      <t>Day 2:</t>
    </r>
    <r>
      <rPr>
        <sz val="11"/>
        <rFont val="Calibri"/>
        <family val="2"/>
        <scheme val="minor"/>
      </rPr>
      <t xml:space="preserve"> Make additional changes that affect the same loans. </t>
    </r>
  </si>
  <si>
    <r>
      <rPr>
        <b/>
        <sz val="11"/>
        <color theme="1"/>
        <rFont val="Calibri"/>
        <family val="2"/>
        <scheme val="minor"/>
      </rPr>
      <t>Day 2:</t>
    </r>
    <r>
      <rPr>
        <sz val="11"/>
        <color theme="1"/>
        <rFont val="Calibri"/>
        <family val="2"/>
        <scheme val="minor"/>
      </rPr>
      <t xml:space="preserve">  Select Apply Changes</t>
    </r>
  </si>
  <si>
    <r>
      <rPr>
        <b/>
        <sz val="11"/>
        <color theme="1"/>
        <rFont val="Calibri"/>
        <family val="2"/>
        <scheme val="minor"/>
      </rPr>
      <t>Day 2:</t>
    </r>
    <r>
      <rPr>
        <sz val="11"/>
        <color theme="1"/>
        <rFont val="Calibri"/>
        <family val="2"/>
        <scheme val="minor"/>
      </rPr>
      <t xml:space="preserve"> Credit Actions should default in with lead loan with non Auto bookable credit action. For all other loans, leave the Synch actions. Then click Apply.</t>
    </r>
  </si>
  <si>
    <r>
      <rPr>
        <b/>
        <sz val="11"/>
        <color theme="1"/>
        <rFont val="Calibri"/>
        <family val="2"/>
        <scheme val="minor"/>
      </rPr>
      <t xml:space="preserve">Day 2: </t>
    </r>
    <r>
      <rPr>
        <sz val="11"/>
        <color theme="1"/>
        <rFont val="Calibri"/>
        <family val="2"/>
        <scheme val="minor"/>
      </rPr>
      <t>In Web Collateral, scenario status should display "Submitted".</t>
    </r>
  </si>
  <si>
    <r>
      <rPr>
        <b/>
        <sz val="11"/>
        <color theme="1"/>
        <rFont val="Calibri"/>
        <family val="2"/>
        <scheme val="minor"/>
      </rPr>
      <t xml:space="preserve">Day 2: </t>
    </r>
    <r>
      <rPr>
        <sz val="11"/>
        <color theme="1"/>
        <rFont val="Calibri"/>
        <family val="2"/>
        <scheme val="minor"/>
      </rPr>
      <t xml:space="preserve"> Verify credit actions are in "Open" status in EmPOWER</t>
    </r>
  </si>
  <si>
    <r>
      <rPr>
        <b/>
        <sz val="11"/>
        <color theme="1"/>
        <rFont val="Calibri"/>
        <family val="2"/>
        <scheme val="minor"/>
      </rPr>
      <t>Day 2:</t>
    </r>
    <r>
      <rPr>
        <sz val="11"/>
        <color theme="1"/>
        <rFont val="Calibri"/>
        <family val="2"/>
        <scheme val="minor"/>
      </rPr>
      <t xml:space="preserve"> Validate Legacy collateral screens [Collateral Analysis, Collateral All-In Analysis, Security Documents] for all actions.</t>
    </r>
  </si>
  <si>
    <t>All information should update according to scenario information. 
Lead Loan should also display updated Loan Amount</t>
  </si>
  <si>
    <r>
      <rPr>
        <b/>
        <sz val="11"/>
        <color theme="1"/>
        <rFont val="Calibri"/>
        <family val="2"/>
        <scheme val="minor"/>
      </rPr>
      <t xml:space="preserve">Day 2: </t>
    </r>
    <r>
      <rPr>
        <sz val="11"/>
        <color theme="1"/>
        <rFont val="Calibri"/>
        <family val="2"/>
        <scheme val="minor"/>
      </rPr>
      <t>Visit the credit underwriting screen for all actions.</t>
    </r>
  </si>
  <si>
    <t>Verify LGD/LTV updated to reflect what was submitted from Collateral Web</t>
  </si>
  <si>
    <r>
      <rPr>
        <b/>
        <sz val="11"/>
        <color theme="1"/>
        <rFont val="Calibri"/>
        <family val="2"/>
        <scheme val="minor"/>
      </rPr>
      <t>Day 2:</t>
    </r>
    <r>
      <rPr>
        <sz val="11"/>
        <color theme="1"/>
        <rFont val="Calibri"/>
        <family val="2"/>
        <scheme val="minor"/>
      </rPr>
      <t xml:space="preserve"> Validate Collateral and Credit Underwriting information on PMIF Screen for all actions.</t>
    </r>
  </si>
  <si>
    <r>
      <rPr>
        <b/>
        <sz val="11"/>
        <color theme="1"/>
        <rFont val="Calibri"/>
        <family val="2"/>
        <scheme val="minor"/>
      </rPr>
      <t xml:space="preserve">Day 2: </t>
    </r>
    <r>
      <rPr>
        <sz val="11"/>
        <color theme="1"/>
        <rFont val="Calibri"/>
        <family val="2"/>
        <scheme val="minor"/>
      </rPr>
      <t xml:space="preserve"> Navigate to lead loan Analysis &amp; Decision screen and book credit action</t>
    </r>
  </si>
  <si>
    <t>Verify all synch actions should get set to Ready for DPL when the lead loan is booked.</t>
  </si>
  <si>
    <r>
      <rPr>
        <b/>
        <sz val="11"/>
        <color theme="1"/>
        <rFont val="Calibri"/>
        <family val="2"/>
        <scheme val="minor"/>
      </rPr>
      <t>Day 3:</t>
    </r>
    <r>
      <rPr>
        <sz val="11"/>
        <color theme="1"/>
        <rFont val="Calibri"/>
        <family val="2"/>
        <scheme val="minor"/>
      </rPr>
      <t xml:space="preserve"> Status of booked credit actions should be 'Historic'.</t>
    </r>
  </si>
  <si>
    <r>
      <rPr>
        <b/>
        <sz val="11"/>
        <color theme="1"/>
        <rFont val="Calibri"/>
        <family val="2"/>
        <scheme val="minor"/>
      </rPr>
      <t>Day 3:</t>
    </r>
    <r>
      <rPr>
        <sz val="11"/>
        <color theme="1"/>
        <rFont val="Calibri"/>
        <family val="2"/>
        <scheme val="minor"/>
      </rPr>
      <t xml:space="preserve"> Only Current Production should be available. Previous scenario will no longer show in the dropdown. </t>
    </r>
  </si>
  <si>
    <t>Test 21</t>
  </si>
  <si>
    <t>Baseline Changes - Test 2</t>
  </si>
  <si>
    <t>Verify 1 loan gets chosen as the lead loan as an Auto-Book credit action and "Auto-Book Now" is not selected while the others default to Synch actions.</t>
  </si>
  <si>
    <t>For the lead loan, select a non Auto bookable credit action that does not require a current baseline. For all other loans, leave the Synch actions. Then click Apply.</t>
  </si>
  <si>
    <t>Verify both the lead loan credit action and the synch actions flow to EmPOWER with an Open status.</t>
  </si>
  <si>
    <t xml:space="preserve">Verify LTV/LGD was updated  from Web. LGD should be set based on association guidelines. LTV will reflect the ratio submitted from Web. </t>
  </si>
  <si>
    <t>From Analysis &amp; Decision screen, book new credit action</t>
  </si>
  <si>
    <t>Verify booked credit action is in Ready for DPL status
Verify credit action submitted from Collateral Web remains in Open status</t>
  </si>
  <si>
    <r>
      <rPr>
        <b/>
        <sz val="11"/>
        <color theme="1"/>
        <rFont val="Calibri"/>
        <family val="2"/>
        <scheme val="minor"/>
      </rPr>
      <t>Day 2:</t>
    </r>
    <r>
      <rPr>
        <sz val="11"/>
        <color theme="1"/>
        <rFont val="Calibri"/>
        <family val="2"/>
        <scheme val="minor"/>
      </rPr>
      <t xml:space="preserve">  Select Apply Changes and re-submit changes to EmPOWER. </t>
    </r>
  </si>
  <si>
    <r>
      <rPr>
        <b/>
        <sz val="11"/>
        <color theme="1"/>
        <rFont val="Calibri"/>
        <family val="2"/>
        <scheme val="minor"/>
      </rPr>
      <t>Day 2:</t>
    </r>
    <r>
      <rPr>
        <sz val="11"/>
        <color theme="1"/>
        <rFont val="Calibri"/>
        <family val="2"/>
        <scheme val="minor"/>
      </rPr>
      <t xml:space="preserve"> For the lead loan, select your pending non Auto bookable credit action (Use Pending Credit Action). For all other loans, leave the Synch actions. Then click Apply.</t>
    </r>
  </si>
  <si>
    <r>
      <rPr>
        <b/>
        <sz val="11"/>
        <color theme="1"/>
        <rFont val="Calibri"/>
        <family val="2"/>
        <scheme val="minor"/>
      </rPr>
      <t xml:space="preserve">Day 2: </t>
    </r>
    <r>
      <rPr>
        <sz val="11"/>
        <color theme="1"/>
        <rFont val="Calibri"/>
        <family val="2"/>
        <scheme val="minor"/>
      </rPr>
      <t xml:space="preserve"> In EmPOWER, verify both the lead loan credit action and the synch actions flow to EmPOWER with an Open status.</t>
    </r>
  </si>
  <si>
    <r>
      <rPr>
        <b/>
        <sz val="11"/>
        <color theme="1"/>
        <rFont val="Calibri"/>
        <family val="2"/>
        <scheme val="minor"/>
      </rPr>
      <t>Day 2:</t>
    </r>
    <r>
      <rPr>
        <sz val="11"/>
        <color theme="1"/>
        <rFont val="Calibri"/>
        <family val="2"/>
        <scheme val="minor"/>
      </rPr>
      <t xml:space="preserve"> In EmPOWER, view Account Information and verify Collateral information in Account Detail screen for booked credit action from Day 1</t>
    </r>
  </si>
  <si>
    <r>
      <rPr>
        <b/>
        <sz val="11"/>
        <color theme="1"/>
        <rFont val="Calibri"/>
        <family val="2"/>
        <scheme val="minor"/>
      </rPr>
      <t xml:space="preserve">Day 2: </t>
    </r>
    <r>
      <rPr>
        <sz val="11"/>
        <color theme="1"/>
        <rFont val="Calibri"/>
        <family val="2"/>
        <scheme val="minor"/>
      </rPr>
      <t>Account Information &gt; Account Detail screen &gt; verify Credit Underwriting information for booked credit action from Day 1</t>
    </r>
  </si>
  <si>
    <r>
      <rPr>
        <b/>
        <sz val="11"/>
        <color theme="1"/>
        <rFont val="Calibri"/>
        <family val="2"/>
        <scheme val="minor"/>
      </rPr>
      <t>Day 2:</t>
    </r>
    <r>
      <rPr>
        <sz val="11"/>
        <color theme="1"/>
        <rFont val="Calibri"/>
        <family val="2"/>
        <scheme val="minor"/>
      </rPr>
      <t xml:space="preserve"> Account Information &gt; select Commitment Collateral Summary screen &gt; verify Collateral information for booked credit action from Day 1</t>
    </r>
  </si>
  <si>
    <r>
      <rPr>
        <b/>
        <sz val="11"/>
        <color theme="1"/>
        <rFont val="Calibri"/>
        <family val="2"/>
        <scheme val="minor"/>
      </rPr>
      <t xml:space="preserve">Day 2: </t>
    </r>
    <r>
      <rPr>
        <sz val="11"/>
        <color theme="1"/>
        <rFont val="Calibri"/>
        <family val="2"/>
        <scheme val="minor"/>
      </rPr>
      <t xml:space="preserve"> For current Open credit action, navigate to lead loan Analysis &amp; Decision screen and book credit action</t>
    </r>
  </si>
  <si>
    <r>
      <rPr>
        <b/>
        <sz val="11"/>
        <color theme="1"/>
        <rFont val="Calibri"/>
        <family val="2"/>
        <scheme val="minor"/>
      </rPr>
      <t>Day 2</t>
    </r>
    <r>
      <rPr>
        <sz val="11"/>
        <color theme="1"/>
        <rFont val="Calibri"/>
        <family val="2"/>
        <scheme val="minor"/>
      </rPr>
      <t>:  In Collateral Web, verify status of scenario is updated to "Awaiting Nightly Cycle"</t>
    </r>
  </si>
  <si>
    <r>
      <rPr>
        <b/>
        <sz val="11"/>
        <color theme="1"/>
        <rFont val="Calibri"/>
        <family val="2"/>
        <scheme val="minor"/>
      </rPr>
      <t>Day 3:</t>
    </r>
    <r>
      <rPr>
        <sz val="11"/>
        <color theme="1"/>
        <rFont val="Calibri"/>
        <family val="2"/>
        <scheme val="minor"/>
      </rPr>
      <t xml:space="preserve"> Status of booked credit actions from Day 2 should be 'Historic'.</t>
    </r>
  </si>
  <si>
    <r>
      <rPr>
        <b/>
        <sz val="11"/>
        <color theme="1"/>
        <rFont val="Calibri"/>
        <family val="2"/>
        <scheme val="minor"/>
      </rPr>
      <t>Day 3:</t>
    </r>
    <r>
      <rPr>
        <sz val="11"/>
        <color theme="1"/>
        <rFont val="Calibri"/>
        <family val="2"/>
        <scheme val="minor"/>
      </rPr>
      <t xml:space="preserve"> In EmPOWER, view Account Information and verify Collateral information in Account Detail screen for booked credit actions from Day 2</t>
    </r>
  </si>
  <si>
    <r>
      <rPr>
        <b/>
        <sz val="11"/>
        <color theme="1"/>
        <rFont val="Calibri"/>
        <family val="2"/>
        <scheme val="minor"/>
      </rPr>
      <t xml:space="preserve">Day 3: </t>
    </r>
    <r>
      <rPr>
        <sz val="11"/>
        <color theme="1"/>
        <rFont val="Calibri"/>
        <family val="2"/>
        <scheme val="minor"/>
      </rPr>
      <t>Account Information &gt; Account Detail screen &gt; verify Credit Underwriting information for book credit actions from Day 2</t>
    </r>
  </si>
  <si>
    <r>
      <rPr>
        <b/>
        <sz val="11"/>
        <color theme="1"/>
        <rFont val="Calibri"/>
        <family val="2"/>
        <scheme val="minor"/>
      </rPr>
      <t>Day 3:</t>
    </r>
    <r>
      <rPr>
        <sz val="11"/>
        <color theme="1"/>
        <rFont val="Calibri"/>
        <family val="2"/>
        <scheme val="minor"/>
      </rPr>
      <t xml:space="preserve"> Account Information &gt; select Commitment Collateral Summary screen &gt; verify Collateral information for book credit actions from Day 2</t>
    </r>
  </si>
  <si>
    <t>Editing Existing Security Document</t>
  </si>
  <si>
    <t>Find an existing customer with a security document secured by collateral. Make sure this customer doesn’t have any scenarios.</t>
  </si>
  <si>
    <t>Click Edit Details on the security document and change info on the top panel (description, dates, etc.)</t>
  </si>
  <si>
    <t>Click Apply Changes.</t>
  </si>
  <si>
    <t>Apply Changes modal should show changes made on the left hand side and the right hand side should say a commitment action is not needed for the changes.</t>
  </si>
  <si>
    <t>Click Apply.</t>
  </si>
  <si>
    <t>A toaster message should appear saying that the scenario was submitted successfully and completed. Click on the scenario dropdown and confirm the scenario no longer appears.</t>
  </si>
  <si>
    <t>Confirm the security document changes made now appear in the Current Production scenario.</t>
  </si>
  <si>
    <t>Open LOS to the Commitments At-A-Glance screen and find an account impacted by the security document changes in Web.</t>
  </si>
  <si>
    <t>If the account has an open credit action, confirm the changes made in Web appear in the open action. If the account doesn’t have an open action, create one to confirm the changes appear.</t>
  </si>
  <si>
    <t>Editing Existing Security Document with Another Scenario Present</t>
  </si>
  <si>
    <t>Change the MV of the collateral.</t>
  </si>
  <si>
    <t>Go back to the Current Production scenario and make changes to the security document (add/edit filing location, change dates, etc.)</t>
  </si>
  <si>
    <t>A 2nd scenario will be created.</t>
  </si>
  <si>
    <t>On the 2nd scenario, click Apply Changes.</t>
  </si>
  <si>
    <t>Confirm the security document changes made now appear in the Current Production scenario and also scenario #1.</t>
  </si>
  <si>
    <t>Editing Existing Security Document with Another Scenario Present #2</t>
  </si>
  <si>
    <t>Go back to the Current Production scenario and make changes to the same security document.</t>
  </si>
  <si>
    <t>A business rule should fire saying another scenario is editing the same security document and that the other scenario will not reflect the changes being submitted.</t>
  </si>
  <si>
    <t>Confirm the security document changes made in the 2nd scenario do not appear in scenario #1.</t>
  </si>
  <si>
    <t>Scenario #1 should still show the original changes made.</t>
  </si>
  <si>
    <t>Open LOS to the Commitments At-A-Glance screen and find an account impacted by the security document changes in Web for scenario #2.</t>
  </si>
  <si>
    <t>Editing Existing UCC</t>
  </si>
  <si>
    <t>Find an existing customer with a UCC tied to a security document. Make sure this customer doesn’t have any scenarios.</t>
  </si>
  <si>
    <t>Click UCC List on the UCC icon and change info on the UCC.</t>
  </si>
  <si>
    <t>Confirm the UCC changes made now appear in the Current Production scenario.</t>
  </si>
  <si>
    <t>Open LOS to the Commitments At-A-Glance screen and find an account impacted by the UCC changes in Web.</t>
  </si>
  <si>
    <t>Editing Existing UCC with Another Scenario Present</t>
  </si>
  <si>
    <t>Go back to the Current Production scenario and make changes to the UCC.</t>
  </si>
  <si>
    <t>Confirm the UCC changes made now appear in the Current Production scenario and also scenario #1.</t>
  </si>
  <si>
    <t>Editing Existing UCC with Another Scenario Present #2</t>
  </si>
  <si>
    <t>Go back to the Current Production scenario and make changes to the same UCC.</t>
  </si>
  <si>
    <t>A business rule should fire saying another scenario is editing the same UCC and that the other scenario will not reflect the changes being submitted.</t>
  </si>
  <si>
    <t>Confirm the UCC changes made in the 2nd scenario do not appear in scenario #1.</t>
  </si>
  <si>
    <t>Open LOS to the Commitments At-A-Glance screen and find an account impacted by the UCC changes in Web for scenario #2.</t>
  </si>
  <si>
    <t>Adding a New UCC</t>
  </si>
  <si>
    <t>Find an existing customer with a security document that allows UCCs to be tied to it (Security Agreement in most ACAs).</t>
  </si>
  <si>
    <t>Drag on a new UCC and enter UCC info.</t>
  </si>
  <si>
    <t>Adding a New Security Document</t>
  </si>
  <si>
    <t>Find an existing customer with loans secured by collateral.</t>
  </si>
  <si>
    <t>Add a new security document and link it to existing collateral.</t>
  </si>
  <si>
    <t>The Apply Changes modal should list a credit action to be created.</t>
  </si>
  <si>
    <t>The scenario should remain and be in a Submitted status.</t>
  </si>
  <si>
    <t>Go to LOS and open the credit action created from Web.</t>
  </si>
  <si>
    <t>Confirm the new security document appears on the Security Documents screen.</t>
  </si>
  <si>
    <t>Adding Other Info to Existing Security Document</t>
  </si>
  <si>
    <t>Find an existing customer with a Security Document that has the Other Info panel configured. Make sure the Other Info panel is blank.</t>
  </si>
  <si>
    <t>Enter data on the Other Info panel.</t>
  </si>
  <si>
    <t>Run a script to validate the Other Info data in the database.</t>
  </si>
  <si>
    <t>Start in Web and Link to Existing LOS Action #1</t>
  </si>
  <si>
    <t>Find an existing customer with an existing non  auto-bookable Open credit action in LOS. 
If needed, create an LOS action if existing actions cannot be found</t>
  </si>
  <si>
    <t>OpenCreditActions</t>
  </si>
  <si>
    <t>Auto Book Process Definition</t>
  </si>
  <si>
    <t>Make collateral changes to the relationship (add new collateral, security documents, update existing collateral, etc.)</t>
  </si>
  <si>
    <t>Scenario will be created and Apply Changes button should become green and enabled.</t>
  </si>
  <si>
    <t>Click Apply Changes and submit to the existing non auto-book credit action from LOS. If any other loans exist, choose Synch actions.</t>
  </si>
  <si>
    <t>Collateral Web status for scenario should be in "Submitted" status</t>
  </si>
  <si>
    <t>In EmPOWER, LOS credit action status should be in "Open"</t>
  </si>
  <si>
    <t>Verify the LTV/LGD was automatically updated from Web.  LGD should be set based on association guidelines.  LTV will reflect the ratio submitted from Web.</t>
  </si>
  <si>
    <t>Navigate back into Collateral Web for the customer above.</t>
  </si>
  <si>
    <t>Apply Changes button should be grayed out and disabled. Confirm arrow next to Apply changes is green and the 3 options (Apply Changes, History, and Validate) are available and can be accessed.</t>
  </si>
  <si>
    <t>Make additional collateral changes to the relationship (add new collateral, security documents, update existing collateral, etc.)</t>
  </si>
  <si>
    <t>Apply Changes button should become green and enabled.</t>
  </si>
  <si>
    <t>Click the X icon to close your customer workspace (tab with customer's name at bottom of screen).</t>
  </si>
  <si>
    <t>A toaster message should appear saying "You have unsubmitted changes in scenario "Scenario Name". After the toaster message goes away, your workspace should close.</t>
  </si>
  <si>
    <t>Navigate back into Collateral Web and verify changes made before remain displayed.</t>
  </si>
  <si>
    <t>Select the Apply Changes and from Apply Changes modal select Apply.</t>
  </si>
  <si>
    <t xml:space="preserve">
Verify in Collateral Web that scenario status should be  in "Submitted" status.</t>
  </si>
  <si>
    <t>Navigate to EmPOWER and verify LOS action is in "Open" status.</t>
  </si>
  <si>
    <t>Book actions on the Analysis &amp; Decision screen in LOS.</t>
  </si>
  <si>
    <t>Verify once loan is booked that status of credit action is "Ready for DPL" along with any Synch actions</t>
  </si>
  <si>
    <t>In Collateral Web, the scenario status should change to "Awaiting Nightly Cycle".</t>
  </si>
  <si>
    <t>User may need to select the Collateral View Refresh button to see updated status.</t>
  </si>
  <si>
    <t>Start in Web and Link to Existing LOS Action #2</t>
  </si>
  <si>
    <t xml:space="preserve">Search for another customer and click Open to open the new customer. </t>
  </si>
  <si>
    <t>A toaster message should appear saying "You have unsubmitted changes in scenario "Scenario Name". The workspace for the new customer will still open.</t>
  </si>
  <si>
    <t xml:space="preserve">Navigate back to the previous customer scenario.
</t>
  </si>
  <si>
    <t xml:space="preserve">Verify all changes made before switching customers are still displayed.
</t>
  </si>
  <si>
    <t>Apply Changes to the existing LOS actions.</t>
  </si>
  <si>
    <t>Scenario status should be "Submitted"</t>
  </si>
  <si>
    <t>Start in Web and Create new LOS Action</t>
  </si>
  <si>
    <t>Find an existing customer with no Open credit actions in LOS.</t>
  </si>
  <si>
    <t>Run SQL script to help locate an existing customer</t>
  </si>
  <si>
    <t>Customers Existing Available Balances</t>
  </si>
  <si>
    <t>Click Apply Changes and select and create a new LOS action. If any other loans exist, choose Synch actions.</t>
  </si>
  <si>
    <t>An Auto-Book credit action will default as lead loan.  Synch actions for other loans should also default unless any pending credit actions are available</t>
  </si>
  <si>
    <t>In Collateral Web, the scenario status should update to "Submitted".</t>
  </si>
  <si>
    <t>Leave your customer's workspace open in Collateral Web</t>
  </si>
  <si>
    <t>In Collateral Web, navigate back to your original customer's open workspace</t>
  </si>
  <si>
    <t>Search and open a different customer workspace and leave open</t>
  </si>
  <si>
    <t>Navigate back to original customer's open workspace and verify Apply Changes button is disabled (grayed out) and verify next to Apply Changes arrow is available to select 3 options (Apply Changes, History, and Validate)</t>
  </si>
  <si>
    <t>Verify these 3 options are selectable</t>
  </si>
  <si>
    <t>From your original customer's workspace, make additional changes to the relationship (add new collateral, security documents, update existing collateral, etc.)</t>
  </si>
  <si>
    <t>Select the workspace for Customer #2 while original customer workspace is left open.</t>
  </si>
  <si>
    <t>Verify a toaster message should appear saying "You have unsubmitted changes in scenario "Scenario Name". The workspace for customer #2 will still open.</t>
  </si>
  <si>
    <t>Navigate back into customer #1 and select Apply Changes &gt; select Apply.</t>
  </si>
  <si>
    <t>Apply Changes to existing LOS actions</t>
  </si>
  <si>
    <t>Navigate  to the Analysis &amp; Decision screen for the lead loan and book the credit action.</t>
  </si>
  <si>
    <t>Verify after credit action is booked status updates to "Ready for DPL"</t>
  </si>
  <si>
    <t>In Collateral Web, verify scenario status updates to "Awaiting Nightly Cycle"</t>
  </si>
  <si>
    <t>View Open Actions</t>
  </si>
  <si>
    <t>Open Collateral Web and right click on the loan object and select View Open Actions.</t>
  </si>
  <si>
    <t>Select the pending LOS action and a scenario will be created.</t>
  </si>
  <si>
    <t>Click the X icon to close your Customer workspace (tab on bottom with customer name).</t>
  </si>
  <si>
    <t>Navigate back into the previous customer workspace.</t>
  </si>
  <si>
    <t>The Apply Changes button should still be green and enabled.</t>
  </si>
  <si>
    <t>Scenario status will update to "Submitted".</t>
  </si>
  <si>
    <t>Drag and Drop</t>
  </si>
  <si>
    <t>Find an existing customer with loans and collateral.</t>
  </si>
  <si>
    <t>Create a new loan for this customer in LOS and fill out the 3 necessary screens (LAMI, Loan Applicants, and Purpose Details).</t>
  </si>
  <si>
    <t>Open Collateral Web for the customer above (do not launch from LOS).</t>
  </si>
  <si>
    <t>New loan will not show in Web yet.</t>
  </si>
  <si>
    <t>Drag on a new loan object and right click on object and select the option of Link to New Loans.</t>
  </si>
  <si>
    <t>Select your new loan from LOS. A scenario will be created and the new loan amount should now show on the loan object.</t>
  </si>
  <si>
    <t>Apply Changes button should be green and enabled.</t>
  </si>
  <si>
    <t>Navigate back into the previous customer and Apply Changes to the existing new loan and create new actions for any other loans.</t>
  </si>
  <si>
    <t>Web status should be Submitted and LOS credit action status should be Open. Apply Changes button should be gray and disabled.</t>
  </si>
  <si>
    <t>Launch from LOS #1</t>
  </si>
  <si>
    <t>Complete all necessary screens up to the Security Documents screen</t>
  </si>
  <si>
    <t>Click the Launch Web App button on the Security Documents screen.</t>
  </si>
  <si>
    <t>Collateral Web should launch and create a scenario.</t>
  </si>
  <si>
    <t>Navigate back into the previous customer.</t>
  </si>
  <si>
    <t>The Apply Changes button should still be green and enabled. Verify all changes made before closing are still there.</t>
  </si>
  <si>
    <t>Apply Changes to the existing LOS action.</t>
  </si>
  <si>
    <t>Launch from LOS #2</t>
  </si>
  <si>
    <t>Find 2 customers with loans and collateral and create an LOS action for each loan.</t>
  </si>
  <si>
    <t>Complete all necessary screens up to the Security Documents screen.</t>
  </si>
  <si>
    <t>Click the Launch Web App button on the Security Documents screen for both actions.</t>
  </si>
  <si>
    <t>Collateral Web should launch and create a scenario for each customer in 2 different web tabs</t>
  </si>
  <si>
    <t>Make collateral changes to the relationship for customer #1 (add new collateral, security documents, update existing collateral, etc.)</t>
  </si>
  <si>
    <t>Click on the Internet tab for workspace for customer #2.</t>
  </si>
  <si>
    <t>A toaster message should not appear saying "You have unsubmitted changes in scenario "Scenario Name". The workspace for customer #2 will open.</t>
  </si>
  <si>
    <t>Navigate back into customer #1 workspace tab.</t>
  </si>
  <si>
    <t>The Apply Changes button should still be green and enabled. Verify all changes made before switching are still there.</t>
  </si>
  <si>
    <t>Auto Book</t>
  </si>
  <si>
    <t>Click Apply Changes and select an auto bookable credit action for your new LOS action. Do not check Auto Book Now. If any other loans exist, choose Synch actions.</t>
  </si>
  <si>
    <t>Web status should be Submitted and LOS credit action status should be Open. Apply Changes button should be gray and disabled. Confirm arrow next to Apply changes is green and the 3 options (Apply Changes, History, and Validate) are available and can be accessed.</t>
  </si>
  <si>
    <t>Click on the Green arrow next to the Apply Changes button and select the option of Apply Changes.</t>
  </si>
  <si>
    <t xml:space="preserve">Verify you can check the Auto Book Now checkbox for the pending auto bookable credit action. </t>
  </si>
  <si>
    <t>Click the Apply button.</t>
  </si>
  <si>
    <t>Web status should be Awaiting Nightly Cycle and LOS actions should have a status of Ready for DPL.</t>
  </si>
  <si>
    <t>Scenarios Between Same Customer - No Error</t>
  </si>
  <si>
    <t>Find a customer with loans and collateral and open them in Collateral Web.</t>
  </si>
  <si>
    <t>In EmPOWER, create credit actions for 2 loans that have tied collateral</t>
  </si>
  <si>
    <t>In Collateral Web, create 2 scenarios for that customer and link 1 loan to an EmPOWER credit action in 1 scenario and link the other loan in the 2nd scenario.</t>
  </si>
  <si>
    <t>Select Scenario #1 and make collateral changes.</t>
  </si>
  <si>
    <t xml:space="preserve">Select Scenario #2 and verify you do not get a message saying you have Unsubmitted Changes for scenario #1.
</t>
  </si>
  <si>
    <t>Make collateral changes on scenario #2 and then switch to scenario #1.</t>
  </si>
  <si>
    <t>Verify you do not get a message saying you have Unsubmitted Changes for scenario #2.</t>
  </si>
  <si>
    <t>Move to the Collateral Analysis Tab and validate collateral list and checkboxes for scenario #1.</t>
  </si>
  <si>
    <t>Validate that calculations have updated appropriately for scenario #1.</t>
  </si>
  <si>
    <t>Click Apply Changes for scenario #1 and verify lead loan credit action is displayed as created in LOS along with Synch actions for other loans &gt; select Apply</t>
  </si>
  <si>
    <t>A message should appear saying scenario #2 will be cancelled. Web status should be Submitted for Scenario #1 and LOS actions should have a status of Open.</t>
  </si>
  <si>
    <t>Validate Legacy collateral screens [Collateral Analysis, Collateral All-In Analysis, Security Documents] for loans impacted by scenario #1.</t>
  </si>
  <si>
    <t>Visit the credit underwriting screen for for loans impacted by scenario #1.</t>
  </si>
  <si>
    <t>Validate Collateral and Credit Underwriting information on PMIF Screen for for loans impacted by scenario #1.</t>
  </si>
  <si>
    <t>For lead loan, navigate to Analysis &amp; Decision screen and book credit action impacted by scenario #1.</t>
  </si>
  <si>
    <t>Any Synch actions will update along with lead loan</t>
  </si>
  <si>
    <t>In Collateral Web, verify Scenario #1 is in "Awaiting Nightly Cycle" and Scenario #2 no longer appears.</t>
  </si>
  <si>
    <t>Negative Testing - Not Tied to EmPOWER Credit Action #1</t>
  </si>
  <si>
    <t>Find a customer with loans and collateral with no open credit actions in EmPOWER.</t>
  </si>
  <si>
    <t>Open Collateral Web and make collateral changes to an existing customer's Current Production scenario.</t>
  </si>
  <si>
    <t>A scenario will be created and the Apply Changes button will be green and enabled.</t>
  </si>
  <si>
    <t>Click the X icon to close your customer workspace (tab at bottom of screen with customer name).</t>
  </si>
  <si>
    <r>
      <t xml:space="preserve">A toaster message should </t>
    </r>
    <r>
      <rPr>
        <b/>
        <sz val="11"/>
        <color theme="1"/>
        <rFont val="Calibri"/>
        <family val="2"/>
        <scheme val="minor"/>
      </rPr>
      <t>NOT</t>
    </r>
    <r>
      <rPr>
        <sz val="11"/>
        <color theme="1"/>
        <rFont val="Calibri"/>
        <family val="2"/>
        <scheme val="minor"/>
      </rPr>
      <t xml:space="preserve"> appear saying "You have unsubmitted changes in scenario "Scenario Name". </t>
    </r>
  </si>
  <si>
    <t>Reopen the customer you were working on</t>
  </si>
  <si>
    <t>Verify changes made before exiting still show.</t>
  </si>
  <si>
    <t>Create a new credit action by selecting from dropdown for lead loan and leave Synch actions for any additional loans tied to same collateral and click Apply. Web scenario status should be Submitted.</t>
  </si>
  <si>
    <t>In EmPOWER, verify credit action is displayed and in Open status.</t>
  </si>
  <si>
    <t>Negative Testing - Not Tied to EmPOWER Credit Action #2</t>
  </si>
  <si>
    <r>
      <t xml:space="preserve">A toaster message should </t>
    </r>
    <r>
      <rPr>
        <b/>
        <sz val="11"/>
        <color theme="1"/>
        <rFont val="Calibri"/>
        <family val="2"/>
        <scheme val="minor"/>
      </rPr>
      <t>NOT</t>
    </r>
    <r>
      <rPr>
        <sz val="11"/>
        <color theme="1"/>
        <rFont val="Calibri"/>
        <family val="2"/>
        <scheme val="minor"/>
      </rPr>
      <t xml:space="preserve"> appear saying "You have unsubmitted changes in scenario "Scenario Name". The workspace for the new customer will  open.</t>
    </r>
  </si>
  <si>
    <t>Navigate back to Customer #1.</t>
  </si>
  <si>
    <t>Verify changes made before switching to the other customer still show.</t>
  </si>
  <si>
    <t>Adding Water Rights Info</t>
  </si>
  <si>
    <t>Find an existing customer with real property collateral and open them in Collateral Web.</t>
  </si>
  <si>
    <t xml:space="preserve">Click on Edit Details and enter data on the Water Rights panel. </t>
  </si>
  <si>
    <t>Make sure the Location panel is filled out. Click Done.</t>
  </si>
  <si>
    <t>Create a new action or submit to any existing actions.</t>
  </si>
  <si>
    <t>Open your credit action in EmPOWER and go to the Collateral Analysis screen.</t>
  </si>
  <si>
    <t>A row should appear with a Collateral Type of Water Right then a dash and the Attribute Collateral type from Web. Example: Water Right- Private Use Right.</t>
  </si>
  <si>
    <t>Click on the Detail hyperlink.</t>
  </si>
  <si>
    <t>Verify all info from Web appears on the Other Info tab.</t>
  </si>
  <si>
    <t>Click on the Additional hyperlink and select the Location tab.</t>
  </si>
  <si>
    <t>Verify the Location entered in Web appears on the Location tab and verify that the Linked Address checkbox is selected with a Reason for Link of Water Rights.</t>
  </si>
  <si>
    <t>Click the Link/Unlink Address button.</t>
  </si>
  <si>
    <t>Verify the collateral item that you entered Water Rights info for has the Link checkbox selected.</t>
  </si>
  <si>
    <t>Adding Irrigation Requirement Info</t>
  </si>
  <si>
    <t xml:space="preserve">Click on Edit Details and enter data on the Irrigation Requirement panel. </t>
  </si>
  <si>
    <t>A row should appear with a Collateral Type of Irrigation Equipment.</t>
  </si>
  <si>
    <t>Verify the Location entered in Web appears on the Location tab and verify that the Linked Address checkbox is selected with a Reason for Link of Irrigation System-Wholly or partially on this security.</t>
  </si>
  <si>
    <t>Verify the collateral item that you entered Irrigation Requirement info for has the Link checkbox selected.</t>
  </si>
  <si>
    <t>Adding Easement Info</t>
  </si>
  <si>
    <t xml:space="preserve">Click on Edit Details and enter data on the Easement panel. </t>
  </si>
  <si>
    <t>A row should appear with a Collateral Type of Real Property and a Collateral Description matching Web (default is Easement 1).</t>
  </si>
  <si>
    <t>Verify the Location entered in Web appears on the Location tab and verify that the Linked Address checkbox is selected with a Reason for Link of Access-Easement across customer's other property.</t>
  </si>
  <si>
    <t>Verify the collateral item that you entered Easement info for has the Link checkbox selected.</t>
  </si>
  <si>
    <t>Entering Multiple RE Attributes</t>
  </si>
  <si>
    <t>Find an existing customer with loans and collateral and open them in Collateral Web.</t>
  </si>
  <si>
    <t>Add a new piece of RE collateral.</t>
  </si>
  <si>
    <t>Fill out info on the Water Rights, Irrigation Requirement, and Easement panels.</t>
  </si>
  <si>
    <t>Fill out the Location panel.</t>
  </si>
  <si>
    <t>Create a new Collateral Update action or submit to any existing actions.</t>
  </si>
  <si>
    <t>3 new rows should appear with Collateral Types of Water Right, Irrigation Equipment, and Real Property.</t>
  </si>
  <si>
    <t>Click on the Detail hyperlink for all 3 items.</t>
  </si>
  <si>
    <t>Click on the Additional hyperlink for Water Rights and select the Location tab.</t>
  </si>
  <si>
    <t>Click on the Additional hyperlink for Irrigation and select the Location tab.</t>
  </si>
  <si>
    <t>Click on the Additional hyperlink for Easement and select the Location tab.</t>
  </si>
  <si>
    <t>Updating Attributes</t>
  </si>
  <si>
    <t xml:space="preserve">Click on Edit Details and enter data on the Water Rights and Irrigation Requirement panels. </t>
  </si>
  <si>
    <t>2 new rows should appear with Collateral Types of Water Right and Irrigation Equipment.</t>
  </si>
  <si>
    <t>Click on the Detail hyperlink for both items.</t>
  </si>
  <si>
    <t>Go back into Web and update the info on both the Water Rights and Irrigation Requirement tabs.</t>
  </si>
  <si>
    <t>Submit to your existing credit action.</t>
  </si>
  <si>
    <t>Verify all new info from Web appears on the Other Info tab.</t>
  </si>
  <si>
    <t>Multiple Attributes of the Same Kind</t>
  </si>
  <si>
    <t>Click on Edit Details and go to the Water Rights tab.</t>
  </si>
  <si>
    <t>Add 2 Water Rights rows.</t>
  </si>
  <si>
    <t>2 new rows should appear with Collateral Types of Water Right.</t>
  </si>
  <si>
    <t>Click on the Additional hyperlink for each Water Rights row and select the Location tab.</t>
  </si>
  <si>
    <t>Deleting RE Attributes</t>
  </si>
  <si>
    <t xml:space="preserve">Click on Edit Details and enter data on the Water Rights, Irrigation Requirement, and Easement panels. </t>
  </si>
  <si>
    <t>Click on the Detail hyperlink for all items.</t>
  </si>
  <si>
    <t xml:space="preserve">Go back to collateral Web and delete the rows created on the Water Rights, Irrigation Requirement, and Easement panels at the detail level. </t>
  </si>
  <si>
    <t>Verify the 3 rows that previously appeared for Water Rights, Irrigation, and Easements no longer appear.</t>
  </si>
  <si>
    <t>Validate Existing Scopes</t>
  </si>
  <si>
    <t>Open a customer with multiple loans and collateral.  Select the dropdown next to "Overall" view and expand each System Scope for scenario and review the scopes that were auto-generated</t>
  </si>
  <si>
    <t xml:space="preserve">Run SQL script to help locate customers
Verify only "Current Production" scenario is available
</t>
  </si>
  <si>
    <t>CustomersMultipleCollateral</t>
  </si>
  <si>
    <t>For each System Scope confirm that the correct loans, collateral and documents are linked together &gt; verify that loans are only listed in 1 scope (loans can only be listed in 1 System Scope - not multiple)</t>
  </si>
  <si>
    <t>Within a Shared Collateral situation the loans all share the same collateral, but in different positions. 
A Crossed Collateral situation the loans have the same collateral in the same position. 
System Scopes will not differentiate Shared or Crossed</t>
  </si>
  <si>
    <t xml:space="preserve">Confirm System Scopes are not missing from the view. </t>
  </si>
  <si>
    <t>All loans that share collateral with other loans should be accounted for in a system scope.</t>
  </si>
  <si>
    <t>From the "Overall" view dropdown, select the checkbox for one of the System Scopes</t>
  </si>
  <si>
    <t>Confirm the loans displayed for the Scope selected in Collateral View match the loans listed in Collateral Analysis tab</t>
  </si>
  <si>
    <t>From the "Overall" view dropdown, deselect the System Scope in view an select another checkbox for another System Scope (if applicable)</t>
  </si>
  <si>
    <t>Confirm the loans displayed for the Scope selected in Collateral View match the loans listed in Collateral Analysis tab
*Repeat for each System Scope available</t>
  </si>
  <si>
    <t xml:space="preserve">From the "Overall" view dropdown, select the pencil icon next to a System Scope 
</t>
  </si>
  <si>
    <t>Verify a text field is enabled and displays current text along with a green checkmark and red "x"</t>
  </si>
  <si>
    <t>Click into the text field and verify an "x" within the field is displayed and select it</t>
  </si>
  <si>
    <t>Verify the text is deleted/removed from the text field</t>
  </si>
  <si>
    <t>Enter new text and rename the System Scope and select the green checkmark</t>
  </si>
  <si>
    <t>Verify "Create New Scenario" prompt is generated</t>
  </si>
  <si>
    <t>Create New Scenario &gt; verify in new scenario from the "Overall" dropdown list, the System Scope name change is displayed</t>
  </si>
  <si>
    <t>In Collateral View, for the loan(s) listed in System Scope where name was changed, hover over the loan (or 1 of the loans if multiple in scope) and select the "pin" icon</t>
  </si>
  <si>
    <t>Verify only that Loan(s) are displayed in Collateral View and the name of the System Scope is displayed in the view field</t>
  </si>
  <si>
    <t>Select and pin each loan in Collateral View and verify the correct System Scope name is displayed in the view field</t>
  </si>
  <si>
    <t>Unpin any remaining loan pinned and verify the view field generates back to default of "Overall"</t>
  </si>
  <si>
    <t>New Loans with System Scopes Linked to Existing Collateral</t>
  </si>
  <si>
    <t xml:space="preserve">Create a new loan in LOS for the customer in Test 1. </t>
  </si>
  <si>
    <t>In Collateral Web, drag in a "Loans" object from the Other Related section of the navigator into Collateral View</t>
  </si>
  <si>
    <t>Navigator is found to the right-side of Collateral View with green tab and white chevron</t>
  </si>
  <si>
    <t>From the Add Loan modal, select the button "Link to New Loans"</t>
  </si>
  <si>
    <t>From the Link To New Loans modal, your new loan from LOS should be listed &gt; select the checkbox to "Link New Loan" &gt; select Save</t>
  </si>
  <si>
    <t>Link the new loan object to an existing Security Document that is already linked to collateral</t>
  </si>
  <si>
    <t>Review the System Scopes to ensure that they dynamically updated to include the new loan with the others that contain that collateral</t>
  </si>
  <si>
    <t>Loans that are connected to the same collateral should be in the same System Scope. These should dynamically update in your scenario based on the links</t>
  </si>
  <si>
    <t>Add new Collateral and Security Docs and link these to the new loan you created &gt; review System Scopes</t>
  </si>
  <si>
    <t>Verify that there was no change to the System Scope as the new loan was already included in a System Scope from previous step</t>
  </si>
  <si>
    <t>Review Calculations for each loan where you changed the collateral linking using the "Quick Loan Analysis" link at right-hand bottom of screen &gt; then select either the L/MV% or L/NRV% links for the loan listed</t>
  </si>
  <si>
    <t>Calculations should update based on adding collateral to a loan</t>
  </si>
  <si>
    <t>Change the relationship from the link between a Security Doc and Collateral by right-clicking on link and select "Update Relationship"  that is shared with other loans</t>
  </si>
  <si>
    <t>From the "Update Relationship" modal, change the relationship by either selecting Abundance of Caution (AOC) or changing Lien Position from 1 to 2 &gt; select Save</t>
  </si>
  <si>
    <t>Review System Scope, it should not be impacted by lien position, secondary or AOC. 
Review calculations to ensure they update based on the changes you made from Quick Loan Analysis grid</t>
  </si>
  <si>
    <t>Hover over the New Loan object and select the "Pin"</t>
  </si>
  <si>
    <t xml:space="preserve">Pinning the loan should default the scope to be the system scope in view that the new loan belongs to. All loans included in that system scope along with the documents and collateral linked to those loan should be displayed. </t>
  </si>
  <si>
    <t>Changing Links on Loans - Existing Loans &amp; Link Renewal</t>
  </si>
  <si>
    <t>Open an existing customer that has multiple loans linked to multiple pieces of collateral</t>
  </si>
  <si>
    <t>Review the System Scopes that are already in place based on the current data from the "Overall" view dropdown</t>
  </si>
  <si>
    <t>System scopes will exist for loans that are linked to the same collateral</t>
  </si>
  <si>
    <t xml:space="preserve">Select a loan that is included in a system scope and delete all links from it to Security Docs to make it an unsecured loan &gt; review the System Scope </t>
  </si>
  <si>
    <t>The System Scope will update to no longer include the unsecured loan</t>
  </si>
  <si>
    <t>Review Calculations for the unsecured loan using the "Quick Loan Analysis" link at right-hand bottom of screen &gt; then select either the L/MV% or L/NRV% links for the loan listed</t>
  </si>
  <si>
    <t>The unsecured loan should reflect the lack of collateral 
The other loans should have a better collateral position as the allocation % changed</t>
  </si>
  <si>
    <t>Link the Security Doc with collateral back to the loan you made unsecured &gt; review the System Scope</t>
  </si>
  <si>
    <t>The System Scope will update to include the loan you added the collateral to</t>
  </si>
  <si>
    <t>Check the calculations for the loan and ensure they updated correctly</t>
  </si>
  <si>
    <t>Collateral ratios should update to reflect the new relationships</t>
  </si>
  <si>
    <t>In LOS, create a renewal for one of the loans in your Collateral Web scenario that is connected to a System Scope</t>
  </si>
  <si>
    <t>In Collateral Web, for the loan you created a renewal on, hover over the loan object and select the menu icon and select "View Open Actions"</t>
  </si>
  <si>
    <t>Verify the "View Open Actions" modal is displayed</t>
  </si>
  <si>
    <t>From the View Open Actions modal, select the checkbox to Link Open Action for your Renewal and select Save</t>
  </si>
  <si>
    <t>Review the System Scope that your Renewal loan belongs to and verify the System Scope did not change based on Renewal of loan</t>
  </si>
  <si>
    <t>For the Renewal loan object, hover over loan object and select the "pin" icon</t>
  </si>
  <si>
    <t>Verify pinning the loan displays the name of the Scope in view field
Verify all loans included in that system scope along with the Security Docs and Collateral linked are displayed in Collateral View</t>
  </si>
  <si>
    <t>Add new Collateral and Security Docs and link these to the Renewal Loan object &gt; review System Scopes</t>
  </si>
  <si>
    <t xml:space="preserve">Verify that there is no change to the System Scope as the loan was already included in a System Scope </t>
  </si>
  <si>
    <t>Select the checkbox for a different System Scope from the view dropdown different than what is pinned</t>
  </si>
  <si>
    <t>Collateral View will filter to display just those loans included in the system scope, along with related docs and collateral</t>
  </si>
  <si>
    <t>Delete a link between a loan and a Security Document by right-click on link &gt; select Delete Link</t>
  </si>
  <si>
    <t>The loan that is no longer linked to a document connecting it to the system scope will disappear from view</t>
  </si>
  <si>
    <t>Verify all System Scopes and calculations for all loans in Collateral View</t>
  </si>
  <si>
    <t>Select Apply Changes button and if needed Select to Create New Credit Action or Use Pending Credit Action (Including Synch actions) &gt; Select Apply</t>
  </si>
  <si>
    <t>Verify no error messages are received in regards to System Scopes</t>
  </si>
  <si>
    <t>In EmPOWER LOS, from Analysis &amp; Decision screen, book each Credit Action in Open status that was submitted from Collateral Web</t>
  </si>
  <si>
    <t>Note:  Synch actions will book along with the lead loan it was Synch'd to
Verify each Credit Action and Synch actions are booked and in "Ready for DPL" status</t>
  </si>
  <si>
    <r>
      <rPr>
        <b/>
        <sz val="11"/>
        <color theme="1"/>
        <rFont val="Calibri"/>
        <family val="2"/>
        <scheme val="minor"/>
      </rPr>
      <t>Day 2:</t>
    </r>
    <r>
      <rPr>
        <sz val="11"/>
        <color theme="1"/>
        <rFont val="Calibri"/>
        <family val="2"/>
        <scheme val="minor"/>
      </rPr>
      <t xml:space="preserve">  Review the System Scopes in Collateral Web and verify data matches in EmPOWER LOS</t>
    </r>
  </si>
  <si>
    <t>In LOS, verify:
Collateral Analysis
Collateral All-in Analysis
Security Documents
Credit Underwriting/UCS</t>
  </si>
  <si>
    <t>New Customer/New Loans/Add New Collateral/Security Docs</t>
  </si>
  <si>
    <t>Create a new customer and multiple loans in LOS.</t>
  </si>
  <si>
    <t>In Collateral Web, search and open the new customer created</t>
  </si>
  <si>
    <t>A blank Current Production scenario is displayed</t>
  </si>
  <si>
    <t>Drag in a "Loans" object from the Other Related section of the navigator into Collateral View</t>
  </si>
  <si>
    <t>Repeat the above steps until all loans created in LOS are now linked to a loan object in Collateral Web</t>
  </si>
  <si>
    <t>Drag in new Security Documents and Collateral and link them to each loan</t>
  </si>
  <si>
    <t>DO NOT fully cross all the collateral to all the loans.  Have some loans with its own collateral and not shared with other loans</t>
  </si>
  <si>
    <t>Review the auto-generated System Scopes</t>
  </si>
  <si>
    <t xml:space="preserve">System Scopes will be dynamically created based on the linking of collateral to loans. Depending on the linking you created, one or more system scopes will be created. </t>
  </si>
  <si>
    <t>Select the checkbox for one of the System Scopes and review for accuracy
Repeat for each System Scope listed</t>
  </si>
  <si>
    <t xml:space="preserve">A system scope will be created for loans that are connected to the same collateral regardless of position or AOC. Each loan can only be in one system scope. </t>
  </si>
  <si>
    <t>View calculations from Quick Loan Analysis and select L/MV% or L/NRV% for each loan</t>
  </si>
  <si>
    <t>Select Apply Changes button and each credit action for each loan should be defaulted in Use Pending Credit Action &gt;  Select Apply</t>
  </si>
  <si>
    <t>Verify each Credit Action are booked and in "Ready for DPL" status</t>
  </si>
  <si>
    <t>Custom Scopes Functionality</t>
  </si>
  <si>
    <t>Open an existing customer with multiple loans/scopes (larger customer) with a "Current Production" scenario and select the "Overall" menu dropdown and verify the "Scope/View Maintenance" link is displayed and select link</t>
  </si>
  <si>
    <t>Run SQL script to help locate larger customers
Verify link is available and the Scope/View Maintenance modal is displayed
Verify System Scope section is Read Only and unable to select Loans to place in Scopes</t>
  </si>
  <si>
    <t>Drag in a new piece of Collateral into Collateral View and link it to an existing Security Document &gt; Create New Scenario</t>
  </si>
  <si>
    <t xml:space="preserve">Verify System Scopes will not change based on the addition of collateral. Calculations will update for those loans linked to the new collateral. </t>
  </si>
  <si>
    <t>In the view menu, click on the link "Scope/View Maintenance"</t>
  </si>
  <si>
    <t>Verify the "Scope/View Maintenance" modal is displayed</t>
  </si>
  <si>
    <t>Review the system scopes available and verify you are unable to delete a System Scope</t>
  </si>
  <si>
    <t>Hover over one of the System Scope views in list and select the "pencil" to edit</t>
  </si>
  <si>
    <t>Verify this enables a text field for System Scope and a green checkmark and red 'x' is displayed</t>
  </si>
  <si>
    <t>Edit the System Scope view name/text and select the green checkmark</t>
  </si>
  <si>
    <t>Verify the new/updated text is displayed</t>
  </si>
  <si>
    <t>Select the link of "Add New Custom View"</t>
  </si>
  <si>
    <t>Verify this creates and adds to the Scope list an entry of "Custom View 01" with text field available to modify Custom View name</t>
  </si>
  <si>
    <t>Enter an unique name for your new Custom View and from the list of loans select all of the ST loans &gt; select OK button</t>
  </si>
  <si>
    <t>Verify able to enter unique name for Custom View
Verify able to select loans from loan list
Verify on Save the modal closes</t>
  </si>
  <si>
    <t>Select the "Overall" view dropdown and verify a new section of "Custom Views" is displayed listing your new Custom Scope</t>
  </si>
  <si>
    <t>Verify able to expand your Custom Scope and view the loans that were selected</t>
  </si>
  <si>
    <t>Select the checkbox for your Custom View and select "Apply Settings" link</t>
  </si>
  <si>
    <t>Verify in Collateral View that the loans selected in scope are displayed along with related Security Docs/Collateral
Verify Custom Scope name is displayed in view field</t>
  </si>
  <si>
    <t>Create an additional Custom View and select loans for shared collateral (loans that share some collateral, or have collateral in different lien positions)</t>
  </si>
  <si>
    <t>From the view dropdown, select the new Custom Scope and filter Collateral View and select "Apply Settings"</t>
  </si>
  <si>
    <t>Verify that calculations are not impacted by the custom filter and the correct loans are displayed along with related documents and collateral and nothing has changed based on custom view</t>
  </si>
  <si>
    <t>Navigate to the Collateral Analysis tab and verify the same loans are displayed from Custom View</t>
  </si>
  <si>
    <t xml:space="preserve">Collateral Analysis will maintain the same scope/view selection as Collateral View. The same loans will be listed on Collateral Analysis based on the selected view option. </t>
  </si>
  <si>
    <t>Create an additional Custom View that only includes 1 loan</t>
  </si>
  <si>
    <t>From the view dropdown, filter view on the new custom view for the 1 loan and select "Apply Settings"</t>
  </si>
  <si>
    <t>Based on the view selected, the correct loan is displayed along with related documents and collateral. Calculations do not change based on a custom view</t>
  </si>
  <si>
    <t xml:space="preserve">Create an additional new custom view that contains loans that are also in another custom view </t>
  </si>
  <si>
    <t>Verify that a new custom view was created and available to select from the scope view dropdown</t>
  </si>
  <si>
    <t>From the view dropdown, filter view on the new custom view created and select "Apply Settings"</t>
  </si>
  <si>
    <t>Based on the view selected, the correct loans are displayed along with related documents and collateral. Calculations do not change based on a custom view</t>
  </si>
  <si>
    <t>Open the Scope/View Maintenance modal and rename a custom view to match the name of a System Scope generated view &gt; select OK button</t>
  </si>
  <si>
    <t>Verify an error is displayed that "Duplicate Custom View Names are not allowed ("System Scope xxxx")."</t>
  </si>
  <si>
    <t>Close error &gt; rename Custom View to match the name of another Custom View &gt; select OK button</t>
  </si>
  <si>
    <t>Rename Custom Scope to its own unique name &gt; select OK button</t>
  </si>
  <si>
    <t>Verify no error messages are displayed</t>
  </si>
  <si>
    <t>Verify all Custom Scopes and calculations for all loans in Collateral View</t>
  </si>
  <si>
    <t>View calculations from Quick Loan Analysis and select L/MV% or L/NRV% link for each loan</t>
  </si>
  <si>
    <t>Select Apply Changes button and each credit action for each loan where changes to Collateral was completed should be defaulted in Use Pending Credit Action (including Synch actions) &gt;  Select Apply</t>
  </si>
  <si>
    <t>Note:  Synch actions will book along with the lead loan it was Synch'd to
Verify each Credit Action are booked and in "Ready for DPL" status</t>
  </si>
  <si>
    <r>
      <rPr>
        <b/>
        <sz val="11"/>
        <color theme="1"/>
        <rFont val="Calibri"/>
        <family val="2"/>
        <scheme val="minor"/>
      </rPr>
      <t>Day 2:</t>
    </r>
    <r>
      <rPr>
        <sz val="11"/>
        <color theme="1"/>
        <rFont val="Calibri"/>
        <family val="2"/>
        <scheme val="minor"/>
      </rPr>
      <t xml:space="preserve">  Review the Custom Scopes in Collateral Web and verify data matches in EmPOWER LOS</t>
    </r>
  </si>
  <si>
    <t>Create a new loan in LOS for an existing customer that has System Scopes</t>
  </si>
  <si>
    <t>Run SQL Script to locate customers with multiple pieces of collateral (the more collateral, the more possibility for multiple Scopes)</t>
  </si>
  <si>
    <t>In Collateral Web, search and open the customer's "Current Production" scenario</t>
  </si>
  <si>
    <t>Verify a prompt to Create New Scenario is displayed</t>
  </si>
  <si>
    <t>Create New Scenario</t>
  </si>
  <si>
    <t>Verify new Loan has been successfully added to new scenario</t>
  </si>
  <si>
    <t>From the view dropdown, verify the New Loan added to Collateral View is NOT part of a System Scope view</t>
  </si>
  <si>
    <t>Verify by expanding each System Scope to see which loans each Scope contains</t>
  </si>
  <si>
    <t>From the view dropdown, verify the New Loan added to Collateral View is now part of a System Scope</t>
  </si>
  <si>
    <t>Verify by expanding each System Scope to see which Scope contains the new loan (dependant on which existing Security Document new loan is linked along with other loan(s))</t>
  </si>
  <si>
    <t>From the view dropdown, select the Scope/View Maintenance link</t>
  </si>
  <si>
    <t>Verify Scope/View Maintenance modal is displayed listing current System Scopes</t>
  </si>
  <si>
    <t>Select the "Add New Custom View" link and create a new Custom Scope that includes loans from an existing System Scope and including the new loan &gt; select OK button</t>
  </si>
  <si>
    <t>Verify able to create new Custom Scope view and on OK modal closes</t>
  </si>
  <si>
    <t>From the view dropdown, verify the Custom View is listed &gt; select the checkbox and Apply Settings</t>
  </si>
  <si>
    <t>Based on the view selected, the correct loans are displayed in Collateral Viw along with related documents and collateral. Calculations do not change based on a custom view</t>
  </si>
  <si>
    <t>For the Custom View scope verify all calculations for loans in the scope</t>
  </si>
  <si>
    <t>Select Apply Changes button and verify the lead loan is for the new loan and Synchronization actions are listed for any other loan when linked to same Security Document is displayed &gt;  Select Apply</t>
  </si>
  <si>
    <t>Verify no error messages are received in regards to Scopes</t>
  </si>
  <si>
    <t>In EmPOWER LOS, from Analysis &amp; Decision screen, book the lead loan Credit Action in Open status that was submitted from Collateral Web</t>
  </si>
  <si>
    <t>Renewal</t>
  </si>
  <si>
    <t xml:space="preserve">In EmPOWER LOS, create a loan renewal for an existing customer and from the Security Document screen select the Launch Web App button from top toolbar </t>
  </si>
  <si>
    <t>Verify able to launch into Collateral Web and view "Current Production" scenario</t>
  </si>
  <si>
    <t>CustomersExistingLoans</t>
  </si>
  <si>
    <t>Verify that the loan object for the Renewal loan is linked to existing Security Documents/Collateral. 
If it is not linked, link loan object to existing Security Document/Collateral, or if needed, drag in new Security Docs/Collateral and link to loan</t>
  </si>
  <si>
    <t>Verify when loan is linked the Renewal loan is part of a System Scope viewed from the view dropdown list</t>
  </si>
  <si>
    <t>From the view dropdown, select the "Scope/View Maintenance" link</t>
  </si>
  <si>
    <t>Verify the Scope/View Maintenance modal is displayed</t>
  </si>
  <si>
    <t>Select the" Add New Custom View" link and create a new Custom Scope that includes the new loan &gt; select OK button</t>
  </si>
  <si>
    <t>From the view dropdown, verify the new Custom Scope is displayed</t>
  </si>
  <si>
    <t>Expand the Custom Scope and verify loans selected are listed in Scope</t>
  </si>
  <si>
    <t>Select the checkbox for the new Custom Scope and select "Apply Settings" link</t>
  </si>
  <si>
    <t>Open the Scope/View Maintenance modal and highlight one of the Scopes in listand select the "Copy Selected Scope" link</t>
  </si>
  <si>
    <t>Verify a new scope is listed with the same name with "Copy" at end of name
Verify this copied Scope includes the same loans selected as the Scope it was copied from</t>
  </si>
  <si>
    <t>Add/Delete different loans in this copied scope view &gt; select OK button</t>
  </si>
  <si>
    <t>Verify able to copy a new Scope view and on OK modal closes</t>
  </si>
  <si>
    <t>From the view dropdown, verify the copied scope is listed in Custom Views and includes the loans selected</t>
  </si>
  <si>
    <t>For the Custom View scope that includes the Renewal loan, verify all calculations for loans in the scope</t>
  </si>
  <si>
    <t>Select Apply Changes button and verify the lead loan is for the Renewal loan and Synchronization actions are listed for any other loan when linked to same Security Document is displayed &gt;  Select Apply</t>
  </si>
  <si>
    <r>
      <rPr>
        <b/>
        <sz val="11"/>
        <color theme="1"/>
        <rFont val="Calibri"/>
        <family val="2"/>
        <scheme val="minor"/>
      </rPr>
      <t>Day 2:</t>
    </r>
    <r>
      <rPr>
        <sz val="11"/>
        <color theme="1"/>
        <rFont val="Calibri"/>
        <family val="2"/>
        <scheme val="minor"/>
      </rPr>
      <t xml:space="preserve">  Review the Custom Scope that includes Renewal loan in Collateral Web and verify data matches in EmPOWER LOS</t>
    </r>
  </si>
  <si>
    <t>Assoc Tested</t>
  </si>
  <si>
    <t>Adding Summary Level FEMA Info</t>
  </si>
  <si>
    <t>Find an existing customer in Web with Real Estate collateral. On the Check All That Apply panel check the box labeled "The property includes buildings or improvements".</t>
  </si>
  <si>
    <r>
      <t xml:space="preserve">Click on the Buildings panel for a </t>
    </r>
    <r>
      <rPr>
        <b/>
        <u/>
        <sz val="11"/>
        <color theme="1"/>
        <rFont val="Calibri"/>
        <family val="2"/>
        <scheme val="minor"/>
      </rPr>
      <t>summary</t>
    </r>
    <r>
      <rPr>
        <sz val="11"/>
        <color theme="1"/>
        <rFont val="Calibri"/>
        <family val="2"/>
        <scheme val="minor"/>
      </rPr>
      <t xml:space="preserve"> row and enter all data. Make sure to check the In Flood Zone/Flood Hazard checkbox.</t>
    </r>
  </si>
  <si>
    <t xml:space="preserve">Click Apply Changes. </t>
  </si>
  <si>
    <t>Select a credit action to create and click Apply.</t>
  </si>
  <si>
    <t>After the scenario has submitted run a script to verify FEMA data has been saved correctly to the database.</t>
  </si>
  <si>
    <t>Script link</t>
  </si>
  <si>
    <t>Open LOS to the PMIF screen.</t>
  </si>
  <si>
    <t>Verify the FEMA Flood Plain Indicator row on PMIF displays Yes.</t>
  </si>
  <si>
    <t>Book the loan in LOS.</t>
  </si>
  <si>
    <t>Next day- verify FEMA related CBE reports.</t>
  </si>
  <si>
    <t>CBEXLS_FEMA_Information for FCE and Yankee.</t>
  </si>
  <si>
    <t>Next day- verify FEMA related MR reports.</t>
  </si>
  <si>
    <t>Adding Detail Level FEMA Info</t>
  </si>
  <si>
    <r>
      <t xml:space="preserve">Click on the Buildings panel for a collateral </t>
    </r>
    <r>
      <rPr>
        <b/>
        <u/>
        <sz val="11"/>
        <color theme="1"/>
        <rFont val="Calibri"/>
        <family val="2"/>
        <scheme val="minor"/>
      </rPr>
      <t>detail</t>
    </r>
    <r>
      <rPr>
        <sz val="11"/>
        <color theme="1"/>
        <rFont val="Calibri"/>
        <family val="2"/>
        <scheme val="minor"/>
      </rPr>
      <t xml:space="preserve"> row and enter all data. Make sure to check the In Flood Zone/Flood Hazard checkbox.</t>
    </r>
  </si>
  <si>
    <t>Open LOS to the Collateral Detail modal on Collateral Analysis.</t>
  </si>
  <si>
    <t>Verify FEMA information from web has flowed over.</t>
  </si>
  <si>
    <t>Open the PMIF screen.</t>
  </si>
  <si>
    <t>Deleting Summary Level FEMA Info w/Delete Panel Data</t>
  </si>
  <si>
    <t xml:space="preserve">Find an existing customer with summary level info entered on the Buildings panel. </t>
  </si>
  <si>
    <t>Go to the Buildings panel and click Delete Panel data.</t>
  </si>
  <si>
    <t>All data on this panel should be cleared out and a scenario will be created.</t>
  </si>
  <si>
    <t>After the scenario has submitted run a script to verify FEMA data has been deleted from the database.</t>
  </si>
  <si>
    <t>Verify the FEMA Flood Plain Indicator row on PMIF displays No.</t>
  </si>
  <si>
    <t>Deleting Detail Level FEMA Info w/Delete Panel Data</t>
  </si>
  <si>
    <t xml:space="preserve">Find an existing customer with detail level info entered on the Buildings panel. </t>
  </si>
  <si>
    <t>Verify FEMA information from web has been deleted.</t>
  </si>
  <si>
    <t>Deleting Summary Level FEMA Info by unchecking CATA</t>
  </si>
  <si>
    <t>Go to the Check All that Apply panel and uncheck the box labeled "The property includes buildings or improvements".</t>
  </si>
  <si>
    <t>A message should appear warning you that data on this panel will be deleted and a scenario will be created.</t>
  </si>
  <si>
    <t>Deleting Detail Level FEMA Info by unchecking CATA</t>
  </si>
  <si>
    <t>Updating Detail Level FEMA Info</t>
  </si>
  <si>
    <t>Find an existing customer with detail level FEMA data.</t>
  </si>
  <si>
    <t>Click Edit Details on the RE collateral with FEMA data and load the Buildings tab at the detail level.</t>
  </si>
  <si>
    <t>Edit some of the FEMA fields.</t>
  </si>
  <si>
    <t>Verify FEMA information from web has been updated.</t>
  </si>
  <si>
    <t>Updating Summary Level FEMA Info</t>
  </si>
  <si>
    <t>Find an existing customer with summary level FEMA data.</t>
  </si>
  <si>
    <t>Click Edit Details on the RE collateral with FEMA data and load the Buildings tab at the summary level.</t>
  </si>
  <si>
    <t>After the scenario has submitted run a script to verify FEMA data has been updated in the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</si>
</sst>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0"/>
      <name val="Franklin Gothic Book"/>
      <family val="2"/>
    </font>
    <font>
      <b/>
      <sz val="10"/>
      <name val="Franklin Gothic Book"/>
      <family val="2"/>
    </font>
    <font>
      <b/>
      <i/>
      <sz val="10"/>
      <name val="Franklin Gothic Book"/>
      <family val="2"/>
    </font>
    <font>
      <b/>
      <i/>
      <sz val="10"/>
      <color indexed="10"/>
      <name val="Franklin Gothic Book"/>
      <family val="2"/>
    </font>
    <font>
      <b/>
      <i/>
      <sz val="10"/>
      <color indexed="16"/>
      <name val="Franklin Gothic Book"/>
      <family val="2"/>
    </font>
    <font>
      <sz val="10"/>
      <name val="Arial"/>
      <family val="2"/>
    </font>
    <font>
      <b/>
      <sz val="10"/>
      <color theme="0"/>
      <name val="Franklin Gothic Book"/>
      <family val="2"/>
    </font>
    <font>
      <i/>
      <sz val="10"/>
      <color theme="0"/>
      <name val="Franklin Gothic Book"/>
      <family val="2"/>
    </font>
    <font>
      <sz val="11"/>
      <name val="Calibri"/>
      <family val="2"/>
      <scheme val="minor"/>
    </font>
    <font>
      <b/>
      <sz val="11"/>
      <color rgb="FFFF0000"/>
      <name val="Calibri"/>
      <family val="2"/>
      <scheme val="minor"/>
    </font>
    <font>
      <b/>
      <sz val="11"/>
      <name val="Calibri"/>
      <family val="2"/>
      <scheme val="minor"/>
    </font>
    <font>
      <u/>
      <sz val="11"/>
      <color theme="10"/>
      <name val="Calibri"/>
      <family val="2"/>
      <scheme val="minor"/>
    </font>
    <font>
      <u/>
      <sz val="11"/>
      <color theme="1"/>
      <name val="Calibri"/>
      <family val="2"/>
      <scheme val="minor"/>
    </font>
    <font>
      <b/>
      <sz val="14"/>
      <color theme="0"/>
      <name val="Calibri"/>
      <family val="2"/>
      <scheme val="minor"/>
    </font>
    <font>
      <b/>
      <sz val="8"/>
      <name val="Franklin Gothic Book"/>
      <family val="2"/>
    </font>
    <font>
      <b/>
      <sz val="10"/>
      <name val="Calibri"/>
      <family val="2"/>
      <scheme val="minor"/>
    </font>
    <font>
      <sz val="10"/>
      <color theme="1"/>
      <name val="Franklin Gothic Book"/>
      <family val="2"/>
    </font>
    <font>
      <i/>
      <sz val="10"/>
      <name val="Franklin Gothic Book"/>
      <family val="2"/>
    </font>
    <font>
      <b/>
      <sz val="14"/>
      <name val="Calibri"/>
      <family val="2"/>
      <scheme val="minor"/>
    </font>
    <font>
      <sz val="11"/>
      <color rgb="FF0070C0"/>
      <name val="Calibri"/>
      <family val="2"/>
      <scheme val="minor"/>
    </font>
    <font>
      <sz val="14"/>
      <color theme="0"/>
      <name val="Calibri"/>
      <family val="2"/>
      <scheme val="minor"/>
    </font>
    <font>
      <sz val="14"/>
      <color theme="1"/>
      <name val="Calibri"/>
      <family val="2"/>
      <scheme val="minor"/>
    </font>
    <font>
      <b/>
      <u/>
      <sz val="11"/>
      <color theme="1"/>
      <name val="Calibri"/>
      <family val="2"/>
      <scheme val="minor"/>
    </font>
  </fonts>
  <fills count="12">
    <fill>
      <patternFill patternType="none"/>
    </fill>
    <fill>
      <patternFill patternType="gray125"/>
    </fill>
    <fill>
      <patternFill patternType="solid">
        <fgColor indexed="41"/>
        <bgColor indexed="64"/>
      </patternFill>
    </fill>
    <fill>
      <patternFill patternType="solid">
        <fgColor theme="4" tint="-0.249977111117893"/>
        <bgColor indexed="64"/>
      </patternFill>
    </fill>
    <fill>
      <patternFill patternType="solid">
        <fgColor rgb="FFFFFF00"/>
        <bgColor indexed="64"/>
      </patternFill>
    </fill>
    <fill>
      <patternFill patternType="solid">
        <fgColor theme="3"/>
        <bgColor indexed="64"/>
      </patternFill>
    </fill>
    <fill>
      <gradientFill degree="90">
        <stop position="0">
          <color theme="0"/>
        </stop>
        <stop position="1">
          <color rgb="FFC00000"/>
        </stop>
      </gradientFill>
    </fill>
    <fill>
      <gradientFill degree="90">
        <stop position="0">
          <color theme="0"/>
        </stop>
        <stop position="1">
          <color theme="4"/>
        </stop>
      </gradientFill>
    </fill>
    <fill>
      <patternFill patternType="solid">
        <fgColor theme="6" tint="0.39997558519241921"/>
        <bgColor indexed="64"/>
      </patternFill>
    </fill>
    <fill>
      <patternFill patternType="solid">
        <fgColor rgb="FFC61002"/>
        <bgColor indexed="64"/>
      </patternFill>
    </fill>
    <fill>
      <patternFill patternType="solid">
        <fgColor rgb="FFFFC000"/>
        <bgColor indexed="64"/>
      </patternFill>
    </fill>
    <fill>
      <patternFill patternType="solid">
        <fgColor theme="0"/>
        <bgColor indexed="64"/>
      </patternFill>
    </fill>
  </fills>
  <borders count="2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s>
  <cellStyleXfs count="4">
    <xf numFmtId="0" fontId="0" fillId="0" borderId="0"/>
    <xf numFmtId="9" fontId="1" fillId="0" borderId="0" applyFont="0" applyFill="0" applyBorder="0" applyAlignment="0" applyProtection="0"/>
    <xf numFmtId="0" fontId="10" fillId="0" borderId="0"/>
    <xf numFmtId="0" fontId="16" fillId="0" borderId="0" applyNumberFormat="0" applyFill="0" applyBorder="0" applyAlignment="0" applyProtection="0"/>
  </cellStyleXfs>
  <cellXfs count="394">
    <xf numFmtId="0" fontId="0" fillId="0" borderId="0" xfId="0"/>
    <xf numFmtId="0" fontId="5" fillId="3" borderId="0" xfId="0" applyFont="1" applyFill="1"/>
    <xf numFmtId="0" fontId="14" fillId="0" borderId="5" xfId="0" applyFont="1" applyBorder="1" applyAlignment="1">
      <alignment wrapText="1"/>
    </xf>
    <xf numFmtId="0" fontId="2" fillId="3" borderId="5" xfId="0" applyFont="1" applyFill="1" applyBorder="1" applyAlignment="1">
      <alignment horizontal="center" vertical="center" wrapText="1"/>
    </xf>
    <xf numFmtId="0" fontId="2" fillId="0" borderId="5" xfId="0" applyFont="1" applyBorder="1" applyAlignment="1">
      <alignment horizontal="left"/>
    </xf>
    <xf numFmtId="0" fontId="13" fillId="0" borderId="5" xfId="0" applyFont="1" applyBorder="1" applyAlignment="1">
      <alignment horizontal="left"/>
    </xf>
    <xf numFmtId="0" fontId="13" fillId="0" borderId="5" xfId="0" applyFont="1" applyBorder="1" applyAlignment="1">
      <alignment horizontal="left" wrapText="1"/>
    </xf>
    <xf numFmtId="0" fontId="5" fillId="0" borderId="0" xfId="0" applyFont="1" applyAlignment="1">
      <alignment horizontal="center"/>
    </xf>
    <xf numFmtId="0" fontId="11" fillId="3" borderId="0" xfId="0" applyFont="1" applyFill="1" applyAlignment="1">
      <alignment horizontal="center"/>
    </xf>
    <xf numFmtId="0" fontId="5" fillId="0" borderId="3" xfId="0" applyFont="1" applyBorder="1" applyAlignment="1">
      <alignment vertical="center" wrapText="1"/>
    </xf>
    <xf numFmtId="0" fontId="5" fillId="0" borderId="6" xfId="0" applyFont="1" applyBorder="1" applyAlignment="1">
      <alignment vertical="center" wrapText="1"/>
    </xf>
    <xf numFmtId="164" fontId="5" fillId="0" borderId="6" xfId="0" applyNumberFormat="1" applyFont="1" applyBorder="1" applyAlignment="1">
      <alignment vertical="center" wrapText="1"/>
    </xf>
    <xf numFmtId="0" fontId="5" fillId="2" borderId="6" xfId="0" applyFont="1" applyFill="1" applyBorder="1" applyAlignment="1">
      <alignment vertical="center" wrapText="1"/>
    </xf>
    <xf numFmtId="0" fontId="5" fillId="0" borderId="9" xfId="0" applyFont="1" applyBorder="1" applyAlignment="1">
      <alignment vertical="center" wrapText="1"/>
    </xf>
    <xf numFmtId="0" fontId="5" fillId="0" borderId="1" xfId="0" applyFont="1" applyBorder="1" applyAlignment="1">
      <alignment horizontal="left" vertical="center" wrapText="1"/>
    </xf>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7" fillId="0" borderId="7" xfId="0" applyFont="1" applyBorder="1" applyAlignment="1">
      <alignment horizontal="left" vertical="center" wrapText="1"/>
    </xf>
    <xf numFmtId="0" fontId="5" fillId="3" borderId="0" xfId="0" applyFont="1" applyFill="1" applyAlignment="1">
      <alignment wrapText="1"/>
    </xf>
    <xf numFmtId="0" fontId="0" fillId="3" borderId="0" xfId="0" applyFill="1"/>
    <xf numFmtId="0" fontId="0" fillId="3" borderId="0" xfId="0" applyFill="1" applyAlignment="1">
      <alignment wrapText="1"/>
    </xf>
    <xf numFmtId="0" fontId="0" fillId="0" borderId="15" xfId="0" applyBorder="1" applyAlignment="1">
      <alignment wrapText="1"/>
    </xf>
    <xf numFmtId="0" fontId="11" fillId="3" borderId="5" xfId="2" applyFont="1" applyFill="1" applyBorder="1" applyAlignment="1">
      <alignment horizontal="center"/>
    </xf>
    <xf numFmtId="0" fontId="4" fillId="3" borderId="5" xfId="0" applyFont="1" applyFill="1" applyBorder="1" applyAlignment="1">
      <alignment horizontal="center"/>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0" fillId="0" borderId="5" xfId="0" applyBorder="1"/>
    <xf numFmtId="0" fontId="5" fillId="0" borderId="3" xfId="0" applyFont="1" applyBorder="1" applyAlignment="1">
      <alignment wrapText="1"/>
    </xf>
    <xf numFmtId="0" fontId="5" fillId="0" borderId="6" xfId="0" applyFont="1" applyBorder="1" applyAlignment="1">
      <alignment wrapText="1"/>
    </xf>
    <xf numFmtId="164" fontId="5" fillId="0" borderId="6" xfId="0" applyNumberFormat="1" applyFont="1" applyBorder="1" applyAlignment="1">
      <alignment wrapText="1"/>
    </xf>
    <xf numFmtId="0" fontId="5" fillId="2" borderId="6" xfId="0" applyFont="1" applyFill="1" applyBorder="1" applyAlignment="1">
      <alignment wrapText="1"/>
    </xf>
    <xf numFmtId="0" fontId="5" fillId="0" borderId="9" xfId="0" applyFont="1" applyBorder="1" applyAlignment="1">
      <alignment wrapText="1"/>
    </xf>
    <xf numFmtId="0" fontId="5" fillId="0" borderId="1" xfId="0" applyFont="1" applyBorder="1" applyAlignment="1">
      <alignment horizontal="left" wrapText="1"/>
    </xf>
    <xf numFmtId="0" fontId="5" fillId="0" borderId="4" xfId="0" applyFont="1" applyBorder="1" applyAlignment="1">
      <alignment horizontal="left" wrapText="1"/>
    </xf>
    <xf numFmtId="0" fontId="7" fillId="0" borderId="4" xfId="0" applyFont="1" applyBorder="1" applyAlignment="1">
      <alignment horizontal="left" wrapText="1"/>
    </xf>
    <xf numFmtId="0" fontId="7" fillId="0" borderId="7" xfId="0" applyFont="1" applyBorder="1" applyAlignment="1">
      <alignment horizontal="left" wrapText="1"/>
    </xf>
    <xf numFmtId="0" fontId="0" fillId="3" borderId="5" xfId="0" applyFill="1" applyBorder="1"/>
    <xf numFmtId="0" fontId="0" fillId="0" borderId="0" xfId="0" applyAlignment="1">
      <alignment horizontal="justify" vertical="center"/>
    </xf>
    <xf numFmtId="0" fontId="0" fillId="0" borderId="5" xfId="0" applyBorder="1" applyAlignment="1">
      <alignment horizontal="justify" vertical="center"/>
    </xf>
    <xf numFmtId="0" fontId="18" fillId="3" borderId="5" xfId="2" applyFont="1" applyFill="1" applyBorder="1" applyAlignment="1">
      <alignment horizontal="center"/>
    </xf>
    <xf numFmtId="0" fontId="0" fillId="0" borderId="19" xfId="0" applyBorder="1" applyAlignment="1">
      <alignment wrapText="1"/>
    </xf>
    <xf numFmtId="0" fontId="0" fillId="0" borderId="5" xfId="0" applyBorder="1" applyAlignment="1">
      <alignment wrapText="1"/>
    </xf>
    <xf numFmtId="0" fontId="0" fillId="3" borderId="16" xfId="0" applyFill="1" applyBorder="1"/>
    <xf numFmtId="0" fontId="0" fillId="3" borderId="13" xfId="0" applyFill="1" applyBorder="1" applyAlignment="1">
      <alignment wrapText="1"/>
    </xf>
    <xf numFmtId="0" fontId="2" fillId="3" borderId="19" xfId="0" applyFont="1" applyFill="1" applyBorder="1" applyAlignment="1">
      <alignment horizontal="center" wrapText="1"/>
    </xf>
    <xf numFmtId="0" fontId="0" fillId="3" borderId="17" xfId="0" applyFill="1" applyBorder="1"/>
    <xf numFmtId="0" fontId="18" fillId="3" borderId="17" xfId="0" applyFont="1" applyFill="1" applyBorder="1" applyAlignment="1">
      <alignment horizontal="center" wrapText="1"/>
    </xf>
    <xf numFmtId="0" fontId="18" fillId="3" borderId="17" xfId="0" applyFont="1" applyFill="1" applyBorder="1" applyAlignment="1">
      <alignment wrapText="1"/>
    </xf>
    <xf numFmtId="0" fontId="18" fillId="3" borderId="5" xfId="0" applyFont="1" applyFill="1" applyBorder="1" applyAlignment="1">
      <alignment horizontal="center" vertical="center" wrapText="1"/>
    </xf>
    <xf numFmtId="0" fontId="0" fillId="0" borderId="5" xfId="0" applyBorder="1" applyAlignment="1">
      <alignment horizontal="left" wrapText="1"/>
    </xf>
    <xf numFmtId="0" fontId="0" fillId="0" borderId="5" xfId="0" applyBorder="1" applyAlignment="1">
      <alignment horizontal="justify"/>
    </xf>
    <xf numFmtId="0" fontId="18" fillId="3" borderId="19" xfId="0" applyFont="1" applyFill="1" applyBorder="1" applyAlignment="1">
      <alignment wrapText="1"/>
    </xf>
    <xf numFmtId="0" fontId="15" fillId="0" borderId="5" xfId="0" applyFont="1" applyBorder="1" applyAlignment="1">
      <alignment wrapText="1"/>
    </xf>
    <xf numFmtId="0" fontId="3" fillId="6" borderId="0" xfId="0" applyFont="1" applyFill="1" applyAlignment="1">
      <alignment horizontal="center" vertical="center"/>
    </xf>
    <xf numFmtId="0" fontId="19" fillId="6" borderId="8" xfId="0" applyFont="1" applyFill="1" applyBorder="1" applyAlignment="1">
      <alignment horizontal="center" vertical="center" wrapText="1"/>
    </xf>
    <xf numFmtId="0" fontId="19" fillId="6" borderId="15" xfId="0" applyFont="1" applyFill="1" applyBorder="1" applyAlignment="1">
      <alignment horizontal="center" vertical="center" wrapText="1"/>
    </xf>
    <xf numFmtId="0" fontId="4" fillId="0" borderId="0" xfId="0" applyFont="1"/>
    <xf numFmtId="0" fontId="20" fillId="0" borderId="5" xfId="3" applyFont="1" applyBorder="1"/>
    <xf numFmtId="1" fontId="21" fillId="0" borderId="5" xfId="0" applyNumberFormat="1" applyFont="1" applyBorder="1"/>
    <xf numFmtId="9" fontId="21" fillId="0" borderId="5" xfId="0" applyNumberFormat="1" applyFont="1" applyBorder="1"/>
    <xf numFmtId="0" fontId="3" fillId="7" borderId="0" xfId="0" applyFont="1" applyFill="1" applyAlignment="1">
      <alignment horizontal="right"/>
    </xf>
    <xf numFmtId="1" fontId="3" fillId="7" borderId="0" xfId="0" applyNumberFormat="1" applyFont="1" applyFill="1"/>
    <xf numFmtId="0" fontId="3" fillId="0" borderId="0" xfId="0" applyFont="1"/>
    <xf numFmtId="0" fontId="16" fillId="0" borderId="5" xfId="3" applyBorder="1"/>
    <xf numFmtId="0" fontId="13" fillId="0" borderId="5" xfId="0" applyFont="1" applyBorder="1"/>
    <xf numFmtId="0" fontId="13" fillId="3" borderId="5" xfId="0" applyFont="1" applyFill="1" applyBorder="1"/>
    <xf numFmtId="1" fontId="21" fillId="0" borderId="5" xfId="0" applyNumberFormat="1" applyFont="1" applyBorder="1" applyAlignment="1">
      <alignment horizontal="right"/>
    </xf>
    <xf numFmtId="164" fontId="21" fillId="0" borderId="5" xfId="1" applyNumberFormat="1" applyFont="1" applyBorder="1"/>
    <xf numFmtId="0" fontId="13" fillId="0" borderId="0" xfId="0" applyFont="1"/>
    <xf numFmtId="0" fontId="13" fillId="0" borderId="0" xfId="0" applyFont="1" applyAlignment="1">
      <alignment wrapText="1"/>
    </xf>
    <xf numFmtId="0" fontId="13" fillId="0" borderId="5" xfId="0" applyFont="1" applyBorder="1" applyAlignment="1">
      <alignment horizontal="center"/>
    </xf>
    <xf numFmtId="0" fontId="13" fillId="3" borderId="0" xfId="0" applyFont="1" applyFill="1"/>
    <xf numFmtId="0" fontId="13" fillId="0" borderId="19" xfId="0" applyFont="1" applyBorder="1"/>
    <xf numFmtId="0" fontId="13" fillId="3" borderId="10" xfId="0" applyFont="1" applyFill="1" applyBorder="1"/>
    <xf numFmtId="0" fontId="13" fillId="3" borderId="17" xfId="0" applyFont="1" applyFill="1" applyBorder="1"/>
    <xf numFmtId="0" fontId="13" fillId="3" borderId="16" xfId="0" applyFont="1" applyFill="1" applyBorder="1"/>
    <xf numFmtId="164" fontId="21" fillId="0" borderId="5" xfId="1" applyNumberFormat="1" applyFont="1" applyBorder="1" applyAlignment="1">
      <alignment horizontal="right"/>
    </xf>
    <xf numFmtId="164" fontId="21" fillId="0" borderId="5" xfId="0" applyNumberFormat="1" applyFont="1" applyBorder="1"/>
    <xf numFmtId="164" fontId="3" fillId="7" borderId="0" xfId="0" applyNumberFormat="1" applyFont="1" applyFill="1"/>
    <xf numFmtId="164" fontId="21" fillId="0" borderId="5" xfId="0" applyNumberFormat="1" applyFont="1" applyBorder="1" applyAlignment="1">
      <alignment horizontal="right"/>
    </xf>
    <xf numFmtId="0" fontId="0" fillId="0" borderId="5" xfId="0" applyBorder="1" applyAlignment="1">
      <alignment vertical="center" wrapText="1"/>
    </xf>
    <xf numFmtId="0" fontId="0" fillId="0" borderId="5" xfId="0" applyBorder="1" applyAlignment="1">
      <alignment horizontal="left" vertical="center" wrapText="1"/>
    </xf>
    <xf numFmtId="0" fontId="14" fillId="8" borderId="5" xfId="0" applyFont="1" applyFill="1" applyBorder="1" applyAlignment="1">
      <alignment vertical="center" wrapText="1"/>
    </xf>
    <xf numFmtId="0" fontId="5" fillId="0" borderId="2" xfId="0" applyFont="1" applyBorder="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0" fillId="0" borderId="0" xfId="0" applyAlignment="1">
      <alignment vertical="center"/>
    </xf>
    <xf numFmtId="0" fontId="5" fillId="0" borderId="5" xfId="0" applyFont="1" applyBorder="1" applyAlignment="1">
      <alignment horizontal="left" vertical="center" wrapText="1"/>
    </xf>
    <xf numFmtId="0" fontId="5" fillId="0" borderId="5" xfId="1" applyNumberFormat="1" applyFont="1" applyBorder="1" applyAlignment="1">
      <alignment horizontal="left" vertical="center" wrapText="1"/>
    </xf>
    <xf numFmtId="164" fontId="7" fillId="0" borderId="5" xfId="1" applyNumberFormat="1" applyFont="1" applyBorder="1" applyAlignment="1">
      <alignment horizontal="left" vertical="center" wrapText="1"/>
    </xf>
    <xf numFmtId="164" fontId="7" fillId="0" borderId="8" xfId="1" applyNumberFormat="1" applyFont="1" applyBorder="1" applyAlignment="1">
      <alignment horizontal="left" vertical="center" wrapText="1"/>
    </xf>
    <xf numFmtId="0" fontId="11" fillId="3" borderId="8" xfId="2" applyFont="1" applyFill="1" applyBorder="1" applyAlignment="1">
      <alignment horizontal="left" vertical="center" wrapText="1"/>
    </xf>
    <xf numFmtId="0" fontId="11" fillId="3" borderId="8" xfId="0" applyFont="1" applyFill="1" applyBorder="1" applyAlignment="1">
      <alignment horizontal="left" vertical="center" wrapText="1"/>
    </xf>
    <xf numFmtId="0" fontId="11" fillId="3" borderId="8" xfId="2" applyFont="1" applyFill="1" applyBorder="1" applyAlignment="1">
      <alignment vertical="center" wrapText="1"/>
    </xf>
    <xf numFmtId="0" fontId="11" fillId="3" borderId="8" xfId="2" applyFont="1" applyFill="1" applyBorder="1" applyAlignment="1">
      <alignment horizontal="center" vertical="center" wrapText="1"/>
    </xf>
    <xf numFmtId="0" fontId="13" fillId="0" borderId="5" xfId="0" applyFont="1" applyBorder="1" applyAlignment="1">
      <alignment vertical="center"/>
    </xf>
    <xf numFmtId="0" fontId="16" fillId="0" borderId="5" xfId="3" applyBorder="1" applyAlignment="1">
      <alignment vertical="center" wrapText="1"/>
    </xf>
    <xf numFmtId="0" fontId="0" fillId="0" borderId="5" xfId="0" applyBorder="1" applyAlignment="1">
      <alignment vertical="center"/>
    </xf>
    <xf numFmtId="0" fontId="16" fillId="0" borderId="5" xfId="3" quotePrefix="1" applyBorder="1" applyAlignment="1">
      <alignment vertical="center" wrapText="1"/>
    </xf>
    <xf numFmtId="0" fontId="14" fillId="0" borderId="5" xfId="0" applyFont="1" applyBorder="1" applyAlignment="1">
      <alignment vertical="center" wrapText="1"/>
    </xf>
    <xf numFmtId="0" fontId="0" fillId="0" borderId="0" xfId="0" applyAlignment="1">
      <alignment vertical="center" wrapText="1"/>
    </xf>
    <xf numFmtId="0" fontId="13" fillId="3" borderId="5" xfId="0" applyFont="1" applyFill="1" applyBorder="1" applyAlignment="1">
      <alignment vertical="center"/>
    </xf>
    <xf numFmtId="0" fontId="18" fillId="3" borderId="5" xfId="0" applyFont="1" applyFill="1" applyBorder="1" applyAlignment="1">
      <alignment horizontal="left" vertical="center" wrapText="1"/>
    </xf>
    <xf numFmtId="0" fontId="0" fillId="3" borderId="5" xfId="0" applyFill="1" applyBorder="1" applyAlignment="1">
      <alignment vertical="center" wrapText="1"/>
    </xf>
    <xf numFmtId="0" fontId="13" fillId="3" borderId="5" xfId="0" applyFont="1" applyFill="1" applyBorder="1" applyAlignment="1">
      <alignment vertical="center" wrapText="1"/>
    </xf>
    <xf numFmtId="0" fontId="0" fillId="3" borderId="5" xfId="0" applyFill="1" applyBorder="1" applyAlignment="1">
      <alignment vertical="center"/>
    </xf>
    <xf numFmtId="0" fontId="2" fillId="3" borderId="13" xfId="0" applyFont="1" applyFill="1" applyBorder="1" applyAlignment="1">
      <alignment horizontal="center" vertical="center"/>
    </xf>
    <xf numFmtId="0" fontId="16" fillId="0" borderId="5" xfId="3" applyBorder="1" applyAlignment="1">
      <alignment horizontal="left" vertical="center" wrapText="1"/>
    </xf>
    <xf numFmtId="0" fontId="13" fillId="0" borderId="5" xfId="0" applyFont="1" applyBorder="1" applyAlignment="1">
      <alignment vertical="center" wrapText="1"/>
    </xf>
    <xf numFmtId="0" fontId="0" fillId="0" borderId="13" xfId="0" applyBorder="1" applyAlignment="1">
      <alignment vertical="center" wrapText="1"/>
    </xf>
    <xf numFmtId="0" fontId="13" fillId="0" borderId="13" xfId="0" applyFont="1" applyBorder="1" applyAlignment="1">
      <alignment vertical="center" wrapText="1"/>
    </xf>
    <xf numFmtId="0" fontId="14" fillId="0" borderId="13" xfId="0" applyFont="1" applyBorder="1" applyAlignment="1">
      <alignment vertical="center" wrapText="1"/>
    </xf>
    <xf numFmtId="0" fontId="3" fillId="0" borderId="5" xfId="0" applyFont="1" applyBorder="1" applyAlignment="1">
      <alignment vertical="center"/>
    </xf>
    <xf numFmtId="0" fontId="4" fillId="0" borderId="5" xfId="0" applyFont="1" applyBorder="1" applyAlignment="1">
      <alignment horizontal="center" wrapText="1"/>
    </xf>
    <xf numFmtId="0" fontId="18" fillId="0" borderId="5" xfId="0" applyFont="1" applyBorder="1" applyAlignment="1">
      <alignment horizontal="left" wrapText="1"/>
    </xf>
    <xf numFmtId="0" fontId="13" fillId="0" borderId="16" xfId="0" applyFont="1" applyBorder="1" applyAlignment="1">
      <alignment vertical="center"/>
    </xf>
    <xf numFmtId="0" fontId="13" fillId="3" borderId="17" xfId="0" applyFont="1" applyFill="1" applyBorder="1" applyAlignment="1">
      <alignment vertical="center"/>
    </xf>
    <xf numFmtId="0" fontId="13" fillId="3" borderId="13" xfId="0" applyFont="1" applyFill="1" applyBorder="1" applyAlignment="1">
      <alignment vertical="center"/>
    </xf>
    <xf numFmtId="0" fontId="13" fillId="3" borderId="17" xfId="0" applyFont="1" applyFill="1" applyBorder="1" applyAlignment="1">
      <alignment vertical="center" wrapText="1"/>
    </xf>
    <xf numFmtId="0" fontId="0" fillId="3" borderId="17" xfId="0" applyFill="1" applyBorder="1" applyAlignment="1">
      <alignment vertical="center"/>
    </xf>
    <xf numFmtId="0" fontId="0" fillId="3" borderId="13" xfId="0" applyFill="1" applyBorder="1" applyAlignment="1">
      <alignment vertical="center"/>
    </xf>
    <xf numFmtId="0" fontId="16" fillId="0" borderId="5" xfId="3" applyFill="1" applyBorder="1" applyAlignment="1">
      <alignment vertical="center" wrapText="1"/>
    </xf>
    <xf numFmtId="0" fontId="4" fillId="3" borderId="5" xfId="0" applyFont="1" applyFill="1" applyBorder="1" applyAlignment="1">
      <alignment horizontal="center" vertical="center" wrapText="1"/>
    </xf>
    <xf numFmtId="0" fontId="2" fillId="3" borderId="5" xfId="0" applyFont="1" applyFill="1" applyBorder="1" applyAlignment="1">
      <alignment vertical="center" wrapText="1"/>
    </xf>
    <xf numFmtId="0" fontId="15" fillId="3" borderId="5" xfId="0" applyFont="1" applyFill="1" applyBorder="1" applyAlignment="1">
      <alignment vertical="center"/>
    </xf>
    <xf numFmtId="0" fontId="2" fillId="3" borderId="5" xfId="0" applyFont="1" applyFill="1" applyBorder="1" applyAlignment="1">
      <alignment vertical="center"/>
    </xf>
    <xf numFmtId="0" fontId="13" fillId="5" borderId="5" xfId="0" applyFont="1" applyFill="1" applyBorder="1" applyAlignment="1">
      <alignment vertical="center"/>
    </xf>
    <xf numFmtId="0" fontId="0" fillId="5" borderId="5" xfId="0" applyFill="1" applyBorder="1" applyAlignment="1">
      <alignment vertical="center"/>
    </xf>
    <xf numFmtId="0" fontId="0" fillId="5" borderId="5" xfId="0" applyFill="1" applyBorder="1" applyAlignment="1">
      <alignment vertical="center" wrapText="1"/>
    </xf>
    <xf numFmtId="0" fontId="4" fillId="5" borderId="5" xfId="0" applyFont="1" applyFill="1" applyBorder="1" applyAlignment="1">
      <alignment vertical="center"/>
    </xf>
    <xf numFmtId="0" fontId="4" fillId="5" borderId="5" xfId="0" applyFont="1" applyFill="1" applyBorder="1" applyAlignment="1">
      <alignment vertical="center" wrapText="1"/>
    </xf>
    <xf numFmtId="0" fontId="11" fillId="3" borderId="0" xfId="0" applyFont="1" applyFill="1" applyAlignment="1">
      <alignment horizontal="center" vertical="center" wrapText="1"/>
    </xf>
    <xf numFmtId="0" fontId="3" fillId="0" borderId="0" xfId="0" applyFont="1" applyAlignment="1">
      <alignment horizontal="center" vertical="center" wrapText="1"/>
    </xf>
    <xf numFmtId="0" fontId="18" fillId="3" borderId="0" xfId="0" applyFont="1" applyFill="1" applyAlignment="1">
      <alignment horizontal="center" wrapText="1"/>
    </xf>
    <xf numFmtId="0" fontId="13" fillId="0" borderId="16" xfId="0" applyFont="1" applyBorder="1"/>
    <xf numFmtId="0" fontId="0" fillId="0" borderId="5" xfId="0" applyBorder="1" applyAlignment="1">
      <alignment horizontal="center" vertical="center" wrapText="1"/>
    </xf>
    <xf numFmtId="0" fontId="5" fillId="3" borderId="0" xfId="0" applyFont="1" applyFill="1" applyAlignment="1">
      <alignment horizontal="center" vertical="center" wrapText="1"/>
    </xf>
    <xf numFmtId="0" fontId="4" fillId="3" borderId="5"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2" fillId="3" borderId="5" xfId="0" applyFont="1" applyFill="1" applyBorder="1" applyAlignment="1">
      <alignment horizontal="center" vertical="center"/>
    </xf>
    <xf numFmtId="0" fontId="18" fillId="3" borderId="5" xfId="0" applyFont="1" applyFill="1" applyBorder="1" applyAlignment="1">
      <alignment horizontal="center"/>
    </xf>
    <xf numFmtId="0" fontId="18" fillId="3" borderId="5" xfId="0" applyFont="1" applyFill="1" applyBorder="1"/>
    <xf numFmtId="0" fontId="5" fillId="3" borderId="0" xfId="0" applyFont="1" applyFill="1" applyAlignment="1">
      <alignment vertical="center" wrapText="1"/>
    </xf>
    <xf numFmtId="0" fontId="5" fillId="3" borderId="0" xfId="0" applyFont="1" applyFill="1" applyAlignment="1">
      <alignment vertical="center"/>
    </xf>
    <xf numFmtId="0" fontId="6" fillId="3" borderId="8" xfId="2" applyFont="1" applyFill="1" applyBorder="1" applyAlignment="1">
      <alignment horizontal="left" vertical="center" wrapText="1"/>
    </xf>
    <xf numFmtId="0" fontId="11" fillId="3" borderId="8" xfId="2" applyFont="1" applyFill="1" applyBorder="1" applyAlignment="1">
      <alignment horizontal="center" vertical="center"/>
    </xf>
    <xf numFmtId="0" fontId="15" fillId="0" borderId="5" xfId="0" applyFont="1" applyBorder="1" applyAlignment="1">
      <alignment vertical="center" wrapText="1"/>
    </xf>
    <xf numFmtId="0" fontId="18" fillId="3" borderId="5" xfId="0" applyFont="1" applyFill="1" applyBorder="1" applyAlignment="1">
      <alignment horizontal="center" vertical="center"/>
    </xf>
    <xf numFmtId="0" fontId="24" fillId="0" borderId="5" xfId="0" applyFont="1" applyBorder="1"/>
    <xf numFmtId="0" fontId="24" fillId="3" borderId="5" xfId="0" applyFont="1" applyFill="1" applyBorder="1"/>
    <xf numFmtId="0" fontId="18" fillId="3" borderId="0" xfId="0" applyFont="1" applyFill="1"/>
    <xf numFmtId="0" fontId="18" fillId="3" borderId="0" xfId="0" applyFont="1" applyFill="1" applyAlignment="1">
      <alignment wrapText="1"/>
    </xf>
    <xf numFmtId="0" fontId="13" fillId="0" borderId="0" xfId="0" applyFont="1" applyAlignment="1">
      <alignment vertical="center" wrapText="1"/>
    </xf>
    <xf numFmtId="0" fontId="4" fillId="0" borderId="5" xfId="0" applyFont="1" applyBorder="1"/>
    <xf numFmtId="0" fontId="18" fillId="3" borderId="15" xfId="0" applyFont="1" applyFill="1" applyBorder="1" applyAlignment="1">
      <alignment horizontal="center"/>
    </xf>
    <xf numFmtId="0" fontId="25" fillId="0" borderId="5" xfId="0" applyFont="1" applyBorder="1"/>
    <xf numFmtId="0" fontId="15" fillId="0" borderId="5" xfId="0" applyFont="1" applyBorder="1" applyAlignment="1">
      <alignment vertical="center"/>
    </xf>
    <xf numFmtId="0" fontId="15" fillId="0" borderId="5" xfId="0" applyFont="1" applyBorder="1"/>
    <xf numFmtId="0" fontId="13" fillId="0" borderId="19" xfId="0" applyFont="1" applyBorder="1" applyAlignment="1">
      <alignment vertical="center" wrapText="1"/>
    </xf>
    <xf numFmtId="0" fontId="0" fillId="3" borderId="19" xfId="0" applyFill="1" applyBorder="1"/>
    <xf numFmtId="0" fontId="13" fillId="10" borderId="5" xfId="0" applyFont="1" applyFill="1" applyBorder="1" applyAlignment="1">
      <alignment wrapText="1"/>
    </xf>
    <xf numFmtId="0" fontId="3" fillId="0" borderId="5" xfId="0" applyFont="1" applyBorder="1"/>
    <xf numFmtId="0" fontId="2" fillId="3" borderId="5" xfId="0" applyFont="1" applyFill="1" applyBorder="1" applyAlignment="1">
      <alignment horizontal="center"/>
    </xf>
    <xf numFmtId="0" fontId="18" fillId="3" borderId="15" xfId="0" applyFont="1" applyFill="1" applyBorder="1" applyAlignment="1">
      <alignment vertical="center" wrapText="1"/>
    </xf>
    <xf numFmtId="0" fontId="18" fillId="3" borderId="5" xfId="0" applyFont="1" applyFill="1" applyBorder="1" applyAlignment="1">
      <alignment vertical="center" wrapText="1"/>
    </xf>
    <xf numFmtId="0" fontId="0" fillId="10" borderId="5" xfId="0" applyFill="1" applyBorder="1"/>
    <xf numFmtId="0" fontId="3" fillId="0" borderId="5" xfId="0" applyFont="1" applyBorder="1" applyAlignment="1">
      <alignment wrapText="1"/>
    </xf>
    <xf numFmtId="0" fontId="16" fillId="0" borderId="19" xfId="3" applyBorder="1" applyAlignment="1">
      <alignment vertical="center" wrapText="1"/>
    </xf>
    <xf numFmtId="0" fontId="13" fillId="0" borderId="19" xfId="0" applyFont="1" applyBorder="1" applyAlignment="1">
      <alignment vertical="center"/>
    </xf>
    <xf numFmtId="0" fontId="23" fillId="0" borderId="5" xfId="0" applyFont="1" applyBorder="1" applyAlignment="1">
      <alignment horizontal="left" vertical="center"/>
    </xf>
    <xf numFmtId="0" fontId="13" fillId="0" borderId="5" xfId="0" applyFont="1" applyBorder="1" applyAlignment="1">
      <alignment horizontal="left" vertical="center" wrapText="1"/>
    </xf>
    <xf numFmtId="0" fontId="4" fillId="0" borderId="5" xfId="0" applyFont="1" applyBorder="1" applyAlignment="1">
      <alignment horizontal="center" vertical="center"/>
    </xf>
    <xf numFmtId="0" fontId="13" fillId="0" borderId="5" xfId="0" applyFont="1" applyBorder="1" applyAlignment="1">
      <alignment horizontal="left" vertical="center"/>
    </xf>
    <xf numFmtId="0" fontId="18" fillId="9" borderId="5" xfId="0" applyFont="1" applyFill="1" applyBorder="1" applyAlignment="1">
      <alignment horizontal="center" vertical="center"/>
    </xf>
    <xf numFmtId="0" fontId="13" fillId="3" borderId="19" xfId="0" applyFont="1" applyFill="1" applyBorder="1"/>
    <xf numFmtId="0" fontId="18" fillId="3" borderId="19" xfId="0" applyFont="1" applyFill="1" applyBorder="1"/>
    <xf numFmtId="0" fontId="24" fillId="3" borderId="19" xfId="0" applyFont="1" applyFill="1" applyBorder="1"/>
    <xf numFmtId="0" fontId="18" fillId="3" borderId="15" xfId="0" applyFont="1" applyFill="1" applyBorder="1" applyAlignment="1">
      <alignment wrapText="1"/>
    </xf>
    <xf numFmtId="0" fontId="0" fillId="0" borderId="0" xfId="0" applyAlignment="1">
      <alignment wrapText="1"/>
    </xf>
    <xf numFmtId="0" fontId="0" fillId="0" borderId="17" xfId="0" applyBorder="1" applyAlignment="1">
      <alignment wrapText="1"/>
    </xf>
    <xf numFmtId="0" fontId="3" fillId="0" borderId="17" xfId="0" applyFont="1" applyBorder="1"/>
    <xf numFmtId="0" fontId="13" fillId="0" borderId="17" xfId="0" applyFont="1" applyBorder="1" applyAlignment="1">
      <alignment vertical="center" wrapText="1"/>
    </xf>
    <xf numFmtId="0" fontId="0" fillId="0" borderId="17" xfId="0" applyBorder="1"/>
    <xf numFmtId="0" fontId="13" fillId="0" borderId="17" xfId="0" applyFont="1" applyBorder="1"/>
    <xf numFmtId="0" fontId="25" fillId="3" borderId="5" xfId="0" applyFont="1" applyFill="1" applyBorder="1" applyAlignment="1">
      <alignment horizontal="center"/>
    </xf>
    <xf numFmtId="0" fontId="0" fillId="0" borderId="16" xfId="0" applyBorder="1"/>
    <xf numFmtId="0" fontId="0" fillId="10" borderId="5" xfId="0" applyFill="1" applyBorder="1" applyAlignment="1">
      <alignment wrapText="1"/>
    </xf>
    <xf numFmtId="0" fontId="0" fillId="11" borderId="5" xfId="0" applyFill="1" applyBorder="1"/>
    <xf numFmtId="0" fontId="16" fillId="10" borderId="5" xfId="3" applyFill="1" applyBorder="1"/>
    <xf numFmtId="0" fontId="13" fillId="0" borderId="17" xfId="0" applyFont="1" applyBorder="1" applyAlignment="1">
      <alignment horizontal="left" vertical="center" wrapText="1"/>
    </xf>
    <xf numFmtId="0" fontId="6" fillId="3" borderId="5" xfId="2" applyFont="1" applyFill="1" applyBorder="1" applyAlignment="1">
      <alignment horizontal="left" vertical="center" wrapText="1"/>
    </xf>
    <xf numFmtId="0" fontId="11" fillId="3" borderId="5" xfId="2" applyFont="1" applyFill="1" applyBorder="1" applyAlignment="1">
      <alignment horizontal="left" vertical="center" wrapText="1"/>
    </xf>
    <xf numFmtId="0" fontId="11" fillId="3" borderId="5" xfId="0" applyFont="1" applyFill="1" applyBorder="1" applyAlignment="1">
      <alignment horizontal="left" vertical="center" wrapText="1"/>
    </xf>
    <xf numFmtId="0" fontId="11" fillId="3" borderId="5" xfId="2" applyFont="1" applyFill="1" applyBorder="1" applyAlignment="1">
      <alignment horizontal="center" vertical="center"/>
    </xf>
    <xf numFmtId="0" fontId="0" fillId="3" borderId="11" xfId="0" applyFill="1" applyBorder="1"/>
    <xf numFmtId="0" fontId="0" fillId="0" borderId="13" xfId="0" applyBorder="1"/>
    <xf numFmtId="0" fontId="0" fillId="11" borderId="0" xfId="0" applyFill="1"/>
    <xf numFmtId="0" fontId="5" fillId="0" borderId="20" xfId="0" applyFont="1" applyBorder="1" applyAlignment="1">
      <alignment vertical="center" wrapText="1"/>
    </xf>
    <xf numFmtId="0" fontId="5" fillId="0" borderId="16" xfId="0" applyFont="1" applyBorder="1" applyAlignment="1">
      <alignment vertical="center" wrapText="1"/>
    </xf>
    <xf numFmtId="164" fontId="5" fillId="0" borderId="16" xfId="0" applyNumberFormat="1" applyFont="1" applyBorder="1" applyAlignment="1">
      <alignment vertical="center" wrapText="1"/>
    </xf>
    <xf numFmtId="0" fontId="5" fillId="2" borderId="16" xfId="0" applyFont="1" applyFill="1" applyBorder="1" applyAlignment="1">
      <alignment vertical="center" wrapText="1"/>
    </xf>
    <xf numFmtId="0" fontId="5" fillId="0" borderId="12" xfId="0" applyFont="1" applyBorder="1" applyAlignment="1">
      <alignment vertical="center" wrapText="1"/>
    </xf>
    <xf numFmtId="0" fontId="5" fillId="0" borderId="5" xfId="0" applyFont="1" applyBorder="1" applyAlignment="1">
      <alignment vertical="center" wrapText="1"/>
    </xf>
    <xf numFmtId="0" fontId="11" fillId="3" borderId="19" xfId="2" applyFont="1" applyFill="1" applyBorder="1" applyAlignment="1">
      <alignment vertical="center" wrapText="1"/>
    </xf>
    <xf numFmtId="0" fontId="11" fillId="3" borderId="19" xfId="2" applyFont="1" applyFill="1" applyBorder="1" applyAlignment="1">
      <alignment horizontal="center" vertical="center" wrapText="1"/>
    </xf>
    <xf numFmtId="0" fontId="5" fillId="0" borderId="5" xfId="0" applyFont="1" applyBorder="1" applyAlignment="1">
      <alignment horizontal="center" vertical="center" wrapText="1"/>
    </xf>
    <xf numFmtId="0" fontId="6" fillId="0" borderId="5" xfId="0" applyFont="1" applyBorder="1" applyAlignment="1">
      <alignment vertical="center" wrapText="1"/>
    </xf>
    <xf numFmtId="0" fontId="7" fillId="0" borderId="5"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13" fillId="0" borderId="5" xfId="0" applyFont="1" applyBorder="1" applyAlignment="1">
      <alignment wrapText="1"/>
    </xf>
    <xf numFmtId="0" fontId="0" fillId="4" borderId="5" xfId="0" applyFill="1" applyBorder="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horizontal="center" wrapText="1"/>
    </xf>
    <xf numFmtId="0" fontId="8" fillId="0" borderId="0" xfId="0" applyFont="1" applyAlignment="1">
      <alignment horizontal="center" wrapText="1"/>
    </xf>
    <xf numFmtId="0" fontId="9" fillId="0" borderId="0" xfId="0" applyFont="1" applyAlignment="1">
      <alignment horizontal="center" wrapText="1"/>
    </xf>
    <xf numFmtId="0" fontId="18" fillId="3" borderId="0" xfId="0" applyFont="1" applyFill="1" applyAlignment="1">
      <alignment horizontal="center"/>
    </xf>
    <xf numFmtId="0" fontId="13" fillId="0" borderId="8" xfId="0" applyFont="1" applyBorder="1"/>
    <xf numFmtId="0" fontId="0" fillId="0" borderId="8" xfId="0" applyBorder="1" applyAlignment="1">
      <alignment wrapText="1"/>
    </xf>
    <xf numFmtId="0" fontId="0" fillId="0" borderId="8" xfId="0" applyBorder="1"/>
    <xf numFmtId="0" fontId="0" fillId="0" borderId="19" xfId="0" applyBorder="1"/>
    <xf numFmtId="0" fontId="0" fillId="0" borderId="16" xfId="0" applyBorder="1" applyAlignment="1">
      <alignment wrapText="1"/>
    </xf>
    <xf numFmtId="0" fontId="15" fillId="0" borderId="5" xfId="3" applyFont="1" applyBorder="1" applyAlignment="1">
      <alignment wrapText="1"/>
    </xf>
    <xf numFmtId="0" fontId="5" fillId="0" borderId="0" xfId="0" applyFont="1" applyAlignment="1">
      <alignment horizontal="center" wrapText="1"/>
    </xf>
    <xf numFmtId="0" fontId="5" fillId="0" borderId="0" xfId="0" applyFont="1" applyAlignment="1">
      <alignment horizontal="left" wrapText="1"/>
    </xf>
    <xf numFmtId="0" fontId="11" fillId="3" borderId="5" xfId="2" applyFont="1" applyFill="1" applyBorder="1" applyAlignment="1">
      <alignment wrapText="1"/>
    </xf>
    <xf numFmtId="0" fontId="11" fillId="3" borderId="5" xfId="2" applyFont="1" applyFill="1" applyBorder="1" applyAlignment="1">
      <alignment horizontal="center" wrapText="1"/>
    </xf>
    <xf numFmtId="0" fontId="11" fillId="3" borderId="5" xfId="2" applyFont="1" applyFill="1" applyBorder="1" applyAlignment="1">
      <alignment horizontal="left" wrapText="1"/>
    </xf>
    <xf numFmtId="0" fontId="11" fillId="3" borderId="5" xfId="0" applyFont="1" applyFill="1" applyBorder="1" applyAlignment="1">
      <alignment horizontal="left" wrapText="1"/>
    </xf>
    <xf numFmtId="0" fontId="5" fillId="0" borderId="2" xfId="0" applyFont="1" applyBorder="1" applyAlignment="1">
      <alignment horizontal="left" wrapText="1"/>
    </xf>
    <xf numFmtId="0" fontId="5" fillId="0" borderId="5" xfId="0" applyFont="1" applyBorder="1" applyAlignment="1">
      <alignment horizontal="left" wrapText="1"/>
    </xf>
    <xf numFmtId="0" fontId="5" fillId="0" borderId="5" xfId="1" applyNumberFormat="1" applyFont="1" applyBorder="1" applyAlignment="1">
      <alignment horizontal="left" wrapText="1"/>
    </xf>
    <xf numFmtId="164" fontId="7" fillId="0" borderId="5" xfId="1" applyNumberFormat="1" applyFont="1" applyBorder="1" applyAlignment="1">
      <alignment horizontal="left" wrapText="1"/>
    </xf>
    <xf numFmtId="164" fontId="7" fillId="0" borderId="8" xfId="1" applyNumberFormat="1" applyFont="1" applyBorder="1" applyAlignment="1">
      <alignment horizontal="left" wrapText="1"/>
    </xf>
    <xf numFmtId="0" fontId="4" fillId="3" borderId="5" xfId="0" applyFont="1" applyFill="1" applyBorder="1" applyAlignment="1">
      <alignment wrapText="1"/>
    </xf>
    <xf numFmtId="0" fontId="0" fillId="3" borderId="5" xfId="0" applyFill="1" applyBorder="1" applyAlignment="1">
      <alignment wrapText="1"/>
    </xf>
    <xf numFmtId="0" fontId="11" fillId="3" borderId="0" xfId="0" applyFont="1" applyFill="1" applyAlignment="1">
      <alignment horizontal="center" wrapText="1"/>
    </xf>
    <xf numFmtId="0" fontId="2" fillId="3" borderId="5" xfId="0" applyFont="1" applyFill="1" applyBorder="1" applyAlignment="1">
      <alignment horizontal="center" wrapText="1"/>
    </xf>
    <xf numFmtId="0" fontId="18" fillId="3" borderId="5" xfId="0" applyFont="1" applyFill="1" applyBorder="1" applyAlignment="1">
      <alignment horizontal="center" wrapText="1"/>
    </xf>
    <xf numFmtId="0" fontId="18" fillId="3" borderId="5" xfId="0" applyFont="1" applyFill="1" applyBorder="1" applyAlignment="1">
      <alignment wrapText="1"/>
    </xf>
    <xf numFmtId="0" fontId="13" fillId="11" borderId="5" xfId="0" applyFont="1" applyFill="1" applyBorder="1" applyAlignment="1">
      <alignment wrapText="1"/>
    </xf>
    <xf numFmtId="0" fontId="13" fillId="3" borderId="5" xfId="0" applyFont="1" applyFill="1" applyBorder="1" applyAlignment="1">
      <alignment wrapText="1"/>
    </xf>
    <xf numFmtId="0" fontId="4" fillId="3" borderId="5" xfId="0" applyFont="1" applyFill="1" applyBorder="1"/>
    <xf numFmtId="0" fontId="11" fillId="3" borderId="5" xfId="0" applyFont="1" applyFill="1" applyBorder="1" applyAlignment="1">
      <alignment horizontal="center" wrapText="1"/>
    </xf>
    <xf numFmtId="0" fontId="5" fillId="0" borderId="5" xfId="0" applyFont="1" applyBorder="1" applyAlignment="1">
      <alignment horizontal="center" wrapText="1"/>
    </xf>
    <xf numFmtId="0" fontId="5" fillId="0" borderId="5" xfId="0" applyFont="1" applyBorder="1" applyAlignment="1">
      <alignment wrapText="1"/>
    </xf>
    <xf numFmtId="164" fontId="5" fillId="0" borderId="5" xfId="0" applyNumberFormat="1" applyFont="1" applyBorder="1" applyAlignment="1">
      <alignment vertical="center" wrapText="1"/>
    </xf>
    <xf numFmtId="0" fontId="5" fillId="2" borderId="5" xfId="0" applyFont="1" applyFill="1" applyBorder="1" applyAlignment="1">
      <alignment vertical="center" wrapText="1"/>
    </xf>
    <xf numFmtId="0" fontId="7" fillId="0" borderId="5" xfId="0" applyFont="1" applyBorder="1" applyAlignment="1">
      <alignment horizontal="left" vertical="center" wrapText="1"/>
    </xf>
    <xf numFmtId="0" fontId="16" fillId="0" borderId="5" xfId="3" applyBorder="1" applyAlignment="1">
      <alignment wrapText="1"/>
    </xf>
    <xf numFmtId="0" fontId="16" fillId="0" borderId="5" xfId="3" applyFill="1" applyBorder="1" applyAlignment="1">
      <alignment wrapText="1"/>
    </xf>
    <xf numFmtId="0" fontId="18" fillId="3" borderId="0" xfId="0" applyFont="1" applyFill="1" applyAlignment="1">
      <alignment horizontal="center" vertical="center"/>
    </xf>
    <xf numFmtId="0" fontId="18" fillId="3" borderId="0" xfId="0" applyFont="1" applyFill="1" applyAlignment="1">
      <alignment vertical="center"/>
    </xf>
    <xf numFmtId="0" fontId="0" fillId="3" borderId="0" xfId="0" applyFill="1" applyAlignment="1">
      <alignment vertical="center"/>
    </xf>
    <xf numFmtId="0" fontId="13" fillId="3" borderId="16" xfId="0" applyFont="1" applyFill="1" applyBorder="1" applyAlignment="1">
      <alignment horizontal="center" vertical="center"/>
    </xf>
    <xf numFmtId="0" fontId="18" fillId="3" borderId="16" xfId="0" applyFont="1" applyFill="1" applyBorder="1" applyAlignment="1">
      <alignment horizontal="left" vertical="center"/>
    </xf>
    <xf numFmtId="0" fontId="0" fillId="0" borderId="19" xfId="0" applyBorder="1" applyAlignment="1">
      <alignment horizontal="left" vertical="center" wrapText="1"/>
    </xf>
    <xf numFmtId="0" fontId="13" fillId="0" borderId="19" xfId="0" applyFont="1" applyBorder="1" applyAlignment="1">
      <alignment horizontal="left" vertical="center"/>
    </xf>
    <xf numFmtId="0" fontId="0" fillId="0" borderId="8" xfId="0" applyBorder="1" applyAlignment="1">
      <alignment horizontal="left" vertical="center" wrapText="1"/>
    </xf>
    <xf numFmtId="0" fontId="13" fillId="0" borderId="8" xfId="0" applyFont="1" applyBorder="1" applyAlignment="1">
      <alignment horizontal="center" wrapText="1"/>
    </xf>
    <xf numFmtId="0" fontId="2" fillId="3" borderId="8" xfId="0" applyFont="1" applyFill="1" applyBorder="1" applyAlignment="1">
      <alignment horizontal="center" vertical="center" wrapText="1"/>
    </xf>
    <xf numFmtId="0" fontId="18" fillId="3" borderId="5" xfId="0" applyFont="1" applyFill="1" applyBorder="1" applyAlignment="1">
      <alignment horizontal="left"/>
    </xf>
    <xf numFmtId="0" fontId="5" fillId="0" borderId="0" xfId="0" applyFont="1" applyAlignment="1">
      <alignment horizontal="center" vertical="center"/>
    </xf>
    <xf numFmtId="0" fontId="18" fillId="3" borderId="5" xfId="2" applyFont="1" applyFill="1" applyBorder="1" applyAlignment="1">
      <alignment horizontal="left" wrapText="1"/>
    </xf>
    <xf numFmtId="0" fontId="0" fillId="0" borderId="19" xfId="0" applyBorder="1" applyAlignment="1">
      <alignment horizontal="left" vertical="center"/>
    </xf>
    <xf numFmtId="0" fontId="2" fillId="3" borderId="8" xfId="0" applyFont="1" applyFill="1" applyBorder="1" applyAlignment="1">
      <alignment horizontal="center"/>
    </xf>
    <xf numFmtId="0" fontId="2" fillId="3" borderId="19" xfId="0" applyFont="1" applyFill="1" applyBorder="1" applyAlignment="1">
      <alignment horizontal="center"/>
    </xf>
    <xf numFmtId="0" fontId="13" fillId="0" borderId="19" xfId="0" applyFont="1" applyBorder="1" applyAlignment="1">
      <alignment horizontal="center"/>
    </xf>
    <xf numFmtId="0" fontId="0" fillId="0" borderId="19" xfId="0" applyBorder="1" applyAlignment="1">
      <alignment vertical="center" wrapText="1"/>
    </xf>
    <xf numFmtId="0" fontId="18" fillId="3" borderId="8" xfId="0" applyFont="1" applyFill="1" applyBorder="1" applyAlignment="1">
      <alignment horizontal="center"/>
    </xf>
    <xf numFmtId="0" fontId="16" fillId="0" borderId="0" xfId="3" applyAlignment="1">
      <alignment wrapText="1"/>
    </xf>
    <xf numFmtId="0" fontId="16" fillId="0" borderId="0" xfId="3" applyFill="1" applyAlignment="1">
      <alignment wrapText="1"/>
    </xf>
    <xf numFmtId="0" fontId="5" fillId="3" borderId="0" xfId="0" applyFont="1" applyFill="1" applyAlignment="1">
      <alignment horizontal="center" vertical="center"/>
    </xf>
    <xf numFmtId="0" fontId="0" fillId="0" borderId="5" xfId="0" applyBorder="1" applyAlignment="1">
      <alignment horizontal="center"/>
    </xf>
    <xf numFmtId="0" fontId="0" fillId="0" borderId="0" xfId="0" applyAlignment="1">
      <alignment horizontal="center"/>
    </xf>
    <xf numFmtId="0" fontId="5" fillId="3" borderId="5" xfId="0" applyFont="1" applyFill="1" applyBorder="1" applyAlignment="1">
      <alignment vertical="center" wrapText="1"/>
    </xf>
    <xf numFmtId="0" fontId="5" fillId="3" borderId="5" xfId="0" applyFont="1" applyFill="1" applyBorder="1" applyAlignment="1">
      <alignment vertical="center"/>
    </xf>
    <xf numFmtId="0" fontId="5" fillId="0" borderId="5" xfId="0" applyFont="1" applyBorder="1" applyAlignment="1">
      <alignment horizontal="center" vertical="center"/>
    </xf>
    <xf numFmtId="0" fontId="2" fillId="0" borderId="5" xfId="0" applyFont="1" applyBorder="1" applyAlignment="1">
      <alignment horizontal="center" wrapText="1"/>
    </xf>
    <xf numFmtId="0" fontId="18" fillId="0" borderId="5" xfId="0" applyFont="1" applyBorder="1" applyAlignment="1">
      <alignment horizontal="center" wrapText="1"/>
    </xf>
    <xf numFmtId="0" fontId="18" fillId="0" borderId="5" xfId="0" applyFont="1" applyBorder="1" applyAlignment="1">
      <alignment wrapText="1"/>
    </xf>
    <xf numFmtId="0" fontId="4" fillId="0" borderId="5" xfId="0" applyFont="1" applyBorder="1" applyAlignment="1">
      <alignment wrapText="1"/>
    </xf>
    <xf numFmtId="0" fontId="26" fillId="0" borderId="5" xfId="0" applyFont="1" applyBorder="1" applyAlignment="1">
      <alignment wrapText="1"/>
    </xf>
    <xf numFmtId="0" fontId="5" fillId="0" borderId="0" xfId="0" applyFont="1" applyAlignment="1">
      <alignment horizontal="center" vertical="top" wrapText="1"/>
    </xf>
    <xf numFmtId="0" fontId="7" fillId="0" borderId="0" xfId="0" applyFont="1" applyAlignment="1">
      <alignment horizontal="center" vertical="top" wrapText="1"/>
    </xf>
    <xf numFmtId="0" fontId="8" fillId="0" borderId="0" xfId="0" applyFont="1" applyAlignment="1">
      <alignment horizontal="center" vertical="top" wrapText="1"/>
    </xf>
    <xf numFmtId="0" fontId="9" fillId="0" borderId="0" xfId="0" applyFont="1" applyAlignment="1">
      <alignment horizontal="center" vertical="top" wrapText="1"/>
    </xf>
    <xf numFmtId="0" fontId="5" fillId="0" borderId="0" xfId="0" applyFont="1" applyAlignment="1">
      <alignment horizontal="center" vertical="top"/>
    </xf>
    <xf numFmtId="0" fontId="11" fillId="3" borderId="5" xfId="2" applyFont="1" applyFill="1" applyBorder="1" applyAlignment="1">
      <alignment vertical="top" wrapText="1"/>
    </xf>
    <xf numFmtId="0" fontId="16" fillId="0" borderId="0" xfId="3" applyAlignment="1">
      <alignment vertical="center"/>
    </xf>
    <xf numFmtId="0" fontId="0" fillId="0" borderId="5" xfId="0" applyBorder="1" applyAlignment="1">
      <alignment vertical="top" wrapText="1"/>
    </xf>
    <xf numFmtId="0" fontId="0" fillId="0" borderId="0" xfId="0" applyAlignment="1">
      <alignment vertical="top"/>
    </xf>
    <xf numFmtId="0" fontId="13" fillId="0" borderId="5" xfId="0" applyFont="1" applyBorder="1" applyAlignment="1">
      <alignment vertical="top" wrapText="1"/>
    </xf>
    <xf numFmtId="0" fontId="0" fillId="0" borderId="0" xfId="0" applyAlignment="1">
      <alignment vertical="top" wrapText="1"/>
    </xf>
    <xf numFmtId="0" fontId="13" fillId="0" borderId="5" xfId="3" applyFont="1" applyBorder="1" applyAlignment="1">
      <alignment vertical="center" wrapText="1"/>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3" borderId="13" xfId="0" applyFont="1" applyFill="1" applyBorder="1" applyAlignment="1">
      <alignment horizontal="center" vertical="center"/>
    </xf>
    <xf numFmtId="0" fontId="18" fillId="3" borderId="16" xfId="0" applyFont="1" applyFill="1" applyBorder="1" applyAlignment="1">
      <alignment horizontal="left" vertical="center"/>
    </xf>
    <xf numFmtId="0" fontId="18" fillId="3" borderId="17" xfId="0" applyFont="1" applyFill="1" applyBorder="1" applyAlignment="1">
      <alignment horizontal="left" vertical="center"/>
    </xf>
    <xf numFmtId="0" fontId="18" fillId="3" borderId="13" xfId="0" applyFont="1" applyFill="1" applyBorder="1" applyAlignment="1">
      <alignment horizontal="left" vertical="center"/>
    </xf>
    <xf numFmtId="0" fontId="13" fillId="0" borderId="8" xfId="0" applyFont="1" applyBorder="1" applyAlignment="1">
      <alignment horizontal="left" vertical="center"/>
    </xf>
    <xf numFmtId="0" fontId="13" fillId="0" borderId="19" xfId="0" applyFont="1" applyBorder="1" applyAlignment="1">
      <alignment horizontal="left" vertical="center"/>
    </xf>
    <xf numFmtId="0" fontId="13" fillId="0" borderId="8" xfId="0" applyFont="1" applyBorder="1" applyAlignment="1">
      <alignment horizontal="left" vertical="center" wrapText="1"/>
    </xf>
    <xf numFmtId="0" fontId="13" fillId="0" borderId="19" xfId="0" applyFont="1" applyBorder="1" applyAlignment="1">
      <alignment horizontal="left" vertical="center" wrapText="1"/>
    </xf>
    <xf numFmtId="0" fontId="14" fillId="8" borderId="8" xfId="0" applyFont="1" applyFill="1" applyBorder="1" applyAlignment="1">
      <alignment horizontal="left" vertical="center" wrapText="1"/>
    </xf>
    <xf numFmtId="0" fontId="14" fillId="8" borderId="19" xfId="0" applyFont="1" applyFill="1" applyBorder="1" applyAlignment="1">
      <alignment horizontal="left" vertical="center" wrapText="1"/>
    </xf>
    <xf numFmtId="0" fontId="0" fillId="0" borderId="8" xfId="0" applyBorder="1" applyAlignment="1">
      <alignment horizontal="left" vertical="center" wrapText="1"/>
    </xf>
    <xf numFmtId="0" fontId="0" fillId="0" borderId="19" xfId="0" applyBorder="1" applyAlignment="1">
      <alignment horizontal="left" vertical="center" wrapText="1"/>
    </xf>
    <xf numFmtId="0" fontId="6" fillId="0" borderId="10" xfId="2" applyFont="1" applyBorder="1" applyAlignment="1">
      <alignment horizontal="center" vertical="center" wrapText="1"/>
    </xf>
    <xf numFmtId="0" fontId="6" fillId="0" borderId="0" xfId="2" applyFont="1" applyAlignment="1">
      <alignment horizontal="center" vertical="center" wrapText="1"/>
    </xf>
    <xf numFmtId="0" fontId="6" fillId="0" borderId="11" xfId="0" applyFont="1" applyBorder="1" applyAlignment="1">
      <alignment horizontal="center" vertical="center"/>
    </xf>
    <xf numFmtId="0" fontId="5" fillId="0" borderId="11" xfId="0" applyFont="1" applyBorder="1" applyAlignment="1">
      <alignment horizontal="center" vertical="center"/>
    </xf>
    <xf numFmtId="0" fontId="4" fillId="3" borderId="16"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3"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9" xfId="0" applyFont="1" applyFill="1" applyBorder="1" applyAlignment="1">
      <alignment horizontal="center" vertical="center"/>
    </xf>
    <xf numFmtId="0" fontId="16" fillId="0" borderId="8" xfId="3" applyBorder="1" applyAlignment="1">
      <alignment horizontal="left" vertical="center" wrapText="1"/>
    </xf>
    <xf numFmtId="0" fontId="16" fillId="0" borderId="19" xfId="3" applyBorder="1" applyAlignment="1">
      <alignment horizontal="left" vertical="center" wrapText="1"/>
    </xf>
    <xf numFmtId="0" fontId="4" fillId="3" borderId="16" xfId="0" applyFont="1" applyFill="1" applyBorder="1" applyAlignment="1">
      <alignment horizontal="center" wrapText="1"/>
    </xf>
    <xf numFmtId="0" fontId="4" fillId="3" borderId="17" xfId="0" applyFont="1" applyFill="1" applyBorder="1" applyAlignment="1">
      <alignment horizontal="center" wrapText="1"/>
    </xf>
    <xf numFmtId="0" fontId="4" fillId="3" borderId="13" xfId="0" applyFont="1" applyFill="1" applyBorder="1" applyAlignment="1">
      <alignment horizontal="center" wrapText="1"/>
    </xf>
    <xf numFmtId="0" fontId="18" fillId="3" borderId="16" xfId="0" applyFont="1" applyFill="1" applyBorder="1" applyAlignment="1">
      <alignment horizontal="left" wrapText="1"/>
    </xf>
    <xf numFmtId="0" fontId="18" fillId="3" borderId="17" xfId="0" applyFont="1" applyFill="1" applyBorder="1" applyAlignment="1">
      <alignment horizontal="left" wrapText="1"/>
    </xf>
    <xf numFmtId="0" fontId="18" fillId="3" borderId="13" xfId="0" applyFont="1" applyFill="1" applyBorder="1" applyAlignment="1">
      <alignment horizontal="left" wrapText="1"/>
    </xf>
    <xf numFmtId="0" fontId="13" fillId="0" borderId="8" xfId="0" applyFont="1" applyBorder="1" applyAlignment="1">
      <alignment horizontal="center" wrapText="1"/>
    </xf>
    <xf numFmtId="0" fontId="13" fillId="0" borderId="19" xfId="0" applyFont="1" applyBorder="1" applyAlignment="1">
      <alignment horizontal="center" wrapText="1"/>
    </xf>
    <xf numFmtId="0" fontId="2" fillId="3" borderId="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0" fillId="0" borderId="8" xfId="0" applyBorder="1" applyAlignment="1">
      <alignment horizontal="center" wrapText="1"/>
    </xf>
    <xf numFmtId="0" fontId="0" fillId="0" borderId="19" xfId="0" applyBorder="1" applyAlignment="1">
      <alignment horizontal="center" wrapText="1"/>
    </xf>
    <xf numFmtId="0" fontId="13" fillId="3" borderId="5" xfId="0" applyFont="1" applyFill="1" applyBorder="1" applyAlignment="1">
      <alignment horizontal="center" wrapText="1"/>
    </xf>
    <xf numFmtId="0" fontId="18" fillId="3" borderId="5" xfId="0" applyFont="1" applyFill="1" applyBorder="1" applyAlignment="1">
      <alignment horizontal="left" wrapText="1"/>
    </xf>
    <xf numFmtId="0" fontId="13" fillId="3" borderId="16" xfId="0" applyFont="1" applyFill="1" applyBorder="1" applyAlignment="1">
      <alignment horizontal="center" wrapText="1"/>
    </xf>
    <xf numFmtId="0" fontId="13" fillId="3" borderId="17" xfId="0" applyFont="1" applyFill="1" applyBorder="1" applyAlignment="1">
      <alignment horizontal="center" wrapText="1"/>
    </xf>
    <xf numFmtId="0" fontId="13" fillId="3" borderId="13" xfId="0" applyFont="1" applyFill="1" applyBorder="1" applyAlignment="1">
      <alignment horizontal="center" wrapText="1"/>
    </xf>
    <xf numFmtId="0" fontId="13" fillId="3" borderId="12" xfId="0" applyFont="1" applyFill="1" applyBorder="1" applyAlignment="1">
      <alignment horizontal="center"/>
    </xf>
    <xf numFmtId="0" fontId="13" fillId="3" borderId="18" xfId="0" applyFont="1" applyFill="1" applyBorder="1" applyAlignment="1">
      <alignment horizontal="center"/>
    </xf>
    <xf numFmtId="0" fontId="13" fillId="3" borderId="14" xfId="0" applyFont="1" applyFill="1" applyBorder="1" applyAlignment="1">
      <alignment horizontal="center"/>
    </xf>
    <xf numFmtId="0" fontId="18" fillId="3" borderId="12" xfId="0" applyFont="1" applyFill="1" applyBorder="1" applyAlignment="1">
      <alignment horizontal="left"/>
    </xf>
    <xf numFmtId="0" fontId="18" fillId="3" borderId="18" xfId="0" applyFont="1" applyFill="1" applyBorder="1" applyAlignment="1">
      <alignment horizontal="left"/>
    </xf>
    <xf numFmtId="0" fontId="18" fillId="3" borderId="14" xfId="0" applyFont="1" applyFill="1" applyBorder="1" applyAlignment="1">
      <alignment horizontal="left"/>
    </xf>
    <xf numFmtId="0" fontId="4" fillId="3" borderId="12" xfId="0" applyFont="1" applyFill="1" applyBorder="1" applyAlignment="1">
      <alignment horizontal="center"/>
    </xf>
    <xf numFmtId="0" fontId="4" fillId="3" borderId="18" xfId="0" applyFont="1" applyFill="1" applyBorder="1" applyAlignment="1">
      <alignment horizontal="center"/>
    </xf>
    <xf numFmtId="0" fontId="4" fillId="3" borderId="14" xfId="0" applyFont="1" applyFill="1" applyBorder="1" applyAlignment="1">
      <alignment horizontal="center"/>
    </xf>
    <xf numFmtId="0" fontId="13" fillId="3" borderId="16" xfId="0" applyFont="1" applyFill="1" applyBorder="1" applyAlignment="1">
      <alignment horizontal="center"/>
    </xf>
    <xf numFmtId="0" fontId="13" fillId="3" borderId="17" xfId="0" applyFont="1" applyFill="1" applyBorder="1" applyAlignment="1">
      <alignment horizontal="center"/>
    </xf>
    <xf numFmtId="0" fontId="13" fillId="3" borderId="13" xfId="0" applyFont="1" applyFill="1" applyBorder="1" applyAlignment="1">
      <alignment horizontal="center"/>
    </xf>
    <xf numFmtId="0" fontId="18" fillId="3" borderId="16" xfId="0" applyFont="1" applyFill="1" applyBorder="1" applyAlignment="1">
      <alignment horizontal="left"/>
    </xf>
    <xf numFmtId="0" fontId="18" fillId="3" borderId="17" xfId="0" applyFont="1" applyFill="1" applyBorder="1" applyAlignment="1">
      <alignment horizontal="left"/>
    </xf>
    <xf numFmtId="0" fontId="18" fillId="3" borderId="13" xfId="0" applyFont="1" applyFill="1" applyBorder="1" applyAlignment="1">
      <alignment horizontal="left"/>
    </xf>
    <xf numFmtId="0" fontId="18" fillId="3" borderId="5" xfId="0" applyFont="1" applyFill="1" applyBorder="1" applyAlignment="1">
      <alignment horizontal="left"/>
    </xf>
    <xf numFmtId="0" fontId="6" fillId="0" borderId="10" xfId="2" applyFont="1" applyBorder="1" applyAlignment="1">
      <alignment horizontal="center" wrapText="1"/>
    </xf>
    <xf numFmtId="0" fontId="6" fillId="0" borderId="0" xfId="2" applyFont="1" applyAlignment="1">
      <alignment horizontal="center" wrapText="1"/>
    </xf>
    <xf numFmtId="0" fontId="6" fillId="0" borderId="0" xfId="0" applyFont="1" applyAlignment="1">
      <alignment horizontal="center" vertical="center"/>
    </xf>
    <xf numFmtId="0" fontId="5" fillId="0" borderId="0" xfId="0" applyFont="1" applyAlignment="1">
      <alignment horizontal="center" vertical="center"/>
    </xf>
    <xf numFmtId="0" fontId="18" fillId="3" borderId="5" xfId="2" applyFont="1" applyFill="1" applyBorder="1" applyAlignment="1">
      <alignment horizontal="left" wrapText="1"/>
    </xf>
    <xf numFmtId="0" fontId="0" fillId="0" borderId="8" xfId="0" applyBorder="1" applyAlignment="1">
      <alignment horizontal="left" vertical="center"/>
    </xf>
    <xf numFmtId="0" fontId="0" fillId="0" borderId="19" xfId="0" applyBorder="1" applyAlignment="1">
      <alignment horizontal="left" vertical="center"/>
    </xf>
    <xf numFmtId="0" fontId="13" fillId="0" borderId="8" xfId="0" applyFont="1" applyBorder="1" applyAlignment="1">
      <alignment horizontal="center"/>
    </xf>
    <xf numFmtId="0" fontId="13" fillId="0" borderId="19" xfId="0" applyFont="1" applyBorder="1" applyAlignment="1">
      <alignment horizontal="center"/>
    </xf>
    <xf numFmtId="0" fontId="2" fillId="3" borderId="8" xfId="0" applyFont="1" applyFill="1" applyBorder="1" applyAlignment="1">
      <alignment horizontal="center"/>
    </xf>
    <xf numFmtId="0" fontId="2" fillId="3" borderId="19" xfId="0" applyFont="1" applyFill="1" applyBorder="1" applyAlignment="1">
      <alignment horizontal="center"/>
    </xf>
    <xf numFmtId="0" fontId="6" fillId="0" borderId="11" xfId="0" applyFont="1" applyBorder="1" applyAlignment="1">
      <alignment horizontal="center"/>
    </xf>
    <xf numFmtId="0" fontId="5" fillId="0" borderId="11" xfId="0" applyFont="1" applyBorder="1" applyAlignment="1">
      <alignment horizontal="center"/>
    </xf>
    <xf numFmtId="0" fontId="6" fillId="4" borderId="11" xfId="0" applyFont="1" applyFill="1" applyBorder="1" applyAlignment="1">
      <alignment horizontal="center" vertical="center"/>
    </xf>
    <xf numFmtId="0" fontId="4" fillId="9" borderId="16" xfId="0" applyFont="1" applyFill="1" applyBorder="1" applyAlignment="1">
      <alignment horizontal="center" vertical="center"/>
    </xf>
    <xf numFmtId="0" fontId="4" fillId="9" borderId="17" xfId="0" applyFont="1" applyFill="1" applyBorder="1" applyAlignment="1">
      <alignment horizontal="center" vertical="center"/>
    </xf>
    <xf numFmtId="0" fontId="4" fillId="9" borderId="13" xfId="0" applyFont="1" applyFill="1" applyBorder="1" applyAlignment="1">
      <alignment horizontal="center" vertical="center"/>
    </xf>
    <xf numFmtId="0" fontId="18" fillId="9" borderId="16" xfId="0" applyFont="1" applyFill="1" applyBorder="1" applyAlignment="1">
      <alignment horizontal="left" vertical="center"/>
    </xf>
    <xf numFmtId="0" fontId="18" fillId="9" borderId="17" xfId="0" applyFont="1" applyFill="1" applyBorder="1" applyAlignment="1">
      <alignment horizontal="left" vertical="center"/>
    </xf>
    <xf numFmtId="0" fontId="18" fillId="9" borderId="13" xfId="0" applyFont="1" applyFill="1" applyBorder="1" applyAlignment="1">
      <alignment horizontal="left" vertical="center"/>
    </xf>
    <xf numFmtId="0" fontId="6" fillId="0" borderId="5" xfId="2" applyFont="1" applyBorder="1" applyAlignment="1">
      <alignment horizontal="center" vertical="center" wrapText="1"/>
    </xf>
    <xf numFmtId="0" fontId="6" fillId="4" borderId="5" xfId="0" applyFont="1" applyFill="1" applyBorder="1" applyAlignment="1">
      <alignment horizontal="center" vertical="center"/>
    </xf>
    <xf numFmtId="0" fontId="6" fillId="0" borderId="5" xfId="0" applyFont="1" applyBorder="1" applyAlignment="1">
      <alignment horizontal="center" vertical="center"/>
    </xf>
    <xf numFmtId="0" fontId="5" fillId="0" borderId="5" xfId="0" applyFont="1" applyBorder="1" applyAlignment="1">
      <alignment horizontal="center" vertical="center"/>
    </xf>
    <xf numFmtId="0" fontId="18" fillId="3" borderId="5" xfId="0" applyFont="1" applyFill="1" applyBorder="1" applyAlignment="1">
      <alignment horizontal="left" vertical="center"/>
    </xf>
    <xf numFmtId="0" fontId="0" fillId="0" borderId="8" xfId="0" applyBorder="1" applyAlignment="1">
      <alignment horizontal="left" vertical="top" wrapText="1"/>
    </xf>
    <xf numFmtId="0" fontId="0" fillId="0" borderId="19" xfId="0" applyBorder="1" applyAlignment="1">
      <alignment horizontal="left" vertical="top" wrapText="1"/>
    </xf>
    <xf numFmtId="0" fontId="0" fillId="0" borderId="8" xfId="0" applyBorder="1" applyAlignment="1">
      <alignment horizontal="center" vertical="top" wrapText="1"/>
    </xf>
    <xf numFmtId="0" fontId="0" fillId="0" borderId="19" xfId="0" applyBorder="1" applyAlignment="1">
      <alignment horizontal="center" vertical="top" wrapText="1"/>
    </xf>
    <xf numFmtId="0" fontId="13" fillId="0" borderId="8" xfId="0" applyFont="1" applyBorder="1" applyAlignment="1">
      <alignment horizontal="center" vertical="center"/>
    </xf>
    <xf numFmtId="0" fontId="13" fillId="0" borderId="19" xfId="0" applyFont="1" applyBorder="1" applyAlignment="1">
      <alignment horizontal="center" vertical="center"/>
    </xf>
    <xf numFmtId="0" fontId="13" fillId="0" borderId="8" xfId="0" applyFont="1" applyBorder="1" applyAlignment="1">
      <alignment horizontal="center" vertical="center" wrapText="1"/>
    </xf>
    <xf numFmtId="0" fontId="13" fillId="0" borderId="19" xfId="0" applyFont="1" applyBorder="1" applyAlignment="1">
      <alignment horizontal="center" vertical="center" wrapText="1"/>
    </xf>
    <xf numFmtId="0" fontId="6" fillId="0" borderId="5" xfId="2" applyFont="1" applyBorder="1" applyAlignment="1">
      <alignment horizontal="center" wrapText="1"/>
    </xf>
    <xf numFmtId="0" fontId="6" fillId="0" borderId="5" xfId="0" applyFont="1" applyBorder="1" applyAlignment="1">
      <alignment horizontal="center" vertical="center" wrapText="1"/>
    </xf>
    <xf numFmtId="0" fontId="5" fillId="0" borderId="5" xfId="0" applyFont="1" applyBorder="1" applyAlignment="1">
      <alignment horizontal="center" vertical="center" wrapText="1"/>
    </xf>
  </cellXfs>
  <cellStyles count="4">
    <cellStyle name="Hyperlink" xfId="3" builtinId="8"/>
    <cellStyle name="Normal" xfId="0" builtinId="0"/>
    <cellStyle name="Normal_Sheet1" xfId="2" xr:uid="{00000000-0005-0000-0000-00000200000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Testing</a:t>
            </a: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val>
            <c:numRef>
              <c:f>Status!#REF!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Status!#REF!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Status!#REF!</c15:sqref>
                        </c15:formulaRef>
                      </c:ext>
                    </c:extLst>
                    <c:strCache>
                      <c:ptCount val="1"/>
                      <c:pt idx="0">
                        <c:v>#REF!</c:v>
                      </c:pt>
                    </c:strCache>
                  </c:strRef>
                </c15:cat>
              </c15:filteredCategoryTitle>
            </c:ext>
            <c:ext xmlns:c16="http://schemas.microsoft.com/office/drawing/2014/chart" uri="{C3380CC4-5D6E-409C-BE32-E72D297353CC}">
              <c16:uniqueId val="{00000000-879C-4D34-B68E-A75EA8700ECC}"/>
            </c:ext>
          </c:extLst>
        </c:ser>
        <c:ser>
          <c:idx val="1"/>
          <c:order val="1"/>
          <c:invertIfNegative val="0"/>
          <c:val>
            <c:numRef>
              <c:f>Status!#REF!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Status!#REF!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Status!#REF!</c15:sqref>
                        </c15:formulaRef>
                      </c:ext>
                    </c:extLst>
                    <c:strCache>
                      <c:ptCount val="1"/>
                      <c:pt idx="0">
                        <c:v>#REF!</c:v>
                      </c:pt>
                    </c:strCache>
                  </c:strRef>
                </c15:cat>
              </c15:filteredCategoryTitle>
            </c:ext>
            <c:ext xmlns:c16="http://schemas.microsoft.com/office/drawing/2014/chart" uri="{C3380CC4-5D6E-409C-BE32-E72D297353CC}">
              <c16:uniqueId val="{00000001-879C-4D34-B68E-A75EA8700ECC}"/>
            </c:ext>
          </c:extLst>
        </c:ser>
        <c:ser>
          <c:idx val="2"/>
          <c:order val="2"/>
          <c:invertIfNegative val="0"/>
          <c:val>
            <c:numRef>
              <c:f>Status!#REF!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Status!#REF!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Status!#REF!</c15:sqref>
                        </c15:formulaRef>
                      </c:ext>
                    </c:extLst>
                    <c:strCache>
                      <c:ptCount val="1"/>
                      <c:pt idx="0">
                        <c:v>#REF!</c:v>
                      </c:pt>
                    </c:strCache>
                  </c:strRef>
                </c15:cat>
              </c15:filteredCategoryTitle>
            </c:ext>
            <c:ext xmlns:c16="http://schemas.microsoft.com/office/drawing/2014/chart" uri="{C3380CC4-5D6E-409C-BE32-E72D297353CC}">
              <c16:uniqueId val="{00000002-879C-4D34-B68E-A75EA8700ECC}"/>
            </c:ext>
          </c:extLst>
        </c:ser>
        <c:ser>
          <c:idx val="3"/>
          <c:order val="3"/>
          <c:invertIfNegative val="0"/>
          <c:val>
            <c:numRef>
              <c:f>Status!#REF!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Status!#REF!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Status!#REF!</c15:sqref>
                        </c15:formulaRef>
                      </c:ext>
                    </c:extLst>
                    <c:strCache>
                      <c:ptCount val="1"/>
                      <c:pt idx="0">
                        <c:v>#REF!</c:v>
                      </c:pt>
                    </c:strCache>
                  </c:strRef>
                </c15:cat>
              </c15:filteredCategoryTitle>
            </c:ext>
            <c:ext xmlns:c16="http://schemas.microsoft.com/office/drawing/2014/chart" uri="{C3380CC4-5D6E-409C-BE32-E72D297353CC}">
              <c16:uniqueId val="{00000003-879C-4D34-B68E-A75EA8700ECC}"/>
            </c:ext>
          </c:extLst>
        </c:ser>
        <c:dLbls>
          <c:showLegendKey val="0"/>
          <c:showVal val="0"/>
          <c:showCatName val="0"/>
          <c:showSerName val="0"/>
          <c:showPercent val="0"/>
          <c:showBubbleSize val="0"/>
        </c:dLbls>
        <c:gapWidth val="150"/>
        <c:shape val="box"/>
        <c:axId val="78723712"/>
        <c:axId val="91894144"/>
        <c:axId val="0"/>
      </c:bar3DChart>
      <c:catAx>
        <c:axId val="78723712"/>
        <c:scaling>
          <c:orientation val="minMax"/>
        </c:scaling>
        <c:delete val="0"/>
        <c:axPos val="b"/>
        <c:numFmt formatCode="General" sourceLinked="1"/>
        <c:majorTickMark val="out"/>
        <c:minorTickMark val="none"/>
        <c:tickLblPos val="nextTo"/>
        <c:crossAx val="91894144"/>
        <c:crosses val="autoZero"/>
        <c:auto val="1"/>
        <c:lblAlgn val="ctr"/>
        <c:lblOffset val="100"/>
        <c:noMultiLvlLbl val="0"/>
      </c:catAx>
      <c:valAx>
        <c:axId val="91894144"/>
        <c:scaling>
          <c:orientation val="minMax"/>
        </c:scaling>
        <c:delete val="0"/>
        <c:axPos val="l"/>
        <c:majorGridlines/>
        <c:numFmt formatCode="General" sourceLinked="1"/>
        <c:majorTickMark val="out"/>
        <c:minorTickMark val="none"/>
        <c:tickLblPos val="nextTo"/>
        <c:crossAx val="78723712"/>
        <c:crosses val="autoZero"/>
        <c:crossBetween val="between"/>
      </c:valAx>
    </c:plotArea>
    <c:legend>
      <c:legendPos val="r"/>
      <c:overlay val="0"/>
    </c:legend>
    <c:plotVisOnly val="0"/>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Pass Rate</a:t>
            </a:r>
          </a:p>
        </c:rich>
      </c:tx>
      <c:overlay val="0"/>
    </c:title>
    <c:autoTitleDeleted val="0"/>
    <c:view3D>
      <c:rotX val="15"/>
      <c:rotY val="20"/>
      <c:rAngAx val="1"/>
    </c:view3D>
    <c:floor>
      <c:thickness val="0"/>
    </c:floor>
    <c:sideWall>
      <c:thickness val="0"/>
      <c:spPr>
        <a:noFill/>
        <a:ln w="25400">
          <a:noFill/>
        </a:ln>
      </c:spPr>
    </c:sideWall>
    <c:backWall>
      <c:thickness val="0"/>
      <c:spPr>
        <a:noFill/>
        <a:ln w="25400">
          <a:noFill/>
        </a:ln>
      </c:spPr>
    </c:backWall>
    <c:plotArea>
      <c:layout/>
      <c:bar3DChart>
        <c:barDir val="bar"/>
        <c:grouping val="stacked"/>
        <c:varyColors val="0"/>
        <c:ser>
          <c:idx val="2"/>
          <c:order val="0"/>
          <c:invertIfNegative val="0"/>
          <c:val>
            <c:numRef>
              <c:f>Status!#REF!</c:f>
              <c:numCache>
                <c:formatCode>General</c:formatCode>
                <c:ptCount val="1"/>
                <c:pt idx="0">
                  <c:v>1</c:v>
                </c:pt>
              </c:numCache>
            </c:numRef>
          </c:val>
          <c:extLst>
            <c:ext xmlns:c15="http://schemas.microsoft.com/office/drawing/2012/chart" uri="{02D57815-91ED-43cb-92C2-25804820EDAC}">
              <c15:filteredCategoryTitle>
                <c15:cat>
                  <c:strRef>
                    <c:extLst>
                      <c:ext uri="{02D57815-91ED-43cb-92C2-25804820EDAC}">
                        <c15:formulaRef>
                          <c15:sqref>Status!#REF!</c15:sqref>
                        </c15:formulaRef>
                      </c:ext>
                    </c:extLst>
                    <c:strCache>
                      <c:ptCount val="1"/>
                      <c:pt idx="0">
                        <c:v>#REF!</c:v>
                      </c:pt>
                    </c:strCache>
                  </c:strRef>
                </c15:cat>
              </c15:filteredCategoryTitle>
            </c:ext>
            <c:ext xmlns:c16="http://schemas.microsoft.com/office/drawing/2014/chart" uri="{C3380CC4-5D6E-409C-BE32-E72D297353CC}">
              <c16:uniqueId val="{00000000-ED5A-46F1-A368-62A7B34C0F2A}"/>
            </c:ext>
          </c:extLst>
        </c:ser>
        <c:dLbls>
          <c:showLegendKey val="0"/>
          <c:showVal val="0"/>
          <c:showCatName val="0"/>
          <c:showSerName val="0"/>
          <c:showPercent val="0"/>
          <c:showBubbleSize val="0"/>
        </c:dLbls>
        <c:gapWidth val="150"/>
        <c:shape val="box"/>
        <c:axId val="103383040"/>
        <c:axId val="108016000"/>
        <c:axId val="0"/>
      </c:bar3DChart>
      <c:catAx>
        <c:axId val="103383040"/>
        <c:scaling>
          <c:orientation val="minMax"/>
        </c:scaling>
        <c:delete val="0"/>
        <c:axPos val="l"/>
        <c:numFmt formatCode="General" sourceLinked="1"/>
        <c:majorTickMark val="out"/>
        <c:minorTickMark val="none"/>
        <c:tickLblPos val="nextTo"/>
        <c:crossAx val="108016000"/>
        <c:crosses val="autoZero"/>
        <c:auto val="1"/>
        <c:lblAlgn val="ctr"/>
        <c:lblOffset val="100"/>
        <c:noMultiLvlLbl val="0"/>
      </c:catAx>
      <c:valAx>
        <c:axId val="108016000"/>
        <c:scaling>
          <c:orientation val="minMax"/>
        </c:scaling>
        <c:delete val="0"/>
        <c:axPos val="b"/>
        <c:majorGridlines/>
        <c:numFmt formatCode="General" sourceLinked="1"/>
        <c:majorTickMark val="out"/>
        <c:minorTickMark val="none"/>
        <c:tickLblPos val="nextTo"/>
        <c:crossAx val="1033830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608904542666761"/>
          <c:y val="3.504928403098044E-2"/>
          <c:w val="0.47805419692204759"/>
          <c:h val="0.93574297927653582"/>
        </c:manualLayout>
      </c:layout>
      <c:barChart>
        <c:barDir val="col"/>
        <c:grouping val="clustered"/>
        <c:varyColors val="0"/>
        <c:ser>
          <c:idx val="0"/>
          <c:order val="0"/>
          <c:spPr>
            <a:gradFill>
              <a:gsLst>
                <a:gs pos="0">
                  <a:srgbClr val="FFF200"/>
                </a:gs>
                <a:gs pos="45000">
                  <a:srgbClr val="FF7A00"/>
                </a:gs>
                <a:gs pos="70000">
                  <a:srgbClr val="FF0300"/>
                </a:gs>
                <a:gs pos="100000">
                  <a:srgbClr val="4D0808"/>
                </a:gs>
              </a:gsLst>
              <a:lin ang="5400000" scaled="0"/>
            </a:gradFill>
            <a:ln w="3175">
              <a:noFill/>
            </a:ln>
            <a:effectLst>
              <a:outerShdw blurRad="50800" dist="38100" dir="2700000" algn="tl" rotWithShape="0">
                <a:prstClr val="black">
                  <a:alpha val="40000"/>
                </a:prstClr>
              </a:outerShdw>
            </a:effectLst>
          </c:spPr>
          <c:invertIfNegative val="0"/>
          <c:cat>
            <c:numLit>
              <c:formatCode>General</c:formatCode>
              <c:ptCount val="1"/>
              <c:pt idx="0">
                <c:v>1</c:v>
              </c:pt>
            </c:numLit>
          </c:cat>
          <c:val>
            <c:numRef>
              <c:f>Status!#REF!</c:f>
              <c:numCache>
                <c:formatCode>General</c:formatCode>
                <c:ptCount val="1"/>
                <c:pt idx="0">
                  <c:v>1</c:v>
                </c:pt>
              </c:numCache>
            </c:numRef>
          </c:val>
          <c:extLst>
            <c:ext xmlns:c16="http://schemas.microsoft.com/office/drawing/2014/chart" uri="{C3380CC4-5D6E-409C-BE32-E72D297353CC}">
              <c16:uniqueId val="{00000000-B0C6-4557-9A1B-502DAE7EEC95}"/>
            </c:ext>
          </c:extLst>
        </c:ser>
        <c:dLbls>
          <c:showLegendKey val="0"/>
          <c:showVal val="0"/>
          <c:showCatName val="0"/>
          <c:showSerName val="0"/>
          <c:showPercent val="0"/>
          <c:showBubbleSize val="0"/>
        </c:dLbls>
        <c:gapWidth val="0"/>
        <c:axId val="121005952"/>
        <c:axId val="121007488"/>
      </c:barChart>
      <c:catAx>
        <c:axId val="121005952"/>
        <c:scaling>
          <c:orientation val="minMax"/>
        </c:scaling>
        <c:delete val="1"/>
        <c:axPos val="b"/>
        <c:numFmt formatCode="General" sourceLinked="1"/>
        <c:majorTickMark val="out"/>
        <c:minorTickMark val="none"/>
        <c:tickLblPos val="nextTo"/>
        <c:crossAx val="121007488"/>
        <c:crosses val="autoZero"/>
        <c:auto val="1"/>
        <c:lblAlgn val="ctr"/>
        <c:lblOffset val="100"/>
        <c:noMultiLvlLbl val="0"/>
      </c:catAx>
      <c:valAx>
        <c:axId val="121007488"/>
        <c:scaling>
          <c:orientation val="minMax"/>
          <c:max val="100"/>
          <c:min val="0"/>
        </c:scaling>
        <c:delete val="0"/>
        <c:axPos val="l"/>
        <c:numFmt formatCode="General" sourceLinked="1"/>
        <c:majorTickMark val="out"/>
        <c:minorTickMark val="none"/>
        <c:tickLblPos val="nextTo"/>
        <c:spPr>
          <a:noFill/>
          <a:ln>
            <a:gradFill>
              <a:gsLst>
                <a:gs pos="0">
                  <a:srgbClr val="FFF200"/>
                </a:gs>
                <a:gs pos="45000">
                  <a:srgbClr val="FF7A00"/>
                </a:gs>
                <a:gs pos="70000">
                  <a:srgbClr val="FF0300"/>
                </a:gs>
                <a:gs pos="100000">
                  <a:srgbClr val="4D0808"/>
                </a:gs>
              </a:gsLst>
              <a:lin ang="5400000" scaled="0"/>
            </a:gradFill>
          </a:ln>
        </c:spPr>
        <c:txPr>
          <a:bodyPr/>
          <a:lstStyle/>
          <a:p>
            <a:pPr>
              <a:defRPr sz="700">
                <a:solidFill>
                  <a:schemeClr val="accent6">
                    <a:lumMod val="75000"/>
                  </a:schemeClr>
                </a:solidFill>
              </a:defRPr>
            </a:pPr>
            <a:endParaRPr lang="en-US"/>
          </a:p>
        </c:txPr>
        <c:crossAx val="121005952"/>
        <c:crosses val="autoZero"/>
        <c:crossBetween val="between"/>
        <c:majorUnit val="10"/>
      </c:valAx>
      <c:spPr>
        <a:noFill/>
        <a:ln w="25400">
          <a:solidFill>
            <a:srgbClr val="FFFF00"/>
          </a:solidFill>
        </a:ln>
        <a:effectLst>
          <a:outerShdw blurRad="50800" dist="38100" dir="2700000" algn="tl" rotWithShape="0">
            <a:prstClr val="black">
              <a:alpha val="40000"/>
            </a:prstClr>
          </a:outerShdw>
        </a:effectLst>
      </c:spPr>
    </c:plotArea>
    <c:plotVisOnly val="1"/>
    <c:dispBlanksAs val="gap"/>
    <c:showDLblsOverMax val="0"/>
  </c:chart>
  <c:spPr>
    <a:ln>
      <a:noFill/>
    </a:ln>
  </c:spPr>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DB976A19-5127-461F-8514-A5F3D660718B}" type="doc">
      <dgm:prSet loTypeId="urn:microsoft.com/office/officeart/2005/8/layout/vList2" loCatId="list" qsTypeId="urn:microsoft.com/office/officeart/2005/8/quickstyle/simple1" qsCatId="simple" csTypeId="urn:microsoft.com/office/officeart/2005/8/colors/accent1_2" csCatId="accent1" phldr="1"/>
      <dgm:spPr/>
      <dgm:t>
        <a:bodyPr/>
        <a:lstStyle/>
        <a:p>
          <a:endParaRPr lang="en-US"/>
        </a:p>
      </dgm:t>
    </dgm:pt>
    <dgm:pt modelId="{A5BD202A-800B-4623-BA62-68F0B8CEB244}" type="pres">
      <dgm:prSet presAssocID="{DB976A19-5127-461F-8514-A5F3D660718B}" presName="linear" presStyleCnt="0">
        <dgm:presLayoutVars>
          <dgm:animLvl val="lvl"/>
          <dgm:resizeHandles val="exact"/>
        </dgm:presLayoutVars>
      </dgm:prSet>
      <dgm:spPr/>
      <dgm:t>
        <a:bodyPr/>
        <a:lstStyle/>
        <a:p>
          <a:endParaRPr lang="en-US"/>
        </a:p>
      </dgm:t>
    </dgm:pt>
  </dgm:ptLst>
  <dgm:cxnLst>
    <dgm:cxn modelId="{B08F2398-58FC-47D7-B086-B448EC177C64}" type="presOf" srcId="{DB976A19-5127-461F-8514-A5F3D660718B}" destId="{A5BD202A-800B-4623-BA62-68F0B8CEB244}" srcOrd="0" destOrd="0" presId="urn:microsoft.com/office/officeart/2005/8/layout/vList2"/>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B976A19-5127-461F-8514-A5F3D660718B}" type="doc">
      <dgm:prSet loTypeId="urn:microsoft.com/office/officeart/2005/8/layout/vList2" loCatId="list" qsTypeId="urn:microsoft.com/office/officeart/2005/8/quickstyle/simple1" qsCatId="simple" csTypeId="urn:microsoft.com/office/officeart/2005/8/colors/accent1_2" csCatId="accent1" phldr="1"/>
      <dgm:spPr/>
      <dgm:t>
        <a:bodyPr/>
        <a:lstStyle/>
        <a:p>
          <a:endParaRPr lang="en-US"/>
        </a:p>
      </dgm:t>
    </dgm:pt>
    <dgm:pt modelId="{10BEA047-5176-4695-823D-E8179D86393D}">
      <dgm:prSet phldrT="[Text]"/>
      <dgm:spPr/>
      <dgm:t>
        <a:bodyPr/>
        <a:lstStyle/>
        <a:p>
          <a:pPr algn="ctr"/>
          <a:r>
            <a:rPr lang="en-US"/>
            <a:t>% Completion</a:t>
          </a:r>
        </a:p>
      </dgm:t>
    </dgm:pt>
    <dgm:pt modelId="{743F6CD5-BB23-4FBB-B642-891E3AA8CF15}" type="parTrans" cxnId="{7C373804-07BA-4C8C-AC6E-927F8CEEBADA}">
      <dgm:prSet/>
      <dgm:spPr/>
      <dgm:t>
        <a:bodyPr/>
        <a:lstStyle/>
        <a:p>
          <a:endParaRPr lang="en-US"/>
        </a:p>
      </dgm:t>
    </dgm:pt>
    <dgm:pt modelId="{A23C0289-9149-4F36-B650-F1D03D30B65B}" type="sibTrans" cxnId="{7C373804-07BA-4C8C-AC6E-927F8CEEBADA}">
      <dgm:prSet/>
      <dgm:spPr/>
      <dgm:t>
        <a:bodyPr/>
        <a:lstStyle/>
        <a:p>
          <a:endParaRPr lang="en-US"/>
        </a:p>
      </dgm:t>
    </dgm:pt>
    <dgm:pt modelId="{A5BD202A-800B-4623-BA62-68F0B8CEB244}" type="pres">
      <dgm:prSet presAssocID="{DB976A19-5127-461F-8514-A5F3D660718B}" presName="linear" presStyleCnt="0">
        <dgm:presLayoutVars>
          <dgm:animLvl val="lvl"/>
          <dgm:resizeHandles val="exact"/>
        </dgm:presLayoutVars>
      </dgm:prSet>
      <dgm:spPr/>
      <dgm:t>
        <a:bodyPr/>
        <a:lstStyle/>
        <a:p>
          <a:endParaRPr lang="en-US"/>
        </a:p>
      </dgm:t>
    </dgm:pt>
    <dgm:pt modelId="{941621EC-7AEC-4EDE-B673-282F71C192DD}" type="pres">
      <dgm:prSet presAssocID="{10BEA047-5176-4695-823D-E8179D86393D}" presName="parentText" presStyleLbl="node1" presStyleIdx="0" presStyleCnt="1" custLinFactY="-400000" custLinFactNeighborX="-22737" custLinFactNeighborY="-400760">
        <dgm:presLayoutVars>
          <dgm:chMax val="0"/>
          <dgm:bulletEnabled val="1"/>
        </dgm:presLayoutVars>
      </dgm:prSet>
      <dgm:spPr/>
      <dgm:t>
        <a:bodyPr/>
        <a:lstStyle/>
        <a:p>
          <a:endParaRPr lang="en-US"/>
        </a:p>
      </dgm:t>
    </dgm:pt>
  </dgm:ptLst>
  <dgm:cxnLst>
    <dgm:cxn modelId="{7C373804-07BA-4C8C-AC6E-927F8CEEBADA}" srcId="{DB976A19-5127-461F-8514-A5F3D660718B}" destId="{10BEA047-5176-4695-823D-E8179D86393D}" srcOrd="0" destOrd="0" parTransId="{743F6CD5-BB23-4FBB-B642-891E3AA8CF15}" sibTransId="{A23C0289-9149-4F36-B650-F1D03D30B65B}"/>
    <dgm:cxn modelId="{331DE6BE-0F13-4AB0-8040-59EAA4188550}" type="presOf" srcId="{DB976A19-5127-461F-8514-A5F3D660718B}" destId="{A5BD202A-800B-4623-BA62-68F0B8CEB244}" srcOrd="0" destOrd="0" presId="urn:microsoft.com/office/officeart/2005/8/layout/vList2"/>
    <dgm:cxn modelId="{1D3FD7D4-2342-4F8F-BC16-CFDA96D73B22}" type="presOf" srcId="{10BEA047-5176-4695-823D-E8179D86393D}" destId="{941621EC-7AEC-4EDE-B673-282F71C192DD}" srcOrd="0" destOrd="0" presId="urn:microsoft.com/office/officeart/2005/8/layout/vList2"/>
    <dgm:cxn modelId="{86A4C734-3818-4B7F-84A7-2403EC0CBF3C}" type="presParOf" srcId="{A5BD202A-800B-4623-BA62-68F0B8CEB244}" destId="{941621EC-7AEC-4EDE-B673-282F71C192DD}" srcOrd="0" destOrd="0" presId="urn:microsoft.com/office/officeart/2005/8/layout/vList2"/>
  </dgm:cxnLst>
  <dgm:bg/>
  <dgm:whole/>
  <dgm:extLst>
    <a:ext uri="http://schemas.microsoft.com/office/drawing/2008/diagram">
      <dsp:dataModelExt xmlns:dsp="http://schemas.microsoft.com/office/drawing/2008/diagram" relId="rId13"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41621EC-7AEC-4EDE-B673-282F71C192DD}">
      <dsp:nvSpPr>
        <dsp:cNvPr id="0" name=""/>
        <dsp:cNvSpPr/>
      </dsp:nvSpPr>
      <dsp:spPr>
        <a:xfrm>
          <a:off x="0" y="0"/>
          <a:ext cx="1451909" cy="407745"/>
        </a:xfrm>
        <a:prstGeom prst="roundRect">
          <a:avLst/>
        </a:prstGeom>
        <a:solidFill>
          <a:schemeClr val="accent1">
            <a:hueOff val="0"/>
            <a:satOff val="0"/>
            <a:lumOff val="0"/>
            <a:alphaOff val="0"/>
          </a:schemeClr>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64770" tIns="64770" rIns="64770" bIns="64770" numCol="1" spcCol="1270" anchor="ctr" anchorCtr="0">
          <a:noAutofit/>
        </a:bodyPr>
        <a:lstStyle/>
        <a:p>
          <a:pPr lvl="0" algn="ctr" defTabSz="755650">
            <a:lnSpc>
              <a:spcPct val="90000"/>
            </a:lnSpc>
            <a:spcBef>
              <a:spcPct val="0"/>
            </a:spcBef>
            <a:spcAft>
              <a:spcPct val="35000"/>
            </a:spcAft>
          </a:pPr>
          <a:r>
            <a:rPr lang="en-US" sz="1700" kern="1200"/>
            <a:t>% Completion</a:t>
          </a:r>
        </a:p>
      </dsp:txBody>
      <dsp:txXfrm>
        <a:off x="19904" y="19904"/>
        <a:ext cx="1412101" cy="367937"/>
      </dsp:txXfrm>
    </dsp:sp>
  </dsp:spTree>
</dsp:drawing>
</file>

<file path=xl/diagrams/layout1.xml><?xml version="1.0" encoding="utf-8"?>
<dgm:layoutDef xmlns:dgm="http://schemas.openxmlformats.org/drawingml/2006/diagram" xmlns:a="http://schemas.openxmlformats.org/drawingml/2006/main" uniqueId="urn:microsoft.com/office/officeart/2005/8/layout/vList2">
  <dgm:title val=""/>
  <dgm:desc val=""/>
  <dgm:catLst>
    <dgm:cat type="list" pri="3000"/>
    <dgm:cat type="convert" pri="1000"/>
  </dgm:catLst>
  <dgm:samp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2" srcId="1" destId="11" srcOrd="0" destOrd="0"/>
        <dgm:cxn modelId="23" srcId="2" destId="21"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animLvl val="lvl"/>
      <dgm:resizeHandles val="exact"/>
    </dgm:varLst>
    <dgm:alg type="lin">
      <dgm:param type="linDir" val="fromT"/>
      <dgm:param type="vertAlign" val="mid"/>
    </dgm:alg>
    <dgm:shape xmlns:r="http://schemas.openxmlformats.org/officeDocument/2006/relationships" r:blip="">
      <dgm:adjLst/>
    </dgm:shape>
    <dgm:presOf/>
    <dgm:constrLst>
      <dgm:constr type="w" for="ch" forName="parentText" refType="w"/>
      <dgm:constr type="h" for="ch" forName="parentText" refType="primFontSz" refFor="ch" refForName="parentText" fact="0.52"/>
      <dgm:constr type="w" for="ch" forName="childText" refType="w"/>
      <dgm:constr type="h" for="ch" forName="childText" refType="primFontSz" refFor="ch" refForName="parentText" fact="0.46"/>
      <dgm:constr type="h" for="ch" forName="parentText" op="equ"/>
      <dgm:constr type="primFontSz" for="ch" forName="parentText" op="equ" val="65"/>
      <dgm:constr type="primFontSz" for="ch" forName="childText" refType="primFontSz" refFor="ch" refForName="parentText" op="equ"/>
      <dgm:constr type="h" for="ch" forName="spacer" refType="primFontSz" refFor="ch" refForName="parentText" fact="0.08"/>
    </dgm:constrLst>
    <dgm:ruleLst>
      <dgm:rule type="primFontSz" for="ch" forName="parentText" val="5" fact="NaN" max="NaN"/>
    </dgm:ruleLst>
    <dgm:forEach name="Name0" axis="ch" ptType="node">
      <dgm:layoutNode name="parentText" styleLbl="node1">
        <dgm:varLst>
          <dgm:chMax val="0"/>
          <dgm:bulletEnabled val="1"/>
        </dgm:varLst>
        <dgm:alg type="tx">
          <dgm:param type="parTxLTRAlign" val="l"/>
          <dgm:param type="parTxRTLAlign" val="r"/>
        </dgm:alg>
        <dgm:shape xmlns:r="http://schemas.openxmlformats.org/officeDocument/2006/relationships" type="roundRect" r:blip="">
          <dgm:adjLst/>
        </dgm:shape>
        <dgm:presOf axis="self"/>
        <dgm:constrLst>
          <dgm:constr type="tMarg" refType="primFontSz" fact="0.3"/>
          <dgm:constr type="bMarg" refType="primFontSz" fact="0.3"/>
          <dgm:constr type="lMarg" refType="primFontSz" fact="0.3"/>
          <dgm:constr type="rMarg" refType="primFontSz" fact="0.3"/>
        </dgm:constrLst>
        <dgm:ruleLst>
          <dgm:rule type="h" val="INF" fact="NaN" max="NaN"/>
        </dgm:ruleLst>
      </dgm:layoutNode>
      <dgm:choose name="Name1">
        <dgm:if name="Name2" axis="ch" ptType="node" func="cnt" op="gte" val="1">
          <dgm:layoutNode name="childText" styleLbl="revTx">
            <dgm:varLst>
              <dgm:bulletEnabled val="1"/>
            </dgm:varLst>
            <dgm:alg type="tx">
              <dgm:param type="stBulletLvl" val="1"/>
              <dgm:param type="lnSpAfChP" val="20"/>
            </dgm:alg>
            <dgm:shape xmlns:r="http://schemas.openxmlformats.org/officeDocument/2006/relationships" type="rect" r:blip="">
              <dgm:adjLst/>
            </dgm:shape>
            <dgm:presOf axis="des" ptType="node"/>
            <dgm:constrLst>
              <dgm:constr type="tMarg" refType="primFontSz" fact="0.1"/>
              <dgm:constr type="bMarg" refType="primFontSz" fact="0.1"/>
              <dgm:constr type="lMarg" refType="w" fact="0.09"/>
            </dgm:constrLst>
            <dgm:ruleLst>
              <dgm:rule type="h" val="INF" fact="NaN" max="NaN"/>
            </dgm:ruleLst>
          </dgm:layoutNode>
        </dgm:if>
        <dgm:else name="Name3">
          <dgm:choose name="Name4">
            <dgm:if name="Name5" axis="par ch" ptType="doc node" func="cnt" op="gte" val="2">
              <dgm:forEach name="Name6" axis="followSib" ptType="sibTrans" cnt="1">
                <dgm:layoutNode name="spacer">
                  <dgm:alg type="sp"/>
                  <dgm:shape xmlns:r="http://schemas.openxmlformats.org/officeDocument/2006/relationships" r:blip="">
                    <dgm:adjLst/>
                  </dgm:shape>
                  <dgm:presOf/>
                  <dgm:constrLst/>
                  <dgm:ruleLst/>
                </dgm:layoutNode>
              </dgm:forEach>
            </dgm:if>
            <dgm:else name="Name7"/>
          </dgm:choose>
        </dgm:else>
      </dgm:choose>
    </dgm:forEach>
  </dgm:layoutNode>
</dgm:layoutDef>
</file>

<file path=xl/diagrams/layout2.xml><?xml version="1.0" encoding="utf-8"?>
<dgm:layoutDef xmlns:dgm="http://schemas.openxmlformats.org/drawingml/2006/diagram" xmlns:a="http://schemas.openxmlformats.org/drawingml/2006/main" uniqueId="urn:microsoft.com/office/officeart/2005/8/layout/vList2">
  <dgm:title val=""/>
  <dgm:desc val=""/>
  <dgm:catLst>
    <dgm:cat type="list" pri="3000"/>
    <dgm:cat type="convert" pri="1000"/>
  </dgm:catLst>
  <dgm:sampData>
    <dgm:dataModel>
      <dgm:ptLst>
        <dgm:pt modelId="0" type="doc"/>
        <dgm:pt modelId="1">
          <dgm:prSet phldr="1"/>
        </dgm:pt>
        <dgm:pt modelId="11">
          <dgm:prSet phldr="1"/>
        </dgm:pt>
        <dgm:pt modelId="2">
          <dgm:prSet phldr="1"/>
        </dgm:pt>
        <dgm:pt modelId="21">
          <dgm:prSet phldr="1"/>
        </dgm:pt>
      </dgm:ptLst>
      <dgm:cxnLst>
        <dgm:cxn modelId="4" srcId="0" destId="1" srcOrd="0" destOrd="0"/>
        <dgm:cxn modelId="5" srcId="0" destId="2" srcOrd="1" destOrd="0"/>
        <dgm:cxn modelId="12" srcId="1" destId="11" srcOrd="0" destOrd="0"/>
        <dgm:cxn modelId="23" srcId="2" destId="21"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animLvl val="lvl"/>
      <dgm:resizeHandles val="exact"/>
    </dgm:varLst>
    <dgm:alg type="lin">
      <dgm:param type="linDir" val="fromT"/>
      <dgm:param type="vertAlign" val="mid"/>
    </dgm:alg>
    <dgm:shape xmlns:r="http://schemas.openxmlformats.org/officeDocument/2006/relationships" r:blip="">
      <dgm:adjLst/>
    </dgm:shape>
    <dgm:presOf/>
    <dgm:constrLst>
      <dgm:constr type="w" for="ch" forName="parentText" refType="w"/>
      <dgm:constr type="h" for="ch" forName="parentText" refType="primFontSz" refFor="ch" refForName="parentText" fact="0.52"/>
      <dgm:constr type="w" for="ch" forName="childText" refType="w"/>
      <dgm:constr type="h" for="ch" forName="childText" refType="primFontSz" refFor="ch" refForName="parentText" fact="0.46"/>
      <dgm:constr type="h" for="ch" forName="parentText" op="equ"/>
      <dgm:constr type="primFontSz" for="ch" forName="parentText" op="equ" val="65"/>
      <dgm:constr type="primFontSz" for="ch" forName="childText" refType="primFontSz" refFor="ch" refForName="parentText" op="equ"/>
      <dgm:constr type="h" for="ch" forName="spacer" refType="primFontSz" refFor="ch" refForName="parentText" fact="0.08"/>
    </dgm:constrLst>
    <dgm:ruleLst>
      <dgm:rule type="primFontSz" for="ch" forName="parentText" val="5" fact="NaN" max="NaN"/>
    </dgm:ruleLst>
    <dgm:forEach name="Name0" axis="ch" ptType="node">
      <dgm:layoutNode name="parentText" styleLbl="node1">
        <dgm:varLst>
          <dgm:chMax val="0"/>
          <dgm:bulletEnabled val="1"/>
        </dgm:varLst>
        <dgm:alg type="tx">
          <dgm:param type="parTxLTRAlign" val="l"/>
          <dgm:param type="parTxRTLAlign" val="r"/>
        </dgm:alg>
        <dgm:shape xmlns:r="http://schemas.openxmlformats.org/officeDocument/2006/relationships" type="roundRect" r:blip="">
          <dgm:adjLst/>
        </dgm:shape>
        <dgm:presOf axis="self"/>
        <dgm:constrLst>
          <dgm:constr type="tMarg" refType="primFontSz" fact="0.3"/>
          <dgm:constr type="bMarg" refType="primFontSz" fact="0.3"/>
          <dgm:constr type="lMarg" refType="primFontSz" fact="0.3"/>
          <dgm:constr type="rMarg" refType="primFontSz" fact="0.3"/>
        </dgm:constrLst>
        <dgm:ruleLst>
          <dgm:rule type="h" val="INF" fact="NaN" max="NaN"/>
        </dgm:ruleLst>
      </dgm:layoutNode>
      <dgm:choose name="Name1">
        <dgm:if name="Name2" axis="ch" ptType="node" func="cnt" op="gte" val="1">
          <dgm:layoutNode name="childText" styleLbl="revTx">
            <dgm:varLst>
              <dgm:bulletEnabled val="1"/>
            </dgm:varLst>
            <dgm:alg type="tx">
              <dgm:param type="stBulletLvl" val="1"/>
              <dgm:param type="lnSpAfChP" val="20"/>
            </dgm:alg>
            <dgm:shape xmlns:r="http://schemas.openxmlformats.org/officeDocument/2006/relationships" type="rect" r:blip="">
              <dgm:adjLst/>
            </dgm:shape>
            <dgm:presOf axis="des" ptType="node"/>
            <dgm:constrLst>
              <dgm:constr type="tMarg" refType="primFontSz" fact="0.1"/>
              <dgm:constr type="bMarg" refType="primFontSz" fact="0.1"/>
              <dgm:constr type="lMarg" refType="w" fact="0.09"/>
            </dgm:constrLst>
            <dgm:ruleLst>
              <dgm:rule type="h" val="INF" fact="NaN" max="NaN"/>
            </dgm:ruleLst>
          </dgm:layoutNode>
        </dgm:if>
        <dgm:else name="Name3">
          <dgm:choose name="Name4">
            <dgm:if name="Name5" axis="par ch" ptType="doc node" func="cnt" op="gte" val="2">
              <dgm:forEach name="Name6" axis="followSib" ptType="sibTrans" cnt="1">
                <dgm:layoutNode name="spacer">
                  <dgm:alg type="sp"/>
                  <dgm:shape xmlns:r="http://schemas.openxmlformats.org/officeDocument/2006/relationships" r:blip="">
                    <dgm:adjLst/>
                  </dgm:shape>
                  <dgm:presOf/>
                  <dgm:constrLst/>
                  <dgm:ruleLst/>
                </dgm:layoutNode>
              </dgm:forEach>
            </dgm:if>
            <dgm:else name="Name7"/>
          </dgm:choos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3" Type="http://schemas.microsoft.com/office/2007/relationships/diagramDrawing" Target="../diagrams/drawing2.xml"/><Relationship Id="rId3" Type="http://schemas.openxmlformats.org/officeDocument/2006/relationships/diagramData" Target="../diagrams/data1.xml"/><Relationship Id="rId12" Type="http://schemas.openxmlformats.org/officeDocument/2006/relationships/diagramColors" Target="../diagrams/colors2.xml"/><Relationship Id="rId7" Type="http://schemas.microsoft.com/office/2007/relationships/diagramDrawing" Target="../diagrams/drawing1.xml"/><Relationship Id="rId16" Type="http://schemas.openxmlformats.org/officeDocument/2006/relationships/chart" Target="../charts/chart3.xml"/><Relationship Id="rId11" Type="http://schemas.openxmlformats.org/officeDocument/2006/relationships/diagramQuickStyle" Target="../diagrams/quickStyle2.xml"/><Relationship Id="rId6" Type="http://schemas.openxmlformats.org/officeDocument/2006/relationships/diagramColors" Target="../diagrams/colors1.xml"/><Relationship Id="rId5" Type="http://schemas.openxmlformats.org/officeDocument/2006/relationships/diagramQuickStyle" Target="../diagrams/quickStyle1.xml"/><Relationship Id="rId15" Type="http://schemas.openxmlformats.org/officeDocument/2006/relationships/chart" Target="../charts/chart2.xml"/><Relationship Id="rId10" Type="http://schemas.openxmlformats.org/officeDocument/2006/relationships/diagramLayout" Target="../diagrams/layout2.xml"/><Relationship Id="rId9" Type="http://schemas.openxmlformats.org/officeDocument/2006/relationships/diagramData" Target="../diagrams/data2.xml"/><Relationship Id="rId4" Type="http://schemas.openxmlformats.org/officeDocument/2006/relationships/diagramLayout" Target="../diagrams/layout1.xml"/><Relationship Id="rId1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61911</xdr:colOff>
      <xdr:row>15</xdr:row>
      <xdr:rowOff>85724</xdr:rowOff>
    </xdr:from>
    <xdr:to>
      <xdr:col>8</xdr:col>
      <xdr:colOff>219074</xdr:colOff>
      <xdr:row>38</xdr:row>
      <xdr:rowOff>95249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271462</xdr:colOff>
      <xdr:row>15</xdr:row>
      <xdr:rowOff>114300</xdr:rowOff>
    </xdr:from>
    <xdr:to>
      <xdr:col>14</xdr:col>
      <xdr:colOff>0</xdr:colOff>
      <xdr:row>28</xdr:row>
      <xdr:rowOff>35243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519112</xdr:colOff>
      <xdr:row>1</xdr:row>
      <xdr:rowOff>76201</xdr:rowOff>
    </xdr:from>
    <xdr:to>
      <xdr:col>14</xdr:col>
      <xdr:colOff>0</xdr:colOff>
      <xdr:row>3</xdr:row>
      <xdr:rowOff>123825</xdr:rowOff>
    </xdr:to>
    <xdr:graphicFrame macro="">
      <xdr:nvGraphicFramePr>
        <xdr:cNvPr id="4" name="Diagram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14</xdr:col>
      <xdr:colOff>180975</xdr:colOff>
      <xdr:row>3</xdr:row>
      <xdr:rowOff>38100</xdr:rowOff>
    </xdr:from>
    <xdr:to>
      <xdr:col>15</xdr:col>
      <xdr:colOff>414338</xdr:colOff>
      <xdr:row>36</xdr:row>
      <xdr:rowOff>4763</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338138</xdr:colOff>
      <xdr:row>34</xdr:row>
      <xdr:rowOff>76740</xdr:rowOff>
    </xdr:from>
    <xdr:to>
      <xdr:col>15</xdr:col>
      <xdr:colOff>366713</xdr:colOff>
      <xdr:row>37</xdr:row>
      <xdr:rowOff>147637</xdr:rowOff>
    </xdr:to>
    <xdr:sp macro="" textlink="">
      <xdr:nvSpPr>
        <xdr:cNvPr id="6" name="Oval 5">
          <a:extLst>
            <a:ext uri="{FF2B5EF4-FFF2-40B4-BE49-F238E27FC236}">
              <a16:creationId xmlns:a16="http://schemas.microsoft.com/office/drawing/2014/main" id="{00000000-0008-0000-0000-000006000000}"/>
            </a:ext>
          </a:extLst>
        </xdr:cNvPr>
        <xdr:cNvSpPr/>
      </xdr:nvSpPr>
      <xdr:spPr>
        <a:xfrm>
          <a:off x="11082338" y="6553740"/>
          <a:ext cx="638175" cy="642397"/>
        </a:xfrm>
        <a:prstGeom prst="ellipse">
          <a:avLst/>
        </a:prstGeom>
        <a:solidFill>
          <a:srgbClr val="8000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1</xdr:row>
      <xdr:rowOff>76201</xdr:rowOff>
    </xdr:from>
    <xdr:to>
      <xdr:col>16</xdr:col>
      <xdr:colOff>232709</xdr:colOff>
      <xdr:row>3</xdr:row>
      <xdr:rowOff>123825</xdr:rowOff>
    </xdr:to>
    <xdr:graphicFrame macro="">
      <xdr:nvGraphicFramePr>
        <xdr:cNvPr id="7" name="Diagram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9" r:lo="rId10" r:qs="rId11" r:cs="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3000375</xdr:colOff>
      <xdr:row>187</xdr:row>
      <xdr:rowOff>202405</xdr:rowOff>
    </xdr:from>
    <xdr:to>
      <xdr:col>7</xdr:col>
      <xdr:colOff>33301</xdr:colOff>
      <xdr:row>187</xdr:row>
      <xdr:rowOff>430968</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4037469" y="50351530"/>
          <a:ext cx="295238" cy="295238"/>
        </a:xfrm>
        <a:prstGeom prst="rect">
          <a:avLst/>
        </a:prstGeom>
      </xdr:spPr>
    </xdr:pic>
    <xdr:clientData/>
  </xdr:twoCellAnchor>
  <xdr:twoCellAnchor editAs="oneCell">
    <xdr:from>
      <xdr:col>6</xdr:col>
      <xdr:colOff>1809750</xdr:colOff>
      <xdr:row>188</xdr:row>
      <xdr:rowOff>785812</xdr:rowOff>
    </xdr:from>
    <xdr:to>
      <xdr:col>6</xdr:col>
      <xdr:colOff>2104988</xdr:colOff>
      <xdr:row>189</xdr:row>
      <xdr:rowOff>566772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2846844" y="51470718"/>
          <a:ext cx="295238" cy="276190"/>
        </a:xfrm>
        <a:prstGeom prst="rect">
          <a:avLst/>
        </a:prstGeom>
      </xdr:spPr>
    </xdr:pic>
    <xdr:clientData/>
  </xdr:twoCellAnchor>
  <xdr:twoCellAnchor editAs="oneCell">
    <xdr:from>
      <xdr:col>6</xdr:col>
      <xdr:colOff>1119188</xdr:colOff>
      <xdr:row>190</xdr:row>
      <xdr:rowOff>226219</xdr:rowOff>
    </xdr:from>
    <xdr:to>
      <xdr:col>6</xdr:col>
      <xdr:colOff>1395378</xdr:colOff>
      <xdr:row>191</xdr:row>
      <xdr:rowOff>35754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2156282" y="52423219"/>
          <a:ext cx="276190" cy="27619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central.financialpartners.com/Depts/EmPModImp/Team%20Documents/Testing/SQL%20Scripts/Collateral%20Bad%20Data%20Condition%20Scripts%20from%20Bob.sql" TargetMode="External"/><Relationship Id="rId3" Type="http://schemas.openxmlformats.org/officeDocument/2006/relationships/printerSettings" Target="../printerSettings/printerSettings27.bin"/><Relationship Id="rId7" Type="http://schemas.openxmlformats.org/officeDocument/2006/relationships/hyperlink" Target="https://central.financialpartners.com/Depts/EmPModImp/Team%20Documents/Testing/SQL%20Scripts/Collateral%20Bad%20Data%20Condition%20Scripts%20from%20Bob.sql" TargetMode="Externa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6" Type="http://schemas.openxmlformats.org/officeDocument/2006/relationships/hyperlink" Target="https://central.financialpartners.com/Depts/EmPModImp/Team%20Documents/Testing/SQL%20Scripts/Collateral%20Bad%20Data%20Condition%20Scripts%20from%20Bob.sql" TargetMode="External"/><Relationship Id="rId5" Type="http://schemas.openxmlformats.org/officeDocument/2006/relationships/hyperlink" Target="https://central.financialpartners.com/Depts/EmPModImp/Team%20Documents/Testing/SQL%20Scripts/Collateral%20Bad%20Data%20Condition%20Scripts%20from%20Bob.sql" TargetMode="External"/><Relationship Id="rId4" Type="http://schemas.openxmlformats.org/officeDocument/2006/relationships/hyperlink" Target="https://central.financialpartners.com/Depts/EmPModImp/Team%20Documents/Testing/SQL%20Scripts/Collateral%20Bad%20Data%20Condition%20Scripts%20from%20Bob.sql" TargetMode="External"/><Relationship Id="rId9" Type="http://schemas.openxmlformats.org/officeDocument/2006/relationships/printerSettings" Target="../printerSettings/printerSettings28.bin"/></Relationships>
</file>

<file path=xl/worksheets/_rels/sheet11.xml.rels><?xml version="1.0" encoding="UTF-8" standalone="yes"?>
<Relationships xmlns="http://schemas.openxmlformats.org/package/2006/relationships"><Relationship Id="rId8" Type="http://schemas.openxmlformats.org/officeDocument/2006/relationships/hyperlink" Target="file:///C:/Users/morri1b/AppData/Local/Microsoft/Windows/Temporary%20Internet%20Files/Content.Outlook/EmPOWERModernization/Collateral/_layouts/DocIdRedir.aspx?ID=FPIEXT-1151-5162" TargetMode="External"/><Relationship Id="rId13" Type="http://schemas.openxmlformats.org/officeDocument/2006/relationships/hyperlink" Target="file:///C:/Users/morri1b/AppData/Local/Microsoft/Windows/Temporary%20Internet%20Files/Content.Outlook/EmPOWERModernization/Collateral/_layouts/DocIdRedir.aspx?ID=FPIEXT-1151-5162" TargetMode="External"/><Relationship Id="rId3" Type="http://schemas.openxmlformats.org/officeDocument/2006/relationships/printerSettings" Target="../printerSettings/printerSettings31.bin"/><Relationship Id="rId7" Type="http://schemas.openxmlformats.org/officeDocument/2006/relationships/hyperlink" Target="file:///C:/Users/morri1b/AppData/Local/Microsoft/Windows/Temporary%20Internet%20Files/Content.Outlook/EmPOWERModernization/Collateral/_layouts/DocIdRedir.aspx?ID=FPIEXT-1151-5162" TargetMode="External"/><Relationship Id="rId12" Type="http://schemas.openxmlformats.org/officeDocument/2006/relationships/hyperlink" Target="file:///C:/Users/morri1b/AppData/Local/Microsoft/Windows/Temporary%20Internet%20Files/Content.Outlook/EmPOWERModernization/Collateral/_layouts/DocIdRedir.aspx?ID=FPIEXT-1151-5162" TargetMode="External"/><Relationship Id="rId17" Type="http://schemas.openxmlformats.org/officeDocument/2006/relationships/printerSettings" Target="../printerSettings/printerSettings32.bin"/><Relationship Id="rId2" Type="http://schemas.openxmlformats.org/officeDocument/2006/relationships/printerSettings" Target="../printerSettings/printerSettings30.bin"/><Relationship Id="rId16" Type="http://schemas.openxmlformats.org/officeDocument/2006/relationships/hyperlink" Target="file:///C:/Users/morri1b/AppData/Local/Microsoft/Windows/Temporary%20Internet%20Files/Content.Outlook/EmPOWERModernization/Collateral/_layouts/DocIdRedir.aspx?ID=FPIEXT-1151-290" TargetMode="External"/><Relationship Id="rId1" Type="http://schemas.openxmlformats.org/officeDocument/2006/relationships/printerSettings" Target="../printerSettings/printerSettings29.bin"/><Relationship Id="rId6" Type="http://schemas.openxmlformats.org/officeDocument/2006/relationships/hyperlink" Target="file:///C:/Users/morri1b/AppData/Local/Microsoft/Windows/Temporary%20Internet%20Files/Content.Outlook/EmPOWERModernization/Collateral/_layouts/DocIdRedir.aspx?ID=FPIEXT-1151-5162" TargetMode="External"/><Relationship Id="rId11" Type="http://schemas.openxmlformats.org/officeDocument/2006/relationships/hyperlink" Target="file:///C:/Users/morri1b/AppData/Local/Microsoft/Windows/Temporary%20Internet%20Files/Content.Outlook/EmPOWERModernization/Collateral/_layouts/DocIdRedir.aspx?ID=FPIEXT-1151-5162" TargetMode="External"/><Relationship Id="rId5" Type="http://schemas.openxmlformats.org/officeDocument/2006/relationships/hyperlink" Target="file:///C:/Users/morri1b/AppData/Local/Microsoft/Windows/Temporary%20Internet%20Files/Content.Outlook/EmPOWERModernization/Collateral/_layouts/DocIdRedir.aspx?ID=FPIEXT-1151-5162" TargetMode="External"/><Relationship Id="rId15" Type="http://schemas.openxmlformats.org/officeDocument/2006/relationships/hyperlink" Target="file:///C:/Users/morri1b/AppData/Local/Microsoft/Windows/Temporary%20Internet%20Files/Content.Outlook/EmPOWERModernization/Collateral/_layouts/DocIdRedir.aspx?ID=FPIEXT-1151-290" TargetMode="External"/><Relationship Id="rId10" Type="http://schemas.openxmlformats.org/officeDocument/2006/relationships/hyperlink" Target="file:///C:/Users/morri1b/AppData/Local/Microsoft/Windows/Temporary%20Internet%20Files/Content.Outlook/EmPOWERModernization/Collateral/_layouts/DocIdRedir.aspx?ID=FPIEXT-1151-5162" TargetMode="External"/><Relationship Id="rId4" Type="http://schemas.openxmlformats.org/officeDocument/2006/relationships/hyperlink" Target="file:///C:/Users/morri1b/AppData/Local/Microsoft/Windows/Temporary%20Internet%20Files/Content.Outlook/EmPOWERModernization/Collateral/_layouts/DocIdRedir.aspx?ID=FPIEXT-1151-5162" TargetMode="External"/><Relationship Id="rId9" Type="http://schemas.openxmlformats.org/officeDocument/2006/relationships/hyperlink" Target="file:///C:/Users/morri1b/AppData/Local/Microsoft/Windows/Temporary%20Internet%20Files/Content.Outlook/EmPOWERModernization/Collateral/_layouts/DocIdRedir.aspx?ID=FPIEXT-1151-5162" TargetMode="External"/><Relationship Id="rId14" Type="http://schemas.openxmlformats.org/officeDocument/2006/relationships/hyperlink" Target="file:///C:/Users/morri1b/AppData/Local/Microsoft/Windows/Temporary%20Internet%20Files/Content.Outlook/EmPOWERModernization/Collateral/_layouts/DocIdRedir.aspx?ID=FPIEXT-1151-5162"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file:///C:/Users/morri1b/AppData/Local/Microsoft/Windows/Temporary%20Internet%20Files/Content.Outlook/EmPOWERModernization/Collateral/_layouts/DocIdRedir.aspx?ID=FPIEXT-1151-2110" TargetMode="External"/><Relationship Id="rId13" Type="http://schemas.openxmlformats.org/officeDocument/2006/relationships/hyperlink" Target="file:///C:/Users/morri1b/AppData/Local/Microsoft/Windows/Temporary%20Internet%20Files/Content.Outlook/EmPOWERModernization/Collateral/_layouts/DocIdRedir.aspx?ID=FPIEXT-1151-290" TargetMode="External"/><Relationship Id="rId18" Type="http://schemas.openxmlformats.org/officeDocument/2006/relationships/hyperlink" Target="file:///C:/Users/morri1b/AppData/Local/Microsoft/Windows/Temporary%20Internet%20Files/Content.Outlook/EmPOWERModernization/Collateral/_layouts/DocIdRedir.aspx?ID=FPIEXT-1151-2110" TargetMode="External"/><Relationship Id="rId26" Type="http://schemas.openxmlformats.org/officeDocument/2006/relationships/hyperlink" Target="file:///C:/Users/morri1b/AppData/Local/Microsoft/Windows/Temporary%20Internet%20Files/Content.Outlook/EmPOWERModernization/Collateral/_layouts/DocIdRedir.aspx?ID=FPIEXT-1151-1596" TargetMode="External"/><Relationship Id="rId3" Type="http://schemas.openxmlformats.org/officeDocument/2006/relationships/hyperlink" Target="file:///C:/Users/morri1b/AppData/Local/Microsoft/Windows/Temporary%20Internet%20Files/Content.Outlook/EmPOWERModernization/Collateral/_layouts/DocIdRedir.aspx?ID=FPIEXT-1151-1596" TargetMode="External"/><Relationship Id="rId21" Type="http://schemas.openxmlformats.org/officeDocument/2006/relationships/hyperlink" Target="file:///C:/Users/morri1b/AppData/Local/Microsoft/Windows/Temporary%20Internet%20Files/Content.Outlook/EmPOWERModernization/Collateral/_layouts/DocIdRedir.aspx?ID=FPIEXT-1151-2110" TargetMode="External"/><Relationship Id="rId7" Type="http://schemas.openxmlformats.org/officeDocument/2006/relationships/hyperlink" Target="file:///C:/Users/morri1b/AppData/Local/Microsoft/Windows/Temporary%20Internet%20Files/Content.Outlook/EmPOWERModernization/Collateral/_layouts/DocIdRedir.aspx?ID=FPIEXT-1151-290" TargetMode="External"/><Relationship Id="rId12" Type="http://schemas.openxmlformats.org/officeDocument/2006/relationships/hyperlink" Target="file:///C:/Users/morri1b/AppData/Local/Microsoft/Windows/Temporary%20Internet%20Files/Content.Outlook/EmPOWERModernization/Collateral/_layouts/DocIdRedir.aspx?ID=FPIEXT-1151-2110" TargetMode="External"/><Relationship Id="rId17" Type="http://schemas.openxmlformats.org/officeDocument/2006/relationships/hyperlink" Target="file:///C:/Users/morri1b/AppData/Local/Microsoft/Windows/Temporary%20Internet%20Files/Content.Outlook/EmPOWERModernization/Collateral/_layouts/DocIdRedir.aspx?ID=FPIEXT-1151-1596" TargetMode="External"/><Relationship Id="rId25" Type="http://schemas.openxmlformats.org/officeDocument/2006/relationships/hyperlink" Target="file:///C:/Users/morri1b/AppData/Local/Microsoft/Windows/Temporary%20Internet%20Files/Content.Outlook/EmPOWERModernization/Collateral/_layouts/DocIdRedir.aspx?ID=FPIEXT-1151-2110" TargetMode="External"/><Relationship Id="rId2" Type="http://schemas.openxmlformats.org/officeDocument/2006/relationships/hyperlink" Target="file:///C:/Users/morri1b/AppData/Local/Microsoft/Windows/Temporary%20Internet%20Files/Content.Outlook/EmPOWERModernization/Collateral/_layouts/DocIdRedir.aspx?ID=FPIEXT-1151-1596" TargetMode="External"/><Relationship Id="rId16" Type="http://schemas.openxmlformats.org/officeDocument/2006/relationships/hyperlink" Target="file:///C:/Users/morri1b/AppData/Local/Microsoft/Windows/Temporary%20Internet%20Files/Content.Outlook/EmPOWERModernization/Collateral/_layouts/DocIdRedir.aspx?ID=FPIEXT-1151-2110" TargetMode="External"/><Relationship Id="rId20" Type="http://schemas.openxmlformats.org/officeDocument/2006/relationships/hyperlink" Target="file:///C:/Users/morri1b/AppData/Local/Microsoft/Windows/Temporary%20Internet%20Files/Content.Outlook/EmPOWERModernization/Collateral/_layouts/DocIdRedir.aspx?ID=FPIEXT-1151-2110" TargetMode="External"/><Relationship Id="rId29" Type="http://schemas.openxmlformats.org/officeDocument/2006/relationships/hyperlink" Target="file:///C:/Users/morri1b/AppData/Local/Microsoft/Windows/Temporary%20Internet%20Files/Content.Outlook/EmPOWERModernization/Collateral/_layouts/DocIdRedir.aspx?ID=FPIEXT-1151-2110" TargetMode="External"/><Relationship Id="rId1" Type="http://schemas.openxmlformats.org/officeDocument/2006/relationships/hyperlink" Target="file:///C:/Users/morri1b/AppData/Local/Microsoft/Windows/Temporary%20Internet%20Files/Content.Outlook/EmPOWERModernization/Collateral/_layouts/DocIdRedir.aspx?ID=FPIEXT-1151-1596" TargetMode="External"/><Relationship Id="rId6" Type="http://schemas.openxmlformats.org/officeDocument/2006/relationships/hyperlink" Target="file:///C:/Users/morri1b/AppData/Local/Microsoft/Windows/Temporary%20Internet%20Files/Content.Outlook/EmPOWERModernization/Collateral/_layouts/DocIdRedir.aspx?ID=FPIEXT-1151-2110" TargetMode="External"/><Relationship Id="rId11" Type="http://schemas.openxmlformats.org/officeDocument/2006/relationships/hyperlink" Target="file:///C:/Users/morri1b/AppData/Local/Microsoft/Windows/Temporary%20Internet%20Files/Content.Outlook/EmPOWERModernization/Collateral/_layouts/DocIdRedir.aspx?ID=FPIEXT-1151-2110" TargetMode="External"/><Relationship Id="rId24" Type="http://schemas.openxmlformats.org/officeDocument/2006/relationships/hyperlink" Target="file:///C:/Users/morri1b/AppData/Local/Microsoft/Windows/Temporary%20Internet%20Files/Content.Outlook/EmPOWERModernization/Collateral/_layouts/DocIdRedir.aspx?ID=FPIEXT-1151-2110" TargetMode="External"/><Relationship Id="rId5" Type="http://schemas.openxmlformats.org/officeDocument/2006/relationships/hyperlink" Target="file:///C:/Users/morri1b/AppData/Local/Microsoft/Windows/Temporary%20Internet%20Files/Content.Outlook/EmPOWERModernization/Collateral/_layouts/DocIdRedir.aspx?ID=FPIEXT-1151-290" TargetMode="External"/><Relationship Id="rId15" Type="http://schemas.openxmlformats.org/officeDocument/2006/relationships/hyperlink" Target="file:///C:/Users/morri1b/AppData/Local/Microsoft/Windows/Temporary%20Internet%20Files/Content.Outlook/EmPOWERModernization/Collateral/_layouts/DocIdRedir.aspx?ID=FPIEXT-1151-2110" TargetMode="External"/><Relationship Id="rId23" Type="http://schemas.openxmlformats.org/officeDocument/2006/relationships/hyperlink" Target="file:///C:/Users/morri1b/AppData/Local/Microsoft/Windows/Temporary%20Internet%20Files/Content.Outlook/EmPOWERModernization/Collateral/_layouts/DocIdRedir.aspx?ID=FPIEXT-1151-1596" TargetMode="External"/><Relationship Id="rId28" Type="http://schemas.openxmlformats.org/officeDocument/2006/relationships/hyperlink" Target="file:///C:/Users/morri1b/AppData/Local/Microsoft/Windows/Temporary%20Internet%20Files/Content.Outlook/EmPOWERModernization/Collateral/_layouts/DocIdRedir.aspx?ID=FPIEXT-1151-1596" TargetMode="External"/><Relationship Id="rId10" Type="http://schemas.openxmlformats.org/officeDocument/2006/relationships/hyperlink" Target="file:///C:/Users/morri1b/AppData/Local/Microsoft/Windows/Temporary%20Internet%20Files/Content.Outlook/EmPOWERModernization/Collateral/_layouts/DocIdRedir.aspx?ID=FPIEXT-1151-2110" TargetMode="External"/><Relationship Id="rId19" Type="http://schemas.openxmlformats.org/officeDocument/2006/relationships/hyperlink" Target="file:///C:/Users/morri1b/AppData/Local/Microsoft/Windows/Temporary%20Internet%20Files/Content.Outlook/EmPOWERModernization/Collateral/_layouts/DocIdRedir.aspx?ID=FPIEXT-1151-1596" TargetMode="External"/><Relationship Id="rId4" Type="http://schemas.openxmlformats.org/officeDocument/2006/relationships/hyperlink" Target="file:///C:/Users/morri1b/AppData/Local/Microsoft/Windows/Temporary%20Internet%20Files/Content.Outlook/EmPOWERModernization/Collateral/_layouts/DocIdRedir.aspx?ID=FPIEXT-1151-2110" TargetMode="External"/><Relationship Id="rId9" Type="http://schemas.openxmlformats.org/officeDocument/2006/relationships/hyperlink" Target="file:///C:/Users/morri1b/AppData/Local/Microsoft/Windows/Temporary%20Internet%20Files/Content.Outlook/EmPOWERModernization/Collateral/_layouts/DocIdRedir.aspx?ID=FPIEXT-1151-2110" TargetMode="External"/><Relationship Id="rId14" Type="http://schemas.openxmlformats.org/officeDocument/2006/relationships/hyperlink" Target="file:///C:/Users/morri1b/AppData/Local/Microsoft/Windows/Temporary%20Internet%20Files/Content.Outlook/EmPOWERModernization/Collateral/_layouts/DocIdRedir.aspx?ID=FPIEXT-1151-290" TargetMode="External"/><Relationship Id="rId22" Type="http://schemas.openxmlformats.org/officeDocument/2006/relationships/hyperlink" Target="file:///C:/Users/morri1b/AppData/Local/Microsoft/Windows/Temporary%20Internet%20Files/Content.Outlook/EmPOWERModernization/Collateral/_layouts/DocIdRedir.aspx?ID=FPIEXT-1151-2110" TargetMode="External"/><Relationship Id="rId27" Type="http://schemas.openxmlformats.org/officeDocument/2006/relationships/hyperlink" Target="file:///C:/Users/morri1b/AppData/Local/Microsoft/Windows/Temporary%20Internet%20Files/Content.Outlook/EmPOWERModernization/Collateral/_layouts/DocIdRedir.aspx?ID=FPIEXT-1151-2110"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file:///C:/Users/morri1b/AppData/Local/Microsoft/Windows/Temporary%20Internet%20Files/Content.Outlook/EmPOWERModernization/Collateral/FPIDocuments/Forms/DispForm.aspx?ID=4199"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file:///C:/Users/morri1b/AppData/Local/Microsoft/Windows/Temporary%20Internet%20Files/Content.Outlook/EmPOWERModernization/Collateral/_layouts/DocIdRedir.aspx?ID=FPIEXT-1151-1166" TargetMode="External"/><Relationship Id="rId13" Type="http://schemas.openxmlformats.org/officeDocument/2006/relationships/hyperlink" Target="file:///C:/Users/morri1b/AppData/Local/Microsoft/Windows/Temporary%20Internet%20Files/Content.Outlook/EmPOWERModernization/Collateral/_layouts/DocIdRedir.aspx?ID=FPIEXT-1151-1166" TargetMode="External"/><Relationship Id="rId3" Type="http://schemas.openxmlformats.org/officeDocument/2006/relationships/hyperlink" Target="file:///C:/Users/morri1b/AppData/Local/Microsoft/Windows/Temporary%20Internet%20Files/Content.Outlook/EmPOWERModernization/Collateral/_layouts/DocIdRedir.aspx?ID=FPIEXT-1151-6306" TargetMode="External"/><Relationship Id="rId7" Type="http://schemas.openxmlformats.org/officeDocument/2006/relationships/hyperlink" Target="file:///C:/Users/morri1b/AppData/Local/Microsoft/Windows/Temporary%20Internet%20Files/Content.Outlook/EmPOWERModernization/Collateral/_layouts/DocIdRedir.aspx?ID=FPIEXT-1151-1596" TargetMode="External"/><Relationship Id="rId12" Type="http://schemas.openxmlformats.org/officeDocument/2006/relationships/hyperlink" Target="file:///C:/Users/morri1b/AppData/Local/Microsoft/Windows/Temporary%20Internet%20Files/Content.Outlook/EmPOWERModernization/Collateral/_layouts/DocIdRedir.aspx?ID=FPIEXT-1151-1166" TargetMode="External"/><Relationship Id="rId2" Type="http://schemas.openxmlformats.org/officeDocument/2006/relationships/hyperlink" Target="file:///C:/Users/morri1b/AppData/Local/Microsoft/Windows/Temporary%20Internet%20Files/Content.Outlook/EmPOWERModernization/Collateral/_layouts/DocIdRedir.aspx?ID=FPIEXT-1151-6306" TargetMode="External"/><Relationship Id="rId1" Type="http://schemas.openxmlformats.org/officeDocument/2006/relationships/hyperlink" Target="file:///C:/Users/morri1b/AppData/Local/Microsoft/Windows/Temporary%20Internet%20Files/Content.Outlook/EmPOWERModernization/Collateral/_layouts/DocIdRedir.aspx?ID=FPIEXT-1151-1596" TargetMode="External"/><Relationship Id="rId6" Type="http://schemas.openxmlformats.org/officeDocument/2006/relationships/hyperlink" Target="file:///C:/Users/morri1b/AppData/Local/Microsoft/Windows/Temporary%20Internet%20Files/Content.Outlook/EmPOWERModernization/Collateral/_layouts/DocIdRedir.aspx?ID=FPIEXT-1151-6306" TargetMode="External"/><Relationship Id="rId11" Type="http://schemas.openxmlformats.org/officeDocument/2006/relationships/hyperlink" Target="file:///C:/Users/morri1b/AppData/Local/Microsoft/Windows/Temporary%20Internet%20Files/Content.Outlook/EmPOWERModernization/Collateral/_layouts/DocIdRedir.aspx?ID=FPIEXT-1151-1166" TargetMode="External"/><Relationship Id="rId5" Type="http://schemas.openxmlformats.org/officeDocument/2006/relationships/hyperlink" Target="file:///C:/Users/morri1b/AppData/Local/Microsoft/Windows/Temporary%20Internet%20Files/Content.Outlook/EmPOWERModernization/Collateral/_layouts/DocIdRedir.aspx?ID=FPIEXT-1151-1166" TargetMode="External"/><Relationship Id="rId10" Type="http://schemas.openxmlformats.org/officeDocument/2006/relationships/hyperlink" Target="file:///C:/Users/morri1b/AppData/Local/Microsoft/Windows/Temporary%20Internet%20Files/Content.Outlook/EmPOWERModernization/Collateral/_layouts/DocIdRedir.aspx?ID=FPIEXT-1151-1166" TargetMode="External"/><Relationship Id="rId4" Type="http://schemas.openxmlformats.org/officeDocument/2006/relationships/hyperlink" Target="file:///C:/Users/morri1b/AppData/Local/Microsoft/Windows/Temporary%20Internet%20Files/Content.Outlook/EmPOWERModernization/Collateral/_layouts/DocIdRedir.aspx?ID=FPIEXT-1151-1596" TargetMode="External"/><Relationship Id="rId9" Type="http://schemas.openxmlformats.org/officeDocument/2006/relationships/hyperlink" Target="file:///C:/Users/morri1b/AppData/Local/Microsoft/Windows/Temporary%20Internet%20Files/Content.Outlook/EmPOWERModernization/Collateral/_layouts/DocIdRedir.aspx?ID=FPIEXT-1151-1166" TargetMode="External"/><Relationship Id="rId14" Type="http://schemas.openxmlformats.org/officeDocument/2006/relationships/hyperlink" Target="file:///C:/Users/morri1b/AppData/Local/Microsoft/Windows/Temporary%20Internet%20Files/Content.Outlook/EmPOWERModernization/Collateral/_layouts/DocIdRedir.aspx?ID=FPIEXT-1151-1166"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file:///C:/Users/morri1b/AppData/Local/Microsoft/Windows/Temporary%20Internet%20Files/Content.Outlook/EmPOWERModernization/Collateral/_layouts/DocIdRedir.aspx?ID=FPIEXT-1151-766" TargetMode="External"/><Relationship Id="rId2" Type="http://schemas.openxmlformats.org/officeDocument/2006/relationships/hyperlink" Target="file:///C:/Users/morri1b/AppData/Local/Microsoft/Windows/Temporary%20Internet%20Files/Content.Outlook/EmPOWERModernization/Collateral/_layouts/DocIdRedir.aspx?ID=FPIEXT-1151-766" TargetMode="External"/><Relationship Id="rId1" Type="http://schemas.openxmlformats.org/officeDocument/2006/relationships/hyperlink" Target="file:///C:/Users/morri1b/AppData/Local/Microsoft/Windows/Temporary%20Internet%20Files/Content.Outlook/EmPOWERModernization/Collateral/_layouts/DocIdRedir.aspx?ID=FPIEXT-1151-766" TargetMode="External"/><Relationship Id="rId5" Type="http://schemas.openxmlformats.org/officeDocument/2006/relationships/hyperlink" Target="file:///C:/Users/morri1b/AppData/Local/Microsoft/Windows/Temporary%20Internet%20Files/Content.Outlook/EmPOWERModernization/Collateral/_layouts/DocIdRedir.aspx?ID=FPIEXT-1151-1166" TargetMode="External"/><Relationship Id="rId4" Type="http://schemas.openxmlformats.org/officeDocument/2006/relationships/hyperlink" Target="file:///C:/Users/morri1b/AppData/Local/Microsoft/Windows/Temporary%20Internet%20Files/Content.Outlook/EmPOWERModernization/Collateral/_layouts/DocIdRedir.aspx?ID=FPIEXT-1151-76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file:///C:/Users/morri1b/AppData/Local/Microsoft/Windows/Temporary%20Internet%20Files/Content.Outlook/EmPOWERModernization/Collateral/_layouts/DocIdRedir.aspx?ID=FPIEXT-1151-766" TargetMode="External"/><Relationship Id="rId13" Type="http://schemas.openxmlformats.org/officeDocument/2006/relationships/hyperlink" Target="file:///C:/Users/morri1b/AppData/Local/Microsoft/Windows/Temporary%20Internet%20Files/Content.Outlook/EmPOWERModernization/Collateral/_layouts/DocIdRedir.aspx?ID=FPIEXT-1151-767" TargetMode="External"/><Relationship Id="rId18" Type="http://schemas.openxmlformats.org/officeDocument/2006/relationships/drawing" Target="../drawings/drawing2.xml"/><Relationship Id="rId3" Type="http://schemas.openxmlformats.org/officeDocument/2006/relationships/printerSettings" Target="../printerSettings/printerSettings3.bin"/><Relationship Id="rId7" Type="http://schemas.openxmlformats.org/officeDocument/2006/relationships/hyperlink" Target="file:///C:/Users/morri1b/AppData/Local/Microsoft/Windows/Temporary%20Internet%20Files/Content.Outlook/EmPOWERModernization/Collateral/_layouts/DocIdRedir.aspx?ID=FPIEXT-1151-779" TargetMode="External"/><Relationship Id="rId12" Type="http://schemas.openxmlformats.org/officeDocument/2006/relationships/hyperlink" Target="file:///C:/Users/morri1b/AppData/Local/Microsoft/Windows/Temporary%20Internet%20Files/Content.Outlook/EmPOWERModernization/Collateral/_layouts/DocIdRedir.aspx?ID=FPIEXT-1151-767" TargetMode="External"/><Relationship Id="rId17" Type="http://schemas.openxmlformats.org/officeDocument/2006/relationships/printerSettings" Target="../printerSettings/printerSettings4.bin"/><Relationship Id="rId2" Type="http://schemas.openxmlformats.org/officeDocument/2006/relationships/printerSettings" Target="../printerSettings/printerSettings2.bin"/><Relationship Id="rId16" Type="http://schemas.openxmlformats.org/officeDocument/2006/relationships/hyperlink" Target="file:///C:/Users/morri1b/AppData/Local/Microsoft/Windows/Temporary%20Internet%20Files/Content.Outlook/EmPOWERModernization/Collateral/_layouts/DocIdRedir.aspx?ID=FPIEXT-1151-779" TargetMode="External"/><Relationship Id="rId1" Type="http://schemas.openxmlformats.org/officeDocument/2006/relationships/printerSettings" Target="../printerSettings/printerSettings1.bin"/><Relationship Id="rId6" Type="http://schemas.openxmlformats.org/officeDocument/2006/relationships/hyperlink" Target="file:///C:/Users/morri1b/AppData/Local/Microsoft/Windows/Temporary%20Internet%20Files/Content.Outlook/EmPOWERModernization/Collateral/_layouts/DocIdRedir.aspx?ID=FPIEXT-1151-775" TargetMode="External"/><Relationship Id="rId11" Type="http://schemas.openxmlformats.org/officeDocument/2006/relationships/hyperlink" Target="file:///C:/Users/morri1b/AppData/Local/Microsoft/Windows/Temporary%20Internet%20Files/Content.Outlook/EmPOWERModernization/Collateral/_layouts/DocIdRedir.aspx?ID=FPIEXT-1151-766" TargetMode="External"/><Relationship Id="rId5" Type="http://schemas.openxmlformats.org/officeDocument/2006/relationships/hyperlink" Target="file:///C:/Users/morri1b/AppData/Local/Microsoft/Windows/Temporary%20Internet%20Files/Content.Outlook/EmPOWERModernization/Collateral/_layouts/DocIdRedir.aspx?ID=FPIEXT-1151-777" TargetMode="External"/><Relationship Id="rId15" Type="http://schemas.openxmlformats.org/officeDocument/2006/relationships/hyperlink" Target="file:///C:/Users/morri1b/AppData/Local/Microsoft/Windows/Temporary%20Internet%20Files/Content.Outlook/EmPOWERModernization/Collateral/_layouts/DocIdRedir.aspx?ID=FPIEXT-1151-775" TargetMode="External"/><Relationship Id="rId10" Type="http://schemas.openxmlformats.org/officeDocument/2006/relationships/hyperlink" Target="file:///C:/Users/morri1b/AppData/Local/Microsoft/Windows/Temporary%20Internet%20Files/Content.Outlook/EmPOWERModernization/Collateral/_layouts/DocIdRedir.aspx?ID=FPIEXT-1151-776" TargetMode="External"/><Relationship Id="rId4" Type="http://schemas.openxmlformats.org/officeDocument/2006/relationships/hyperlink" Target="file:///C:/Users/morri1b/AppData/Local/Microsoft/Windows/Temporary%20Internet%20Files/Content.Outlook/EmPOWERModernization/Collateral/_layouts/DocIdRedir.aspx?ID=FPIEXT-1151-778" TargetMode="External"/><Relationship Id="rId9" Type="http://schemas.openxmlformats.org/officeDocument/2006/relationships/hyperlink" Target="file:///C:/Users/morri1b/AppData/Local/Microsoft/Windows/Temporary%20Internet%20Files/Content.Outlook/EmPOWERModernization/Collateral/_layouts/DocIdRedir.aspx?ID=FPIEXT-1151-767" TargetMode="External"/><Relationship Id="rId14" Type="http://schemas.openxmlformats.org/officeDocument/2006/relationships/hyperlink" Target="file:///C:/Users/morri1b/AppData/Local/Microsoft/Windows/Temporary%20Internet%20Files/Content.Outlook/EmPOWERModernization/Collateral/_layouts/DocIdRedir.aspx?ID=FPIEXT-1151-76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file:///C:/Users/morri1b/AppData/Local/Microsoft/Windows/Temporary%20Internet%20Files/Content.Outlook/EmPOWERModernization/Collateral/_layouts/DocIdRedir.aspx?ID=FPIEXT-1151-800" TargetMode="External"/><Relationship Id="rId13" Type="http://schemas.openxmlformats.org/officeDocument/2006/relationships/hyperlink" Target="file:///C:/Users/morri1b/AppData/Local/Microsoft/Windows/Temporary%20Internet%20Files/Content.Outlook/EmPOWERModernization/Collateral/_layouts/DocIdRedir.aspx?ID=FPIEXT-1151-766" TargetMode="External"/><Relationship Id="rId3" Type="http://schemas.openxmlformats.org/officeDocument/2006/relationships/printerSettings" Target="../printerSettings/printerSettings7.bin"/><Relationship Id="rId7" Type="http://schemas.openxmlformats.org/officeDocument/2006/relationships/hyperlink" Target="file:///C:/Users/morri1b/AppData/Local/Microsoft/Windows/Temporary%20Internet%20Files/Content.Outlook/EmPOWERModernization/Collateral/_layouts/DocIdRedir.aspx?ID=FPIEXT-1151-509" TargetMode="External"/><Relationship Id="rId12" Type="http://schemas.openxmlformats.org/officeDocument/2006/relationships/hyperlink" Target="file:///C:/Users/morri1b/AppData/Local/Microsoft/Windows/Temporary%20Internet%20Files/Content.Outlook/EmPOWERModernization/Collateral/_layouts/DocIdRedir.aspx?ID=FPIEXT-1151-766" TargetMode="External"/><Relationship Id="rId2" Type="http://schemas.openxmlformats.org/officeDocument/2006/relationships/printerSettings" Target="../printerSettings/printerSettings6.bin"/><Relationship Id="rId16" Type="http://schemas.openxmlformats.org/officeDocument/2006/relationships/printerSettings" Target="../printerSettings/printerSettings8.bin"/><Relationship Id="rId1" Type="http://schemas.openxmlformats.org/officeDocument/2006/relationships/printerSettings" Target="../printerSettings/printerSettings5.bin"/><Relationship Id="rId6" Type="http://schemas.openxmlformats.org/officeDocument/2006/relationships/hyperlink" Target="file:///C:/Users/morri1b/AppData/Local/Microsoft/Windows/Temporary%20Internet%20Files/Content.Outlook/EmPOWERModernization/Collateral/_layouts/DocIdRedir.aspx?ID=FPIEXT-1151-786" TargetMode="External"/><Relationship Id="rId11" Type="http://schemas.openxmlformats.org/officeDocument/2006/relationships/hyperlink" Target="file:///C:/Users/morri1b/AppData/Local/Microsoft/Windows/Temporary%20Internet%20Files/Content.Outlook/EmPOWERModernization/Collateral/_layouts/DocIdRedir.aspx?ID=FPIEXT-1151-766" TargetMode="External"/><Relationship Id="rId5" Type="http://schemas.openxmlformats.org/officeDocument/2006/relationships/hyperlink" Target="file:///C:/Users/morri1b/AppData/Local/Microsoft/Windows/Temporary%20Internet%20Files/Content.Outlook/EmPOWERModernization/Collateral/_layouts/DocIdRedir.aspx?ID=FPIEXT-1151-766" TargetMode="External"/><Relationship Id="rId15" Type="http://schemas.openxmlformats.org/officeDocument/2006/relationships/hyperlink" Target="file:///C:/Users/morri1b/AppData/Local/Microsoft/Windows/Temporary%20Internet%20Files/Content.Outlook/EmPOWERModernization/Collateral/_layouts/DocIdRedir.aspx?ID=FPIEXT-1151-766" TargetMode="External"/><Relationship Id="rId10" Type="http://schemas.openxmlformats.org/officeDocument/2006/relationships/hyperlink" Target="file:///C:/Users/morri1b/AppData/Local/Microsoft/Windows/Temporary%20Internet%20Files/Content.Outlook/EmPOWERModernization/Collateral/_layouts/DocIdRedir.aspx?ID=FPIEXT-1151-766" TargetMode="External"/><Relationship Id="rId4" Type="http://schemas.openxmlformats.org/officeDocument/2006/relationships/hyperlink" Target="file:///C:/Users/morri1b/AppData/Local/Microsoft/Windows/Temporary%20Internet%20Files/Content.Outlook/EmPOWERModernization/Collateral/_layouts/DocIdRedir.aspx?ID=FPIEXT-1151-5162" TargetMode="External"/><Relationship Id="rId9" Type="http://schemas.openxmlformats.org/officeDocument/2006/relationships/hyperlink" Target="file:///C:/Users/morri1b/AppData/Local/Microsoft/Windows/Temporary%20Internet%20Files/Content.Outlook/EmPOWERModernization/Collateral/_layouts/DocIdRedir.aspx?ID=FPIEXT-1151-5162" TargetMode="External"/><Relationship Id="rId14" Type="http://schemas.openxmlformats.org/officeDocument/2006/relationships/hyperlink" Target="file:///C:/Users/morri1b/AppData/Local/Microsoft/Windows/Temporary%20Internet%20Files/Content.Outlook/EmPOWERModernization/Collateral/_layouts/DocIdRedir.aspx?ID=FPIEXT-1151-76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file:///C:/Users/morri1b/AppData/Local/Microsoft/Windows/Temporary%20Internet%20Files/Content.Outlook/EmPOWERModernization/Collateral/_layouts/DocIdRedir.aspx?ID=FPIEXT-1151-329" TargetMode="External"/><Relationship Id="rId13" Type="http://schemas.openxmlformats.org/officeDocument/2006/relationships/hyperlink" Target="file:///C:/Users/morri1b/AppData/Local/Microsoft/Windows/Temporary%20Internet%20Files/Content.Outlook/EmPOWERModernization/Collateral/_layouts/DocIdRedir.aspx?ID=FPIEXT-1151-329" TargetMode="External"/><Relationship Id="rId18" Type="http://schemas.openxmlformats.org/officeDocument/2006/relationships/printerSettings" Target="../printerSettings/printerSettings12.bin"/><Relationship Id="rId3" Type="http://schemas.openxmlformats.org/officeDocument/2006/relationships/printerSettings" Target="../printerSettings/printerSettings11.bin"/><Relationship Id="rId7" Type="http://schemas.openxmlformats.org/officeDocument/2006/relationships/hyperlink" Target="file:///C:/Users/morri1b/AppData/Local/Microsoft/Windows/Temporary%20Internet%20Files/Content.Outlook/EmPOWERModernization/Collateral/_layouts/DocIdRedir.aspx?ID=FPIEXT-1151-329" TargetMode="External"/><Relationship Id="rId12" Type="http://schemas.openxmlformats.org/officeDocument/2006/relationships/hyperlink" Target="file:///C:/Users/morri1b/AppData/Local/Microsoft/Windows/Temporary%20Internet%20Files/Content.Outlook/EmPOWERModernization/Collateral/_layouts/DocIdRedir.aspx?ID=FPIEXT-1151-329" TargetMode="External"/><Relationship Id="rId17" Type="http://schemas.openxmlformats.org/officeDocument/2006/relationships/hyperlink" Target="file:///C:/Users/morri1b/AppData/Local/Microsoft/Windows/Temporary%20Internet%20Files/Content.Outlook/EmPOWERModernization/Collateral/_layouts/DocIdRedir.aspx?ID=FPIEXT-1151-2230" TargetMode="External"/><Relationship Id="rId2" Type="http://schemas.openxmlformats.org/officeDocument/2006/relationships/printerSettings" Target="../printerSettings/printerSettings10.bin"/><Relationship Id="rId16" Type="http://schemas.openxmlformats.org/officeDocument/2006/relationships/hyperlink" Target="file:///C:/Users/morri1b/AppData/Local/Microsoft/Windows/Temporary%20Internet%20Files/Content.Outlook/EmPOWERModernization/Collateral/_layouts/DocIdRedir.aspx?ID=FPIEXT-1151-329" TargetMode="External"/><Relationship Id="rId1" Type="http://schemas.openxmlformats.org/officeDocument/2006/relationships/printerSettings" Target="../printerSettings/printerSettings9.bin"/><Relationship Id="rId6" Type="http://schemas.openxmlformats.org/officeDocument/2006/relationships/hyperlink" Target="file:///C:/Users/morri1b/AppData/Local/Microsoft/Windows/Temporary%20Internet%20Files/Content.Outlook/EmPOWERModernization/Collateral/_layouts/DocIdRedir.aspx?ID=FPIEXT-1151-329" TargetMode="External"/><Relationship Id="rId11" Type="http://schemas.openxmlformats.org/officeDocument/2006/relationships/hyperlink" Target="file:///C:/Users/morri1b/AppData/Local/Microsoft/Windows/Temporary%20Internet%20Files/Content.Outlook/EmPOWERModernization/Collateral/_layouts/DocIdRedir.aspx?ID=FPIEXT-1151-329" TargetMode="External"/><Relationship Id="rId5" Type="http://schemas.openxmlformats.org/officeDocument/2006/relationships/hyperlink" Target="file:///C:/Users/morri1b/AppData/Local/Microsoft/Windows/Temporary%20Internet%20Files/Content.Outlook/EmPOWERModernization/Collateral/_layouts/DocIdRedir.aspx?ID=FPIEXT-1151-329" TargetMode="External"/><Relationship Id="rId15" Type="http://schemas.openxmlformats.org/officeDocument/2006/relationships/hyperlink" Target="file:///C:/Users/morri1b/AppData/Local/Microsoft/Windows/Temporary%20Internet%20Files/Content.Outlook/EmPOWERModernization/Collateral/_layouts/DocIdRedir.aspx?ID=FPIEXT-1151-329" TargetMode="External"/><Relationship Id="rId10" Type="http://schemas.openxmlformats.org/officeDocument/2006/relationships/hyperlink" Target="file:///C:/Users/morri1b/AppData/Local/Microsoft/Windows/Temporary%20Internet%20Files/Content.Outlook/EmPOWERModernization/Collateral/_layouts/DocIdRedir.aspx?ID=FPIEXT-1151-329" TargetMode="External"/><Relationship Id="rId4" Type="http://schemas.openxmlformats.org/officeDocument/2006/relationships/hyperlink" Target="file:///C:/Users/morri1b/AppData/Local/Microsoft/Windows/Temporary%20Internet%20Files/Content.Outlook/EmPOWERModernization/Collateral/_layouts/DocIdRedir.aspx?ID=FPIEXT-1151-2230" TargetMode="External"/><Relationship Id="rId9" Type="http://schemas.openxmlformats.org/officeDocument/2006/relationships/hyperlink" Target="file:///C:/Users/morri1b/AppData/Local/Microsoft/Windows/Temporary%20Internet%20Files/Content.Outlook/EmPOWERModernization/Collateral/_layouts/DocIdRedir.aspx?ID=FPIEXT-1151-329" TargetMode="External"/><Relationship Id="rId14" Type="http://schemas.openxmlformats.org/officeDocument/2006/relationships/hyperlink" Target="file:///C:/Users/morri1b/AppData/Local/Microsoft/Windows/Temporary%20Internet%20Files/Content.Outlook/EmPOWERModernization/Collateral/_layouts/DocIdRedir.aspx?ID=FPIEXT-1151-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C:/Users/morri1b/AppData/Local/Microsoft/Windows/Temporary%20Internet%20Files/Content.Outlook/EmPOWERModernization/Collateral/_layouts/DocIdRedir.aspx?ID=FPIEXT-1151-778" TargetMode="External"/><Relationship Id="rId13" Type="http://schemas.openxmlformats.org/officeDocument/2006/relationships/hyperlink" Target="file:///C:/Users/morri1b/AppData/Local/Microsoft/Windows/Temporary%20Internet%20Files/Content.Outlook/EmPOWERModernization/Collateral/_layouts/DocIdRedir.aspx?ID=FPIEXT-1151-2304" TargetMode="External"/><Relationship Id="rId18" Type="http://schemas.openxmlformats.org/officeDocument/2006/relationships/hyperlink" Target="file:///C:/Users/morri1b/AppData/Local/Microsoft/Windows/Temporary%20Internet%20Files/Content.Outlook/EmPOWERModernization/Collateral/_layouts/DocIdRedir.aspx?ID=FPIEXT-1151-803" TargetMode="External"/><Relationship Id="rId26" Type="http://schemas.openxmlformats.org/officeDocument/2006/relationships/hyperlink" Target="file:///C:/Users/morri1b/AppData/Local/Microsoft/Windows/Temporary%20Internet%20Files/Content.Outlook/EmPOWERModernization/Collateral/_layouts/DocIdRedir.aspx?ID=FPIEXT-1151-803" TargetMode="External"/><Relationship Id="rId3" Type="http://schemas.openxmlformats.org/officeDocument/2006/relationships/printerSettings" Target="../printerSettings/printerSettings15.bin"/><Relationship Id="rId21" Type="http://schemas.openxmlformats.org/officeDocument/2006/relationships/hyperlink" Target="file:///C:/Users/morri1b/AppData/Local/Microsoft/Windows/Temporary%20Internet%20Files/Content.Outlook/EmPOWERModernization/Collateral/_layouts/DocIdRedir.aspx?ID=FPIEXT-1151-778" TargetMode="External"/><Relationship Id="rId7" Type="http://schemas.openxmlformats.org/officeDocument/2006/relationships/hyperlink" Target="file:///C:/Users/morri1b/AppData/Local/Microsoft/Windows/Temporary%20Internet%20Files/Content.Outlook/EmPOWERModernization/Collateral/_layouts/DocIdRedir.aspx?ID=FPIEXT-1151-803" TargetMode="External"/><Relationship Id="rId12" Type="http://schemas.openxmlformats.org/officeDocument/2006/relationships/hyperlink" Target="file:///C:/Users/morri1b/AppData/Local/Microsoft/Windows/Temporary%20Internet%20Files/Content.Outlook/EmPOWERModernization/Collateral/_layouts/DocIdRedir.aspx?ID=FPIEXT-1151-786" TargetMode="External"/><Relationship Id="rId17" Type="http://schemas.openxmlformats.org/officeDocument/2006/relationships/hyperlink" Target="file:///C:/Users/morri1b/AppData/Local/Microsoft/Windows/Temporary%20Internet%20Files/Content.Outlook/EmPOWERModernization/Collateral/_layouts/DocIdRedir.aspx?ID=FPIEXT-1151-2304" TargetMode="External"/><Relationship Id="rId25" Type="http://schemas.openxmlformats.org/officeDocument/2006/relationships/hyperlink" Target="file:///C:/Users/morri1b/AppData/Local/Microsoft/Windows/Temporary%20Internet%20Files/Content.Outlook/EmPOWERModernization/Collateral/_layouts/DocIdRedir.aspx?ID=FPIEXT-1151-2304" TargetMode="External"/><Relationship Id="rId2" Type="http://schemas.openxmlformats.org/officeDocument/2006/relationships/printerSettings" Target="../printerSettings/printerSettings14.bin"/><Relationship Id="rId16" Type="http://schemas.openxmlformats.org/officeDocument/2006/relationships/hyperlink" Target="file:///C:/Users/morri1b/AppData/Local/Microsoft/Windows/Temporary%20Internet%20Files/Content.Outlook/EmPOWERModernization/Collateral/_layouts/DocIdRedir.aspx?ID=FPIEXT-1151-786" TargetMode="External"/><Relationship Id="rId20" Type="http://schemas.openxmlformats.org/officeDocument/2006/relationships/hyperlink" Target="file:///C:/Users/morri1b/AppData/Local/Microsoft/Windows/Temporary%20Internet%20Files/Content.Outlook/EmPOWERModernization/Collateral/_layouts/DocIdRedir.aspx?ID=FPIEXT-1151-786" TargetMode="External"/><Relationship Id="rId1" Type="http://schemas.openxmlformats.org/officeDocument/2006/relationships/printerSettings" Target="../printerSettings/printerSettings13.bin"/><Relationship Id="rId6" Type="http://schemas.openxmlformats.org/officeDocument/2006/relationships/hyperlink" Target="file:///C:/Users/morri1b/AppData/Local/Microsoft/Windows/Temporary%20Internet%20Files/Content.Outlook/EmPOWERModernization/Collateral/_layouts/DocIdRedir.aspx?ID=FPIEXT-1151-2304" TargetMode="External"/><Relationship Id="rId11" Type="http://schemas.openxmlformats.org/officeDocument/2006/relationships/hyperlink" Target="file:///C:/Users/morri1b/AppData/Local/Microsoft/Windows/Temporary%20Internet%20Files/Content.Outlook/EmPOWERModernization/Collateral/_layouts/DocIdRedir.aspx?ID=FPIEXT-1151-778" TargetMode="External"/><Relationship Id="rId24" Type="http://schemas.openxmlformats.org/officeDocument/2006/relationships/hyperlink" Target="file:///C:/Users/morri1b/AppData/Local/Microsoft/Windows/Temporary%20Internet%20Files/Content.Outlook/EmPOWERModernization/Collateral/_layouts/DocIdRedir.aspx?ID=FPIEXT-1151-803" TargetMode="External"/><Relationship Id="rId5" Type="http://schemas.openxmlformats.org/officeDocument/2006/relationships/hyperlink" Target="file:///C:/Users/morri1b/AppData/Local/Microsoft/Windows/Temporary%20Internet%20Files/Content.Outlook/EmPOWERModernization/Collateral/_layouts/DocIdRedir.aspx?ID=FPIEXT-1151-786" TargetMode="External"/><Relationship Id="rId15" Type="http://schemas.openxmlformats.org/officeDocument/2006/relationships/hyperlink" Target="file:///C:/Users/morri1b/AppData/Local/Microsoft/Windows/Temporary%20Internet%20Files/Content.Outlook/EmPOWERModernization/Collateral/_layouts/DocIdRedir.aspx?ID=FPIEXT-1151-778" TargetMode="External"/><Relationship Id="rId23" Type="http://schemas.openxmlformats.org/officeDocument/2006/relationships/hyperlink" Target="file:///C:/Users/morri1b/AppData/Local/Microsoft/Windows/Temporary%20Internet%20Files/Content.Outlook/EmPOWERModernization/Collateral/_layouts/DocIdRedir.aspx?ID=FPIEXT-1151-2304" TargetMode="External"/><Relationship Id="rId10" Type="http://schemas.openxmlformats.org/officeDocument/2006/relationships/hyperlink" Target="file:///C:/Users/morri1b/AppData/Local/Microsoft/Windows/Temporary%20Internet%20Files/Content.Outlook/EmPOWERModernization/Collateral/_layouts/DocIdRedir.aspx?ID=FPIEXT-1151-1171" TargetMode="External"/><Relationship Id="rId19" Type="http://schemas.openxmlformats.org/officeDocument/2006/relationships/hyperlink" Target="file:///C:/Users/morri1b/AppData/Local/Microsoft/Windows/Temporary%20Internet%20Files/Content.Outlook/EmPOWERModernization/Collateral/_layouts/DocIdRedir.aspx?ID=FPIEXT-1151-778" TargetMode="External"/><Relationship Id="rId4" Type="http://schemas.openxmlformats.org/officeDocument/2006/relationships/hyperlink" Target="file:///C:/Users/morri1b/AppData/Local/Microsoft/Windows/Temporary%20Internet%20Files/Content.Outlook/EmPOWERModernization/Collateral/_layouts/DocIdRedir.aspx?ID=FPIEXT-1151-778" TargetMode="External"/><Relationship Id="rId9" Type="http://schemas.openxmlformats.org/officeDocument/2006/relationships/hyperlink" Target="file:///C:/Users/morri1b/AppData/Local/Microsoft/Windows/Temporary%20Internet%20Files/Content.Outlook/EmPOWERModernization/Collateral/_layouts/DocIdRedir.aspx?ID=FPIEXT-1151-786" TargetMode="External"/><Relationship Id="rId14" Type="http://schemas.openxmlformats.org/officeDocument/2006/relationships/hyperlink" Target="file:///C:/Users/morri1b/AppData/Local/Microsoft/Windows/Temporary%20Internet%20Files/Content.Outlook/EmPOWERModernization/Collateral/_layouts/DocIdRedir.aspx?ID=FPIEXT-1151-803" TargetMode="External"/><Relationship Id="rId22" Type="http://schemas.openxmlformats.org/officeDocument/2006/relationships/hyperlink" Target="file:///C:/Users/morri1b/AppData/Local/Microsoft/Windows/Temporary%20Internet%20Files/Content.Outlook/EmPOWERModernization/Collateral/_layouts/DocIdRedir.aspx?ID=FPIEXT-1151-786" TargetMode="External"/><Relationship Id="rId27"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3" Type="http://schemas.openxmlformats.org/officeDocument/2006/relationships/hyperlink" Target="file:///C:/Users/morri1b/AppData/Local/Microsoft/Windows/Temporary%20Internet%20Files/Content.Outlook/EmPOWERModernization/Collateral/_layouts/DocIdRedir.aspx?ID=FPIEXT-1151-4984" TargetMode="External"/><Relationship Id="rId18" Type="http://schemas.openxmlformats.org/officeDocument/2006/relationships/hyperlink" Target="file:///C:/Users/morri1b/AppData/Local/Microsoft/Windows/Temporary%20Internet%20Files/Content.Outlook/EmPOWERModernization/Collateral/_layouts/DocIdRedir.aspx?ID=FPIEXT-1151-2226" TargetMode="External"/><Relationship Id="rId26" Type="http://schemas.openxmlformats.org/officeDocument/2006/relationships/hyperlink" Target="file:///C:/Users/morri1b/AppData/Local/Microsoft/Windows/Temporary%20Internet%20Files/Content.Outlook/EmPOWERModernization/Collateral/_layouts/DocIdRedir.aspx?ID=FPIEXT-1151-4984" TargetMode="External"/><Relationship Id="rId21" Type="http://schemas.openxmlformats.org/officeDocument/2006/relationships/hyperlink" Target="file:///C:/Users/morri1b/AppData/Local/Microsoft/Windows/Temporary%20Internet%20Files/Content.Outlook/EmPOWERModernization/Collateral/_layouts/DocIdRedir.aspx?ID=FPIEXT-1151-290" TargetMode="External"/><Relationship Id="rId34" Type="http://schemas.openxmlformats.org/officeDocument/2006/relationships/hyperlink" Target="file:///C:/Users/morri1b/AppData/Local/Microsoft/Windows/Temporary%20Internet%20Files/Content.Outlook/EmPOWERModernization/Collateral/_layouts/DocIdRedir.aspx?ID=FPIEXT-1151-2226" TargetMode="External"/><Relationship Id="rId7" Type="http://schemas.openxmlformats.org/officeDocument/2006/relationships/hyperlink" Target="file:///C:/Users/morri1b/AppData/Local/Microsoft/Windows/Temporary%20Internet%20Files/Content.Outlook/EmPOWERModernization/Collateral/_layouts/DocIdRedir.aspx?ID=FPIEXT-1151-1171" TargetMode="External"/><Relationship Id="rId12" Type="http://schemas.openxmlformats.org/officeDocument/2006/relationships/hyperlink" Target="file:///C:/Users/morri1b/AppData/Local/Microsoft/Windows/Temporary%20Internet%20Files/Content.Outlook/EmPOWERModernization/Collateral/_layouts/DocIdRedir.aspx?ID=FPIEXT-1151-290" TargetMode="External"/><Relationship Id="rId17" Type="http://schemas.openxmlformats.org/officeDocument/2006/relationships/hyperlink" Target="file:///C:/Users/morri1b/AppData/Local/Microsoft/Windows/Temporary%20Internet%20Files/Content.Outlook/EmPOWERModernization/Collateral/_layouts/DocIdRedir.aspx?ID=FPIEXT-1151-4984" TargetMode="External"/><Relationship Id="rId25" Type="http://schemas.openxmlformats.org/officeDocument/2006/relationships/hyperlink" Target="file:///C:/Users/morri1b/AppData/Local/Microsoft/Windows/Temporary%20Internet%20Files/Content.Outlook/EmPOWERModernization/Collateral/_layouts/DocIdRedir.aspx?ID=FPIEXT-1151-4984" TargetMode="External"/><Relationship Id="rId33" Type="http://schemas.openxmlformats.org/officeDocument/2006/relationships/hyperlink" Target="file:///C:/Users/morri1b/AppData/Local/Microsoft/Windows/Temporary%20Internet%20Files/Content.Outlook/EmPOWERModernization/Collateral/_layouts/DocIdRedir.aspx?ID=FPIEXT-1151-2226" TargetMode="External"/><Relationship Id="rId38" Type="http://schemas.openxmlformats.org/officeDocument/2006/relationships/printerSettings" Target="../printerSettings/printerSettings20.bin"/><Relationship Id="rId2" Type="http://schemas.openxmlformats.org/officeDocument/2006/relationships/printerSettings" Target="../printerSettings/printerSettings18.bin"/><Relationship Id="rId16" Type="http://schemas.openxmlformats.org/officeDocument/2006/relationships/hyperlink" Target="file:///C:/Users/morri1b/AppData/Local/Microsoft/Windows/Temporary%20Internet%20Files/Content.Outlook/EmPOWERModernization/Collateral/_layouts/DocIdRedir.aspx?ID=FPIEXT-1151-290" TargetMode="External"/><Relationship Id="rId20" Type="http://schemas.openxmlformats.org/officeDocument/2006/relationships/hyperlink" Target="file:///C:/Users/morri1b/AppData/Local/Microsoft/Windows/Temporary%20Internet%20Files/Content.Outlook/EmPOWERModernization/Collateral/_layouts/DocIdRedir.aspx?ID=FPIEXT-1151-4984" TargetMode="External"/><Relationship Id="rId29" Type="http://schemas.openxmlformats.org/officeDocument/2006/relationships/hyperlink" Target="file:///C:/Users/morri1b/AppData/Local/Microsoft/Windows/Temporary%20Internet%20Files/Content.Outlook/EmPOWERModernization/Collateral/_layouts/DocIdRedir.aspx?ID=FPIEXT-1151-4983" TargetMode="External"/><Relationship Id="rId1" Type="http://schemas.openxmlformats.org/officeDocument/2006/relationships/printerSettings" Target="../printerSettings/printerSettings17.bin"/><Relationship Id="rId6" Type="http://schemas.openxmlformats.org/officeDocument/2006/relationships/hyperlink" Target="file:///C:/Users/morri1b/AppData/Local/Microsoft/Windows/Temporary%20Internet%20Files/Content.Outlook/EmPOWERModernization/Collateral/_layouts/DocIdRedir.aspx?ID=FPIEXT-1151-1175" TargetMode="External"/><Relationship Id="rId11" Type="http://schemas.openxmlformats.org/officeDocument/2006/relationships/hyperlink" Target="file:///C:/Users/morri1b/AppData/Local/Microsoft/Windows/Temporary%20Internet%20Files/Content.Outlook/EmPOWERModernization/Collateral/_layouts/DocIdRedir.aspx?ID=FPIEXT-1151-4984" TargetMode="External"/><Relationship Id="rId24" Type="http://schemas.openxmlformats.org/officeDocument/2006/relationships/hyperlink" Target="file:///C:/Users/morri1b/AppData/Local/Microsoft/Windows/Temporary%20Internet%20Files/Content.Outlook/EmPOWERModernization/Collateral/_layouts/DocIdRedir.aspx?ID=FPIEXT-1151-290" TargetMode="External"/><Relationship Id="rId32" Type="http://schemas.openxmlformats.org/officeDocument/2006/relationships/hyperlink" Target="file:///C:/Users/morri1b/AppData/Local/Microsoft/Windows/Temporary%20Internet%20Files/Content.Outlook/EmPOWERModernization/Collateral/_layouts/DocIdRedir.aspx?ID=FPIEXT-1151-2226" TargetMode="External"/><Relationship Id="rId37" Type="http://schemas.openxmlformats.org/officeDocument/2006/relationships/hyperlink" Target="file:///C:/Users/morri1b/AppData/Local/Microsoft/Windows/Temporary%20Internet%20Files/Content.Outlook/EmPOWERModernization/Collateral/_layouts/DocIdRedir.aspx?ID=FPIEXT-1151-290" TargetMode="External"/><Relationship Id="rId5" Type="http://schemas.openxmlformats.org/officeDocument/2006/relationships/hyperlink" Target="file:///C:/Users/morri1b/AppData/Local/Microsoft/Windows/Temporary%20Internet%20Files/Content.Outlook/EmPOWERModernization/Collateral/_layouts/DocIdRedir.aspx?ID=FPIEXT-1151-776" TargetMode="External"/><Relationship Id="rId15" Type="http://schemas.openxmlformats.org/officeDocument/2006/relationships/hyperlink" Target="file:///C:/Users/morri1b/AppData/Local/Microsoft/Windows/Temporary%20Internet%20Files/Content.Outlook/EmPOWERModernization/Collateral/_layouts/DocIdRedir.aspx?ID=FPIEXT-1151-4984" TargetMode="External"/><Relationship Id="rId23" Type="http://schemas.openxmlformats.org/officeDocument/2006/relationships/hyperlink" Target="file:///C:/Users/morri1b/AppData/Local/Microsoft/Windows/Temporary%20Internet%20Files/Content.Outlook/EmPOWERModernization/Collateral/_layouts/DocIdRedir.aspx?ID=FPIEXT-1151-4984" TargetMode="External"/><Relationship Id="rId28" Type="http://schemas.openxmlformats.org/officeDocument/2006/relationships/hyperlink" Target="file:///C:/Users/morri1b/AppData/Local/Microsoft/Windows/Temporary%20Internet%20Files/Content.Outlook/EmPOWERModernization/Collateral/_layouts/DocIdRedir.aspx?ID=FPIEXT-1151-2226" TargetMode="External"/><Relationship Id="rId36" Type="http://schemas.openxmlformats.org/officeDocument/2006/relationships/hyperlink" Target="file:///C:/Users/morri1b/AppData/Local/Microsoft/Windows/Temporary%20Internet%20Files/Content.Outlook/EmPOWERModernization/Collateral/_layouts/DocIdRedir.aspx?ID=FPIEXT-1151-2226" TargetMode="External"/><Relationship Id="rId10" Type="http://schemas.openxmlformats.org/officeDocument/2006/relationships/hyperlink" Target="file:///C:/Users/morri1b/AppData/Local/Microsoft/Windows/Temporary%20Internet%20Files/Content.Outlook/EmPOWERModernization/Collateral/_layouts/DocIdRedir.aspx?ID=FPIEXT-1151-290" TargetMode="External"/><Relationship Id="rId19" Type="http://schemas.openxmlformats.org/officeDocument/2006/relationships/hyperlink" Target="file:///C:/Users/morri1b/AppData/Local/Microsoft/Windows/Temporary%20Internet%20Files/Content.Outlook/EmPOWERModernization/Collateral/_layouts/DocIdRedir.aspx?ID=FPIEXT-1151-290" TargetMode="External"/><Relationship Id="rId31" Type="http://schemas.openxmlformats.org/officeDocument/2006/relationships/hyperlink" Target="file:///C:/Users/morri1b/AppData/Local/Microsoft/Windows/Temporary%20Internet%20Files/Content.Outlook/EmPOWERModernization/Collateral/_layouts/DocIdRedir.aspx?ID=FPIEXT-1151-2226" TargetMode="External"/><Relationship Id="rId4" Type="http://schemas.openxmlformats.org/officeDocument/2006/relationships/hyperlink" Target="file:///C:/Users/morri1b/AppData/Local/Microsoft/Windows/Temporary%20Internet%20Files/Content.Outlook/EmPOWERModernization/Collateral/_layouts/DocIdRedir.aspx?ID=FPIEXT-1151-1171" TargetMode="External"/><Relationship Id="rId9" Type="http://schemas.openxmlformats.org/officeDocument/2006/relationships/hyperlink" Target="file:///C:/Users/morri1b/AppData/Local/Microsoft/Windows/Temporary%20Internet%20Files/Content.Outlook/EmPOWERModernization/Collateral/_layouts/DocIdRedir.aspx?ID=FPIEXT-1151-2226" TargetMode="External"/><Relationship Id="rId14" Type="http://schemas.openxmlformats.org/officeDocument/2006/relationships/hyperlink" Target="file:///C:/Users/morri1b/AppData/Local/Microsoft/Windows/Temporary%20Internet%20Files/Content.Outlook/EmPOWERModernization/Collateral/_layouts/DocIdRedir.aspx?ID=FPIEXT-1151-2226" TargetMode="External"/><Relationship Id="rId22" Type="http://schemas.openxmlformats.org/officeDocument/2006/relationships/hyperlink" Target="file:///C:/Users/morri1b/AppData/Local/Microsoft/Windows/Temporary%20Internet%20Files/Content.Outlook/EmPOWERModernization/Collateral/_layouts/DocIdRedir.aspx?ID=FPIEXT-1151-4984" TargetMode="External"/><Relationship Id="rId27" Type="http://schemas.openxmlformats.org/officeDocument/2006/relationships/hyperlink" Target="file:///C:/Users/morri1b/AppData/Local/Microsoft/Windows/Temporary%20Internet%20Files/Content.Outlook/EmPOWERModernization/Collateral/_layouts/DocIdRedir.aspx?ID=FPIEXT-1151-4983" TargetMode="External"/><Relationship Id="rId30" Type="http://schemas.openxmlformats.org/officeDocument/2006/relationships/hyperlink" Target="file:///C:/Users/morri1b/AppData/Local/Microsoft/Windows/Temporary%20Internet%20Files/Content.Outlook/EmPOWERModernization/Collateral/_layouts/DocIdRedir.aspx?ID=FPIEXT-1151-2226" TargetMode="External"/><Relationship Id="rId35" Type="http://schemas.openxmlformats.org/officeDocument/2006/relationships/hyperlink" Target="file:///C:/Users/morri1b/AppData/Local/Microsoft/Windows/Temporary%20Internet%20Files/Content.Outlook/EmPOWERModernization/Collateral/_layouts/DocIdRedir.aspx?ID=FPIEXT-1151-290" TargetMode="External"/><Relationship Id="rId8" Type="http://schemas.openxmlformats.org/officeDocument/2006/relationships/hyperlink" Target="file:///C:/Users/morri1b/AppData/Local/Microsoft/Windows/Temporary%20Internet%20Files/Content.Outlook/EmPOWERModernization/Collateral/_layouts/DocIdRedir.aspx?ID=FPIEXT-1151-4984" TargetMode="External"/><Relationship Id="rId3"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26" Type="http://schemas.openxmlformats.org/officeDocument/2006/relationships/hyperlink" Target="file:///C:/Users/morri1b/AppData/Local/Microsoft/Windows/Temporary%20Internet%20Files/Content.Outlook/EmPOWERModernization/Collateral/_layouts/DocIdRedir.aspx?ID=FPIEXT-1151-4984" TargetMode="External"/><Relationship Id="rId21" Type="http://schemas.openxmlformats.org/officeDocument/2006/relationships/hyperlink" Target="file:///C:/Users/morri1b/AppData/Local/Microsoft/Windows/Temporary%20Internet%20Files/Content.Outlook/EmPOWERModernization/Collateral/_layouts/DocIdRedir.aspx?ID=FPIEXT-1151-290" TargetMode="External"/><Relationship Id="rId42" Type="http://schemas.openxmlformats.org/officeDocument/2006/relationships/hyperlink" Target="file:///C:/Users/morri1b/AppData/Local/Microsoft/Windows/Temporary%20Internet%20Files/Content.Outlook/EmPOWERModernization/Collateral/_layouts/DocIdRedir.aspx?ID=FPIEXT-1151-4984" TargetMode="External"/><Relationship Id="rId47" Type="http://schemas.openxmlformats.org/officeDocument/2006/relationships/hyperlink" Target="file:///C:/Users/morri1b/AppData/Local/Microsoft/Windows/Temporary%20Internet%20Files/Content.Outlook/EmPOWERModernization/Collateral/_layouts/DocIdRedir.aspx?ID=FPIEXT-1151-2226" TargetMode="External"/><Relationship Id="rId63" Type="http://schemas.openxmlformats.org/officeDocument/2006/relationships/hyperlink" Target="file:///C:/Users/morri1b/AppData/Local/Microsoft/Windows/Temporary%20Internet%20Files/Content.Outlook/EmPOWERModernization/Collateral/_layouts/DocIdRedir.aspx?ID=FPIEXT-1151-2226" TargetMode="External"/><Relationship Id="rId68" Type="http://schemas.openxmlformats.org/officeDocument/2006/relationships/hyperlink" Target="file:///C:/Users/morri1b/AppData/Local/Microsoft/Windows/Temporary%20Internet%20Files/Content.Outlook/EmPOWERModernization/Collateral/_layouts/DocIdRedir.aspx?ID=FPIEXT-1151-1121" TargetMode="External"/><Relationship Id="rId2" Type="http://schemas.openxmlformats.org/officeDocument/2006/relationships/printerSettings" Target="../printerSettings/printerSettings22.bin"/><Relationship Id="rId16" Type="http://schemas.openxmlformats.org/officeDocument/2006/relationships/hyperlink" Target="file:///C:/Users/morri1b/AppData/Local/Microsoft/Windows/Temporary%20Internet%20Files/Content.Outlook/EmPOWERModernization/Collateral/_layouts/DocIdRedir.aspx?ID=FPIEXT-1151-290" TargetMode="External"/><Relationship Id="rId29" Type="http://schemas.openxmlformats.org/officeDocument/2006/relationships/hyperlink" Target="file:///C:/Users/morri1b/AppData/Local/Microsoft/Windows/Temporary%20Internet%20Files/Content.Outlook/EmPOWERModernization/Collateral/_layouts/DocIdRedir.aspx?ID=FPIEXT-1151-4984" TargetMode="External"/><Relationship Id="rId11" Type="http://schemas.openxmlformats.org/officeDocument/2006/relationships/hyperlink" Target="file:///C:/Users/morri1b/AppData/Local/Microsoft/Windows/Temporary%20Internet%20Files/Content.Outlook/EmPOWERModernization/Collateral/_layouts/DocIdRedir.aspx?ID=FPIEXT-1151-290" TargetMode="External"/><Relationship Id="rId24" Type="http://schemas.openxmlformats.org/officeDocument/2006/relationships/hyperlink" Target="file:///C:/Users/morri1b/AppData/Local/Microsoft/Windows/Temporary%20Internet%20Files/Content.Outlook/EmPOWERModernization/Collateral/_layouts/DocIdRedir.aspx?ID=FPIEXT-1151-4984" TargetMode="External"/><Relationship Id="rId32" Type="http://schemas.openxmlformats.org/officeDocument/2006/relationships/hyperlink" Target="file:///C:/Users/morri1b/AppData/Local/Microsoft/Windows/Temporary%20Internet%20Files/Content.Outlook/EmPOWERModernization/Collateral/_layouts/DocIdRedir.aspx?ID=FPIEXT-1151-4984" TargetMode="External"/><Relationship Id="rId37" Type="http://schemas.openxmlformats.org/officeDocument/2006/relationships/hyperlink" Target="file:///C:/Users/morri1b/AppData/Local/Microsoft/Windows/Temporary%20Internet%20Files/Content.Outlook/EmPOWERModernization/Collateral/_layouts/DocIdRedir.aspx?ID=FPIEXT-1151-4984" TargetMode="External"/><Relationship Id="rId40" Type="http://schemas.openxmlformats.org/officeDocument/2006/relationships/hyperlink" Target="file:///C:/Users/morri1b/AppData/Local/Microsoft/Windows/Temporary%20Internet%20Files/Content.Outlook/EmPOWERModernization/Collateral/_layouts/DocIdRedir.aspx?ID=FPIEXT-1151-4984" TargetMode="External"/><Relationship Id="rId45" Type="http://schemas.openxmlformats.org/officeDocument/2006/relationships/hyperlink" Target="file:///C:/Users/morri1b/AppData/Local/Microsoft/Windows/Temporary%20Internet%20Files/Content.Outlook/EmPOWERModernization/Collateral/_layouts/DocIdRedir.aspx?ID=FPIEXT-1151-2226" TargetMode="External"/><Relationship Id="rId53" Type="http://schemas.openxmlformats.org/officeDocument/2006/relationships/hyperlink" Target="file:///C:/Users/morri1b/AppData/Local/Microsoft/Windows/Temporary%20Internet%20Files/Content.Outlook/EmPOWERModernization/Collateral/_layouts/DocIdRedir.aspx?ID=FPIEXT-1151-2226" TargetMode="External"/><Relationship Id="rId58" Type="http://schemas.openxmlformats.org/officeDocument/2006/relationships/hyperlink" Target="file:///C:/Users/morri1b/AppData/Local/Microsoft/Windows/Temporary%20Internet%20Files/Content.Outlook/EmPOWERModernization/Collateral/_layouts/DocIdRedir.aspx?ID=FPIEXT-1151-2226" TargetMode="External"/><Relationship Id="rId66" Type="http://schemas.openxmlformats.org/officeDocument/2006/relationships/hyperlink" Target="file:///C:/Users/morri1b/AppData/Local/Microsoft/Windows/Temporary%20Internet%20Files/Content.Outlook/EmPOWERModernization/Collateral/_layouts/DocIdRedir.aspx?ID=FPIEXT-1151-1164" TargetMode="External"/><Relationship Id="rId74" Type="http://schemas.openxmlformats.org/officeDocument/2006/relationships/hyperlink" Target="file:///C:/Users/morri1b/AppData/Local/Microsoft/Windows/Temporary%20Internet%20Files/Content.Outlook/EmPOWERModernization/Collateral/_layouts/DocIdRedir.aspx?ID=FPIEXT-1151-1175" TargetMode="External"/><Relationship Id="rId5" Type="http://schemas.openxmlformats.org/officeDocument/2006/relationships/hyperlink" Target="file:///C:/Users/morri1b/AppData/Local/Microsoft/Windows/Temporary%20Internet%20Files/Content.Outlook/EmPOWERModernization/Collateral/_layouts/DocIdRedir.aspx?ID=FPIEXT-1151-290" TargetMode="External"/><Relationship Id="rId61" Type="http://schemas.openxmlformats.org/officeDocument/2006/relationships/hyperlink" Target="file:///C:/Users/morri1b/AppData/Local/Microsoft/Windows/Temporary%20Internet%20Files/Content.Outlook/EmPOWERModernization/Collateral/_layouts/DocIdRedir.aspx?ID=FPIEXT-1151-2226" TargetMode="External"/><Relationship Id="rId19" Type="http://schemas.openxmlformats.org/officeDocument/2006/relationships/hyperlink" Target="file:///C:/Users/morri1b/AppData/Local/Microsoft/Windows/Temporary%20Internet%20Files/Content.Outlook/EmPOWERModernization/Collateral/_layouts/DocIdRedir.aspx?ID=FPIEXT-1151-290" TargetMode="External"/><Relationship Id="rId14" Type="http://schemas.openxmlformats.org/officeDocument/2006/relationships/hyperlink" Target="file:///C:/Users/morri1b/AppData/Local/Microsoft/Windows/Temporary%20Internet%20Files/Content.Outlook/EmPOWERModernization/Collateral/_layouts/DocIdRedir.aspx?ID=FPIEXT-1151-290" TargetMode="External"/><Relationship Id="rId22" Type="http://schemas.openxmlformats.org/officeDocument/2006/relationships/hyperlink" Target="file:///C:/Users/morri1b/AppData/Local/Microsoft/Windows/Temporary%20Internet%20Files/Content.Outlook/EmPOWERModernization/Collateral/_layouts/DocIdRedir.aspx?ID=FPIEXT-1151-290" TargetMode="External"/><Relationship Id="rId27" Type="http://schemas.openxmlformats.org/officeDocument/2006/relationships/hyperlink" Target="file:///C:/Users/morri1b/AppData/Local/Microsoft/Windows/Temporary%20Internet%20Files/Content.Outlook/EmPOWERModernization/Collateral/_layouts/DocIdRedir.aspx?ID=FPIEXT-1151-4984" TargetMode="External"/><Relationship Id="rId30" Type="http://schemas.openxmlformats.org/officeDocument/2006/relationships/hyperlink" Target="file:///C:/Users/morri1b/AppData/Local/Microsoft/Windows/Temporary%20Internet%20Files/Content.Outlook/EmPOWERModernization/Collateral/_layouts/DocIdRedir.aspx?ID=FPIEXT-1151-4984" TargetMode="External"/><Relationship Id="rId35" Type="http://schemas.openxmlformats.org/officeDocument/2006/relationships/hyperlink" Target="file:///C:/Users/morri1b/AppData/Local/Microsoft/Windows/Temporary%20Internet%20Files/Content.Outlook/EmPOWERModernization/Collateral/_layouts/DocIdRedir.aspx?ID=FPIEXT-1151-4984" TargetMode="External"/><Relationship Id="rId43" Type="http://schemas.openxmlformats.org/officeDocument/2006/relationships/hyperlink" Target="file:///C:/Users/morri1b/AppData/Local/Microsoft/Windows/Temporary%20Internet%20Files/Content.Outlook/EmPOWERModernization/Collateral/_layouts/DocIdRedir.aspx?ID=FPIEXT-1151-4984" TargetMode="External"/><Relationship Id="rId48" Type="http://schemas.openxmlformats.org/officeDocument/2006/relationships/hyperlink" Target="file:///C:/Users/morri1b/AppData/Local/Microsoft/Windows/Temporary%20Internet%20Files/Content.Outlook/EmPOWERModernization/Collateral/_layouts/DocIdRedir.aspx?ID=FPIEXT-1151-2226" TargetMode="External"/><Relationship Id="rId56" Type="http://schemas.openxmlformats.org/officeDocument/2006/relationships/hyperlink" Target="file:///C:/Users/morri1b/AppData/Local/Microsoft/Windows/Temporary%20Internet%20Files/Content.Outlook/EmPOWERModernization/Collateral/_layouts/DocIdRedir.aspx?ID=FPIEXT-1151-2226" TargetMode="External"/><Relationship Id="rId64" Type="http://schemas.openxmlformats.org/officeDocument/2006/relationships/hyperlink" Target="file:///C:/Users/morri1b/AppData/Local/Microsoft/Windows/Temporary%20Internet%20Files/Content.Outlook/EmPOWERModernization/Collateral/_layouts/DocIdRedir.aspx?ID=FPIEXT-1151-2226" TargetMode="External"/><Relationship Id="rId69" Type="http://schemas.openxmlformats.org/officeDocument/2006/relationships/hyperlink" Target="file:///C:/Users/morri1b/AppData/Local/Microsoft/Windows/Temporary%20Internet%20Files/Content.Outlook/EmPOWERModernization/Collateral/_layouts/DocIdRedir.aspx?ID=FPIEXT-1151-1164" TargetMode="External"/><Relationship Id="rId8" Type="http://schemas.openxmlformats.org/officeDocument/2006/relationships/hyperlink" Target="file:///C:/Users/morri1b/AppData/Local/Microsoft/Windows/Temporary%20Internet%20Files/Content.Outlook/EmPOWERModernization/Collateral/_layouts/DocIdRedir.aspx?ID=FPIEXT-1151-290" TargetMode="External"/><Relationship Id="rId51" Type="http://schemas.openxmlformats.org/officeDocument/2006/relationships/hyperlink" Target="file:///C:/Users/morri1b/AppData/Local/Microsoft/Windows/Temporary%20Internet%20Files/Content.Outlook/EmPOWERModernization/Collateral/_layouts/DocIdRedir.aspx?ID=FPIEXT-1151-2226" TargetMode="External"/><Relationship Id="rId72" Type="http://schemas.openxmlformats.org/officeDocument/2006/relationships/hyperlink" Target="file:///C:/Users/morri1b/AppData/Local/Microsoft/Windows/Temporary%20Internet%20Files/Content.Outlook/EmPOWERModernization/Collateral/_layouts/DocIdRedir.aspx?ID=FPIEXT-1151-546" TargetMode="External"/><Relationship Id="rId3" Type="http://schemas.openxmlformats.org/officeDocument/2006/relationships/printerSettings" Target="../printerSettings/printerSettings23.bin"/><Relationship Id="rId12" Type="http://schemas.openxmlformats.org/officeDocument/2006/relationships/hyperlink" Target="file:///C:/Users/morri1b/AppData/Local/Microsoft/Windows/Temporary%20Internet%20Files/Content.Outlook/EmPOWERModernization/Collateral/_layouts/DocIdRedir.aspx?ID=FPIEXT-1151-290" TargetMode="External"/><Relationship Id="rId17" Type="http://schemas.openxmlformats.org/officeDocument/2006/relationships/hyperlink" Target="file:///C:/Users/morri1b/AppData/Local/Microsoft/Windows/Temporary%20Internet%20Files/Content.Outlook/EmPOWERModernization/Collateral/_layouts/DocIdRedir.aspx?ID=FPIEXT-1151-290" TargetMode="External"/><Relationship Id="rId25" Type="http://schemas.openxmlformats.org/officeDocument/2006/relationships/hyperlink" Target="file:///C:/Users/morri1b/AppData/Local/Microsoft/Windows/Temporary%20Internet%20Files/Content.Outlook/EmPOWERModernization/Collateral/_layouts/DocIdRedir.aspx?ID=FPIEXT-1151-4984" TargetMode="External"/><Relationship Id="rId33" Type="http://schemas.openxmlformats.org/officeDocument/2006/relationships/hyperlink" Target="file:///C:/Users/morri1b/AppData/Local/Microsoft/Windows/Temporary%20Internet%20Files/Content.Outlook/EmPOWERModernization/Collateral/_layouts/DocIdRedir.aspx?ID=FPIEXT-1151-4984" TargetMode="External"/><Relationship Id="rId38" Type="http://schemas.openxmlformats.org/officeDocument/2006/relationships/hyperlink" Target="file:///C:/Users/morri1b/AppData/Local/Microsoft/Windows/Temporary%20Internet%20Files/Content.Outlook/EmPOWERModernization/Collateral/_layouts/DocIdRedir.aspx?ID=FPIEXT-1151-4984" TargetMode="External"/><Relationship Id="rId46" Type="http://schemas.openxmlformats.org/officeDocument/2006/relationships/hyperlink" Target="file:///C:/Users/morri1b/AppData/Local/Microsoft/Windows/Temporary%20Internet%20Files/Content.Outlook/EmPOWERModernization/Collateral/_layouts/DocIdRedir.aspx?ID=FPIEXT-1151-2226" TargetMode="External"/><Relationship Id="rId59" Type="http://schemas.openxmlformats.org/officeDocument/2006/relationships/hyperlink" Target="file:///C:/Users/morri1b/AppData/Local/Microsoft/Windows/Temporary%20Internet%20Files/Content.Outlook/EmPOWERModernization/Collateral/_layouts/DocIdRedir.aspx?ID=FPIEXT-1151-2226" TargetMode="External"/><Relationship Id="rId67" Type="http://schemas.openxmlformats.org/officeDocument/2006/relationships/hyperlink" Target="file:///C:/Users/morri1b/AppData/Local/Microsoft/Windows/Temporary%20Internet%20Files/Content.Outlook/EmPOWERModernization/Collateral/_layouts/DocIdRedir.aspx?ID=FPIEXT-1151-1121" TargetMode="External"/><Relationship Id="rId20" Type="http://schemas.openxmlformats.org/officeDocument/2006/relationships/hyperlink" Target="file:///C:/Users/morri1b/AppData/Local/Microsoft/Windows/Temporary%20Internet%20Files/Content.Outlook/EmPOWERModernization/Collateral/_layouts/DocIdRedir.aspx?ID=FPIEXT-1151-290" TargetMode="External"/><Relationship Id="rId41" Type="http://schemas.openxmlformats.org/officeDocument/2006/relationships/hyperlink" Target="file:///C:/Users/morri1b/AppData/Local/Microsoft/Windows/Temporary%20Internet%20Files/Content.Outlook/EmPOWERModernization/Collateral/_layouts/DocIdRedir.aspx?ID=FPIEXT-1151-4984" TargetMode="External"/><Relationship Id="rId54" Type="http://schemas.openxmlformats.org/officeDocument/2006/relationships/hyperlink" Target="file:///C:/Users/morri1b/AppData/Local/Microsoft/Windows/Temporary%20Internet%20Files/Content.Outlook/EmPOWERModernization/Collateral/_layouts/DocIdRedir.aspx?ID=FPIEXT-1151-2226" TargetMode="External"/><Relationship Id="rId62" Type="http://schemas.openxmlformats.org/officeDocument/2006/relationships/hyperlink" Target="file:///C:/Users/morri1b/AppData/Local/Microsoft/Windows/Temporary%20Internet%20Files/Content.Outlook/EmPOWERModernization/Collateral/_layouts/DocIdRedir.aspx?ID=FPIEXT-1151-2226" TargetMode="External"/><Relationship Id="rId70" Type="http://schemas.openxmlformats.org/officeDocument/2006/relationships/hyperlink" Target="file:///C:/Users/morri1b/AppData/Local/Microsoft/Windows/Temporary%20Internet%20Files/Content.Outlook/EmPOWERModernization/Collateral/_layouts/DocIdRedir.aspx?ID=FPIEXT-1151-5458" TargetMode="External"/><Relationship Id="rId75" Type="http://schemas.openxmlformats.org/officeDocument/2006/relationships/hyperlink" Target="file:///C:/Users/morri1b/AppData/Local/Microsoft/Windows/Temporary%20Internet%20Files/Content.Outlook/EmPOWERModernization/Collateral/FPIDocuments/Testing/SQL/Available%20Collateral%20Clauses%20Per%20Association.sql" TargetMode="External"/><Relationship Id="rId1" Type="http://schemas.openxmlformats.org/officeDocument/2006/relationships/printerSettings" Target="../printerSettings/printerSettings21.bin"/><Relationship Id="rId6" Type="http://schemas.openxmlformats.org/officeDocument/2006/relationships/hyperlink" Target="file:///C:/Users/morri1b/AppData/Local/Microsoft/Windows/Temporary%20Internet%20Files/Content.Outlook/EmPOWERModernization/Collateral/_layouts/DocIdRedir.aspx?ID=FPIEXT-1151-290" TargetMode="External"/><Relationship Id="rId15" Type="http://schemas.openxmlformats.org/officeDocument/2006/relationships/hyperlink" Target="file:///C:/Users/morri1b/AppData/Local/Microsoft/Windows/Temporary%20Internet%20Files/Content.Outlook/EmPOWERModernization/Collateral/_layouts/DocIdRedir.aspx?ID=FPIEXT-1151-290" TargetMode="External"/><Relationship Id="rId23" Type="http://schemas.openxmlformats.org/officeDocument/2006/relationships/hyperlink" Target="file:///C:/Users/morri1b/AppData/Local/Microsoft/Windows/Temporary%20Internet%20Files/Content.Outlook/EmPOWERModernization/Collateral/_layouts/DocIdRedir.aspx?ID=FPIEXT-1151-290" TargetMode="External"/><Relationship Id="rId28" Type="http://schemas.openxmlformats.org/officeDocument/2006/relationships/hyperlink" Target="file:///C:/Users/morri1b/AppData/Local/Microsoft/Windows/Temporary%20Internet%20Files/Content.Outlook/EmPOWERModernization/Collateral/_layouts/DocIdRedir.aspx?ID=FPIEXT-1151-4984" TargetMode="External"/><Relationship Id="rId36" Type="http://schemas.openxmlformats.org/officeDocument/2006/relationships/hyperlink" Target="file:///C:/Users/morri1b/AppData/Local/Microsoft/Windows/Temporary%20Internet%20Files/Content.Outlook/EmPOWERModernization/Collateral/_layouts/DocIdRedir.aspx?ID=FPIEXT-1151-4984" TargetMode="External"/><Relationship Id="rId49" Type="http://schemas.openxmlformats.org/officeDocument/2006/relationships/hyperlink" Target="file:///C:/Users/morri1b/AppData/Local/Microsoft/Windows/Temporary%20Internet%20Files/Content.Outlook/EmPOWERModernization/Collateral/_layouts/DocIdRedir.aspx?ID=FPIEXT-1151-2226" TargetMode="External"/><Relationship Id="rId57" Type="http://schemas.openxmlformats.org/officeDocument/2006/relationships/hyperlink" Target="file:///C:/Users/morri1b/AppData/Local/Microsoft/Windows/Temporary%20Internet%20Files/Content.Outlook/EmPOWERModernization/Collateral/_layouts/DocIdRedir.aspx?ID=FPIEXT-1151-2226" TargetMode="External"/><Relationship Id="rId10" Type="http://schemas.openxmlformats.org/officeDocument/2006/relationships/hyperlink" Target="file:///C:/Users/morri1b/AppData/Local/Microsoft/Windows/Temporary%20Internet%20Files/Content.Outlook/EmPOWERModernization/Collateral/_layouts/DocIdRedir.aspx?ID=FPIEXT-1151-290" TargetMode="External"/><Relationship Id="rId31" Type="http://schemas.openxmlformats.org/officeDocument/2006/relationships/hyperlink" Target="file:///C:/Users/morri1b/AppData/Local/Microsoft/Windows/Temporary%20Internet%20Files/Content.Outlook/EmPOWERModernization/Collateral/_layouts/DocIdRedir.aspx?ID=FPIEXT-1151-4984" TargetMode="External"/><Relationship Id="rId44" Type="http://schemas.openxmlformats.org/officeDocument/2006/relationships/hyperlink" Target="file:///C:/Users/morri1b/AppData/Local/Microsoft/Windows/Temporary%20Internet%20Files/Content.Outlook/EmPOWERModernization/Collateral/_layouts/DocIdRedir.aspx?ID=FPIEXT-1151-2226" TargetMode="External"/><Relationship Id="rId52" Type="http://schemas.openxmlformats.org/officeDocument/2006/relationships/hyperlink" Target="file:///C:/Users/morri1b/AppData/Local/Microsoft/Windows/Temporary%20Internet%20Files/Content.Outlook/EmPOWERModernization/Collateral/_layouts/DocIdRedir.aspx?ID=FPIEXT-1151-2226" TargetMode="External"/><Relationship Id="rId60" Type="http://schemas.openxmlformats.org/officeDocument/2006/relationships/hyperlink" Target="file:///C:/Users/morri1b/AppData/Local/Microsoft/Windows/Temporary%20Internet%20Files/Content.Outlook/EmPOWERModernization/Collateral/_layouts/DocIdRedir.aspx?ID=FPIEXT-1151-2226" TargetMode="External"/><Relationship Id="rId65" Type="http://schemas.openxmlformats.org/officeDocument/2006/relationships/hyperlink" Target="file:///C:/Users/morri1b/AppData/Local/Microsoft/Windows/Temporary%20Internet%20Files/Content.Outlook/EmPOWERModernization/Collateral/_layouts/DocIdRedir.aspx?ID=FPIEXT-1151-4984" TargetMode="External"/><Relationship Id="rId73" Type="http://schemas.openxmlformats.org/officeDocument/2006/relationships/hyperlink" Target="file:///C:/Users/morri1b/AppData/Local/Microsoft/Windows/Temporary%20Internet%20Files/Content.Outlook/EmPOWERModernization/Collateral/_layouts/DocIdRedir.aspx?ID=FPIEXT-1151-546" TargetMode="External"/><Relationship Id="rId4" Type="http://schemas.openxmlformats.org/officeDocument/2006/relationships/hyperlink" Target="file:///C:/Users/morri1b/AppData/Local/Microsoft/Windows/Temporary%20Internet%20Files/Content.Outlook/EmPOWERModernization/Collateral/_layouts/DocIdRedir.aspx?ID=FPIEXT-1151-290" TargetMode="External"/><Relationship Id="rId9" Type="http://schemas.openxmlformats.org/officeDocument/2006/relationships/hyperlink" Target="file:///C:/Users/morri1b/AppData/Local/Microsoft/Windows/Temporary%20Internet%20Files/Content.Outlook/EmPOWERModernization/Collateral/_layouts/DocIdRedir.aspx?ID=FPIEXT-1151-290" TargetMode="External"/><Relationship Id="rId13" Type="http://schemas.openxmlformats.org/officeDocument/2006/relationships/hyperlink" Target="file:///C:/Users/morri1b/AppData/Local/Microsoft/Windows/Temporary%20Internet%20Files/Content.Outlook/EmPOWERModernization/Collateral/_layouts/DocIdRedir.aspx?ID=FPIEXT-1151-290" TargetMode="External"/><Relationship Id="rId18" Type="http://schemas.openxmlformats.org/officeDocument/2006/relationships/hyperlink" Target="file:///C:/Users/morri1b/AppData/Local/Microsoft/Windows/Temporary%20Internet%20Files/Content.Outlook/EmPOWERModernization/Collateral/_layouts/DocIdRedir.aspx?ID=FPIEXT-1151-290" TargetMode="External"/><Relationship Id="rId39" Type="http://schemas.openxmlformats.org/officeDocument/2006/relationships/hyperlink" Target="file:///C:/Users/morri1b/AppData/Local/Microsoft/Windows/Temporary%20Internet%20Files/Content.Outlook/EmPOWERModernization/Collateral/_layouts/DocIdRedir.aspx?ID=FPIEXT-1151-4984" TargetMode="External"/><Relationship Id="rId34" Type="http://schemas.openxmlformats.org/officeDocument/2006/relationships/hyperlink" Target="file:///C:/Users/morri1b/AppData/Local/Microsoft/Windows/Temporary%20Internet%20Files/Content.Outlook/EmPOWERModernization/Collateral/_layouts/DocIdRedir.aspx?ID=FPIEXT-1151-4984" TargetMode="External"/><Relationship Id="rId50" Type="http://schemas.openxmlformats.org/officeDocument/2006/relationships/hyperlink" Target="file:///C:/Users/morri1b/AppData/Local/Microsoft/Windows/Temporary%20Internet%20Files/Content.Outlook/EmPOWERModernization/Collateral/_layouts/DocIdRedir.aspx?ID=FPIEXT-1151-2226" TargetMode="External"/><Relationship Id="rId55" Type="http://schemas.openxmlformats.org/officeDocument/2006/relationships/hyperlink" Target="file:///C:/Users/morri1b/AppData/Local/Microsoft/Windows/Temporary%20Internet%20Files/Content.Outlook/EmPOWERModernization/Collateral/_layouts/DocIdRedir.aspx?ID=FPIEXT-1151-2226" TargetMode="External"/><Relationship Id="rId76" Type="http://schemas.openxmlformats.org/officeDocument/2006/relationships/printerSettings" Target="../printerSettings/printerSettings24.bin"/><Relationship Id="rId7" Type="http://schemas.openxmlformats.org/officeDocument/2006/relationships/hyperlink" Target="file:///C:/Users/morri1b/AppData/Local/Microsoft/Windows/Temporary%20Internet%20Files/Content.Outlook/EmPOWERModernization/Collateral/_layouts/DocIdRedir.aspx?ID=FPIEXT-1151-290" TargetMode="External"/><Relationship Id="rId71" Type="http://schemas.openxmlformats.org/officeDocument/2006/relationships/hyperlink" Target="file:///C:/Users/morri1b/AppData/Local/Microsoft/Windows/Temporary%20Internet%20Files/Content.Outlook/EmPOWERModernization/Collateral/_layouts/DocIdRedir.aspx?ID=FPIEXT-1151-49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
  <sheetViews>
    <sheetView tabSelected="1" workbookViewId="0">
      <selection activeCell="D5" sqref="D5"/>
    </sheetView>
  </sheetViews>
  <sheetFormatPr defaultRowHeight="15"/>
  <cols>
    <col min="1" max="1" width="26.28515625" bestFit="1" customWidth="1"/>
    <col min="2" max="2" width="9.42578125" bestFit="1" customWidth="1"/>
    <col min="3" max="13" width="10.5703125" customWidth="1"/>
  </cols>
  <sheetData>
    <row r="1" spans="1:17">
      <c r="A1" s="56" t="s">
        <v>0</v>
      </c>
      <c r="B1" s="57" t="s">
        <v>1</v>
      </c>
      <c r="C1" s="57" t="s">
        <v>2</v>
      </c>
      <c r="D1" s="57" t="s">
        <v>3</v>
      </c>
      <c r="E1" s="57" t="s">
        <v>4</v>
      </c>
      <c r="F1" s="57" t="s">
        <v>5</v>
      </c>
      <c r="G1" s="57" t="s">
        <v>6</v>
      </c>
      <c r="H1" s="58" t="s">
        <v>7</v>
      </c>
      <c r="I1" s="58" t="s">
        <v>8</v>
      </c>
      <c r="J1" s="58" t="s">
        <v>9</v>
      </c>
      <c r="K1" s="58" t="s">
        <v>10</v>
      </c>
      <c r="L1" s="58" t="s">
        <v>11</v>
      </c>
      <c r="M1" s="58" t="s">
        <v>12</v>
      </c>
      <c r="O1" s="59">
        <f>M15*100</f>
        <v>0</v>
      </c>
    </row>
    <row r="2" spans="1:17">
      <c r="A2" s="66" t="s">
        <v>13</v>
      </c>
      <c r="B2" s="61">
        <f>'(F) Collateral View'!$B7</f>
        <v>262</v>
      </c>
      <c r="C2" s="61">
        <f>'(F) Collateral View'!$B4</f>
        <v>0</v>
      </c>
      <c r="D2" s="61">
        <f>'(F) Collateral View'!$B5</f>
        <v>0</v>
      </c>
      <c r="E2" s="61">
        <f>'(F) Collateral View'!$B6</f>
        <v>0</v>
      </c>
      <c r="F2" s="61">
        <f>'(F) Collateral View'!$B1</f>
        <v>0</v>
      </c>
      <c r="G2" s="61">
        <f>'(F) Collateral View'!$B2</f>
        <v>0</v>
      </c>
      <c r="H2" s="61">
        <f>'(F) Collateral View'!B3</f>
        <v>0</v>
      </c>
      <c r="I2" s="70">
        <f>C2/B2</f>
        <v>0</v>
      </c>
      <c r="J2" s="82">
        <f>'(F) Collateral View'!B8</f>
        <v>0</v>
      </c>
      <c r="K2" s="79">
        <f>'(F) Collateral View'!B9</f>
        <v>0</v>
      </c>
      <c r="L2" s="79">
        <f>'(F) Collateral View'!B10</f>
        <v>0</v>
      </c>
      <c r="M2" s="79">
        <f>'(F) Collateral View'!B11</f>
        <v>0</v>
      </c>
    </row>
    <row r="3" spans="1:17">
      <c r="A3" s="66" t="s">
        <v>14</v>
      </c>
      <c r="B3" s="61">
        <f>'(F) Collateral Analysis'!$B7</f>
        <v>121</v>
      </c>
      <c r="C3" s="61">
        <f>'(F) Collateral Analysis'!$B4</f>
        <v>0</v>
      </c>
      <c r="D3" s="61">
        <f>'(F) Collateral Analysis'!$B5</f>
        <v>0</v>
      </c>
      <c r="E3" s="61">
        <f>'(F) Collateral Analysis'!$B6</f>
        <v>0</v>
      </c>
      <c r="F3" s="61">
        <f>'(F) Collateral Analysis'!$B1</f>
        <v>0</v>
      </c>
      <c r="G3" s="61">
        <f>'(F) Collateral Analysis'!$B2</f>
        <v>0</v>
      </c>
      <c r="H3" s="61">
        <f>'(F) Collateral Analysis'!B3</f>
        <v>0</v>
      </c>
      <c r="I3" s="70">
        <f t="shared" ref="I3:I11" si="0">C3/B3</f>
        <v>0</v>
      </c>
      <c r="J3" s="82">
        <f>'(F) Collateral Analysis'!B8</f>
        <v>0</v>
      </c>
      <c r="K3" s="69">
        <f>'(F) Collateral Analysis'!$B9</f>
        <v>0</v>
      </c>
      <c r="L3" s="69">
        <f>'(F) Collateral Analysis'!$B10</f>
        <v>0</v>
      </c>
      <c r="M3" s="69">
        <f>'(F) Collateral Analysis'!$B11</f>
        <v>0</v>
      </c>
    </row>
    <row r="4" spans="1:17">
      <c r="A4" s="66" t="s">
        <v>15</v>
      </c>
      <c r="B4" s="61">
        <f>'(F) Import'!$B7</f>
        <v>238</v>
      </c>
      <c r="C4" s="61">
        <f>'(F) Import'!$B4</f>
        <v>0</v>
      </c>
      <c r="D4" s="61">
        <f>'(F) Import'!$B5</f>
        <v>0</v>
      </c>
      <c r="E4" s="61">
        <f>'(F) Import'!$B6</f>
        <v>0</v>
      </c>
      <c r="F4" s="61">
        <f>'(F) Import'!$B1</f>
        <v>0</v>
      </c>
      <c r="G4" s="61">
        <f>'(F) Import'!$B2</f>
        <v>0</v>
      </c>
      <c r="H4" s="61">
        <f>'(F) Import'!B3</f>
        <v>0</v>
      </c>
      <c r="I4" s="70">
        <f t="shared" si="0"/>
        <v>0</v>
      </c>
      <c r="J4" s="82">
        <f>'(F) Import'!B8</f>
        <v>0</v>
      </c>
      <c r="K4" s="69">
        <f>'(F) Import'!B9</f>
        <v>0</v>
      </c>
      <c r="L4" s="69">
        <f>'(F) Import'!B10</f>
        <v>0</v>
      </c>
      <c r="M4" s="69">
        <f>'(F) Import'!B11</f>
        <v>0</v>
      </c>
    </row>
    <row r="5" spans="1:17">
      <c r="A5" s="66" t="s">
        <v>16</v>
      </c>
      <c r="B5" s="61">
        <f>'(F) Submit'!$B7</f>
        <v>122</v>
      </c>
      <c r="C5" s="61">
        <f>'(F) Submit'!$B4</f>
        <v>0</v>
      </c>
      <c r="D5" s="61">
        <f>'(F) Submit'!$B5</f>
        <v>0</v>
      </c>
      <c r="E5" s="61">
        <f>'(F) Submit'!$B6</f>
        <v>0</v>
      </c>
      <c r="F5" s="61">
        <f>'(F) Submit'!$B1</f>
        <v>0</v>
      </c>
      <c r="G5" s="61">
        <f>'(F) Submit'!$B2</f>
        <v>0</v>
      </c>
      <c r="H5" s="61">
        <f>'(F) Submit'!B3</f>
        <v>0</v>
      </c>
      <c r="I5" s="70">
        <f t="shared" si="0"/>
        <v>0</v>
      </c>
      <c r="J5" s="82">
        <f>'(F) Submit'!B8</f>
        <v>0</v>
      </c>
      <c r="K5" s="69">
        <f>'(F) Submit'!B9</f>
        <v>0</v>
      </c>
      <c r="L5" s="69">
        <f>'(F) Submit'!B10</f>
        <v>0</v>
      </c>
      <c r="M5" s="69">
        <f>'(F) Submit'!B11</f>
        <v>0</v>
      </c>
    </row>
    <row r="6" spans="1:17">
      <c r="A6" s="66" t="s">
        <v>17</v>
      </c>
      <c r="B6" s="61">
        <f>'(R) New Loans'!$B7</f>
        <v>240</v>
      </c>
      <c r="C6" s="61">
        <f>'(R) New Loans'!$B4</f>
        <v>0</v>
      </c>
      <c r="D6" s="61">
        <f>'(R) New Loans'!$B5</f>
        <v>0</v>
      </c>
      <c r="E6" s="61">
        <f>'(R) New Loans'!$B6</f>
        <v>0</v>
      </c>
      <c r="F6" s="61">
        <f>'(R) New Loans'!$B1</f>
        <v>0</v>
      </c>
      <c r="G6" s="61">
        <f>'(R) New Loans'!$B2</f>
        <v>0</v>
      </c>
      <c r="H6" s="61">
        <f>'(R) New Loans'!$B3</f>
        <v>0</v>
      </c>
      <c r="I6" s="70">
        <f t="shared" si="0"/>
        <v>0</v>
      </c>
      <c r="J6" s="82">
        <f>'(R) New Loans'!$B8</f>
        <v>0</v>
      </c>
      <c r="K6" s="69">
        <f>'(R) New Loans'!$B9</f>
        <v>0</v>
      </c>
      <c r="L6" s="69">
        <f>'(R) New Loans'!$B10</f>
        <v>0</v>
      </c>
      <c r="M6" s="69">
        <f>'(R) New Loans'!$B11</f>
        <v>0</v>
      </c>
    </row>
    <row r="7" spans="1:17">
      <c r="A7" s="66" t="s">
        <v>18</v>
      </c>
      <c r="B7" s="61">
        <f>'(R) Renewals and Maintenances'!$B7</f>
        <v>446</v>
      </c>
      <c r="C7" s="61">
        <f>'(R) Renewals and Maintenances'!$B4</f>
        <v>0</v>
      </c>
      <c r="D7" s="61">
        <f>'(R) Renewals and Maintenances'!$B5</f>
        <v>0</v>
      </c>
      <c r="E7" s="61">
        <f>'(R) Renewals and Maintenances'!$B6</f>
        <v>0</v>
      </c>
      <c r="F7" s="61">
        <f>'(R) Renewals and Maintenances'!$B1</f>
        <v>0</v>
      </c>
      <c r="G7" s="61">
        <f>'(R) Renewals and Maintenances'!$B2</f>
        <v>0</v>
      </c>
      <c r="H7" s="61">
        <f>'(R) Renewals and Maintenances'!$B3</f>
        <v>0</v>
      </c>
      <c r="I7" s="70">
        <f t="shared" si="0"/>
        <v>0</v>
      </c>
      <c r="J7" s="82" t="str">
        <f>'(R) Renewals and Maintenances'!$B8</f>
        <v>0.0%</v>
      </c>
      <c r="K7" s="69" t="str">
        <f>'(R) Renewals and Maintenances'!$B9</f>
        <v>0.0%</v>
      </c>
      <c r="L7" s="69" t="str">
        <f>'(R) Renewals and Maintenances'!$B10</f>
        <v>0.0%</v>
      </c>
      <c r="M7" s="69" t="str">
        <f>'(R) Renewals and Maintenances'!$B11</f>
        <v>0.0%</v>
      </c>
    </row>
    <row r="8" spans="1:17">
      <c r="A8" s="66" t="s">
        <v>19</v>
      </c>
      <c r="B8" s="61">
        <f>'(R) Handoffs and MultiUser'!$B7</f>
        <v>44</v>
      </c>
      <c r="C8" s="61">
        <f>'(R) Handoffs and MultiUser'!$B4</f>
        <v>0</v>
      </c>
      <c r="D8" s="61">
        <f>'(R) Handoffs and MultiUser'!$B5</f>
        <v>0</v>
      </c>
      <c r="E8" s="61">
        <f>'(R) Handoffs and MultiUser'!$B6</f>
        <v>0</v>
      </c>
      <c r="F8" s="61">
        <f>'(R) Handoffs and MultiUser'!$B1</f>
        <v>0</v>
      </c>
      <c r="G8" s="61">
        <f>'(R) Handoffs and MultiUser'!$B2</f>
        <v>0</v>
      </c>
      <c r="H8" s="61">
        <f>'(R) Handoffs and MultiUser'!$B3</f>
        <v>0</v>
      </c>
      <c r="I8" s="70">
        <f t="shared" si="0"/>
        <v>0</v>
      </c>
      <c r="J8" s="82">
        <f>'(R) Handoffs and MultiUser'!$B8</f>
        <v>0</v>
      </c>
      <c r="K8" s="69">
        <f>'(R) Handoffs and MultiUser'!$B9</f>
        <v>0</v>
      </c>
      <c r="L8" s="69">
        <f>'(R) Handoffs and MultiUser'!$B10</f>
        <v>0</v>
      </c>
      <c r="M8" s="69">
        <f>'(R) Handoffs and MultiUser'!$B11</f>
        <v>0</v>
      </c>
    </row>
    <row r="9" spans="1:17">
      <c r="A9" s="66" t="s">
        <v>20</v>
      </c>
      <c r="B9" s="61">
        <f>'(R) Rel Cust &amp; Group Changes'!$B7</f>
        <v>78</v>
      </c>
      <c r="C9" s="61">
        <f>'(R) Rel Cust &amp; Group Changes'!$B4</f>
        <v>0</v>
      </c>
      <c r="D9" s="61">
        <f>'(R) Rel Cust &amp; Group Changes'!$B5</f>
        <v>0</v>
      </c>
      <c r="E9" s="61">
        <f>'(R) Rel Cust &amp; Group Changes'!$B6</f>
        <v>0</v>
      </c>
      <c r="F9" s="61">
        <f>'(R) Rel Cust &amp; Group Changes'!$B1</f>
        <v>0</v>
      </c>
      <c r="G9" s="61">
        <f>'(R) Rel Cust &amp; Group Changes'!$B2</f>
        <v>0</v>
      </c>
      <c r="H9" s="61">
        <f>'(R) Rel Cust &amp; Group Changes'!$B3</f>
        <v>0</v>
      </c>
      <c r="I9" s="70">
        <f t="shared" si="0"/>
        <v>0</v>
      </c>
      <c r="J9" s="82">
        <f>'(R) Rel Cust &amp; Group Changes'!$B8</f>
        <v>0</v>
      </c>
      <c r="K9" s="69">
        <f>'(R) Rel Cust &amp; Group Changes'!$B9</f>
        <v>0</v>
      </c>
      <c r="L9" s="69">
        <f>'(R) Rel Cust &amp; Group Changes'!$B10</f>
        <v>0</v>
      </c>
      <c r="M9" s="69">
        <f>'(R) Rel Cust &amp; Group Changes'!$B11</f>
        <v>0</v>
      </c>
    </row>
    <row r="10" spans="1:17">
      <c r="A10" s="66" t="s">
        <v>21</v>
      </c>
      <c r="B10" s="61">
        <f>'(R) Data Clean-Ups'!$B7</f>
        <v>110</v>
      </c>
      <c r="C10" s="61">
        <f>'(R) Data Clean-Ups'!$B4</f>
        <v>0</v>
      </c>
      <c r="D10" s="61">
        <f>'(R) Data Clean-Ups'!$B5</f>
        <v>0</v>
      </c>
      <c r="E10" s="61">
        <f>'(R) Data Clean-Ups'!$B6</f>
        <v>0</v>
      </c>
      <c r="F10" s="61">
        <f>'(R) Data Clean-Ups'!$B1</f>
        <v>0</v>
      </c>
      <c r="G10" s="61">
        <f>'(R) Data Clean-Ups'!$B2</f>
        <v>0</v>
      </c>
      <c r="H10" s="61">
        <f>'(R) Data Clean-Ups'!$B3</f>
        <v>0</v>
      </c>
      <c r="I10" s="70">
        <f t="shared" si="0"/>
        <v>0</v>
      </c>
      <c r="J10" s="82" t="str">
        <f>'(R) Data Clean-Ups'!$B8</f>
        <v>0.0%</v>
      </c>
      <c r="K10" s="69" t="str">
        <f>'(R) Data Clean-Ups'!$B9</f>
        <v>0.0%</v>
      </c>
      <c r="L10" s="69" t="str">
        <f>'(R) Data Clean-Ups'!$B10</f>
        <v>0.0%</v>
      </c>
      <c r="M10" s="69" t="str">
        <f>'(R) Data Clean-Ups'!$B11</f>
        <v>0.0%</v>
      </c>
    </row>
    <row r="11" spans="1:17">
      <c r="A11" s="66" t="s">
        <v>22</v>
      </c>
      <c r="B11" s="61">
        <f>'(R) Scenario Logic'!$B7</f>
        <v>187</v>
      </c>
      <c r="C11" s="61">
        <f>'(R) Scenario Logic'!$B4</f>
        <v>0</v>
      </c>
      <c r="D11" s="61">
        <f>'(R) Scenario Logic'!$B5</f>
        <v>0</v>
      </c>
      <c r="E11" s="61">
        <f>'(R) Scenario Logic'!$B6</f>
        <v>0</v>
      </c>
      <c r="F11" s="61">
        <f>'(R) Scenario Logic'!$B1</f>
        <v>0</v>
      </c>
      <c r="G11" s="61">
        <f>'(R) Scenario Logic'!$B2</f>
        <v>0</v>
      </c>
      <c r="H11" s="61">
        <f>'(R) Scenario Logic'!$B3</f>
        <v>0</v>
      </c>
      <c r="I11" s="70">
        <f t="shared" si="0"/>
        <v>0</v>
      </c>
      <c r="J11" s="82">
        <f>'(R) Scenario Logic'!$B8</f>
        <v>0</v>
      </c>
      <c r="K11" s="69">
        <f>'(R) Scenario Logic'!$B9</f>
        <v>0</v>
      </c>
      <c r="L11" s="69">
        <f>'(R) Scenario Logic'!$B10</f>
        <v>0</v>
      </c>
      <c r="M11" s="69">
        <f>'(R) Scenario Logic'!$B11</f>
        <v>0</v>
      </c>
    </row>
    <row r="12" spans="1:17">
      <c r="A12" s="29"/>
      <c r="B12" s="61"/>
      <c r="C12" s="61"/>
      <c r="D12" s="61"/>
      <c r="E12" s="61"/>
      <c r="F12" s="61"/>
      <c r="G12" s="61"/>
      <c r="H12" s="61"/>
      <c r="I12" s="80"/>
      <c r="J12" s="62"/>
      <c r="K12" s="62"/>
      <c r="L12" s="62"/>
      <c r="M12" s="62"/>
    </row>
    <row r="13" spans="1:17">
      <c r="A13" s="60"/>
      <c r="B13" s="61"/>
      <c r="C13" s="61"/>
      <c r="D13" s="61"/>
      <c r="E13" s="61"/>
      <c r="F13" s="61"/>
      <c r="G13" s="61"/>
      <c r="H13" s="61"/>
      <c r="I13" s="62"/>
      <c r="J13" s="62"/>
      <c r="K13" s="62"/>
      <c r="L13" s="62"/>
      <c r="M13" s="62"/>
    </row>
    <row r="14" spans="1:17">
      <c r="A14" s="60"/>
      <c r="B14" s="61"/>
      <c r="C14" s="61"/>
      <c r="D14" s="61"/>
      <c r="E14" s="61"/>
      <c r="F14" s="61"/>
      <c r="G14" s="61"/>
      <c r="H14" s="61"/>
      <c r="I14" s="62"/>
      <c r="J14" s="62"/>
      <c r="K14" s="62"/>
      <c r="L14" s="62"/>
      <c r="M14" s="62"/>
    </row>
    <row r="15" spans="1:17" s="65" customFormat="1">
      <c r="A15" s="63" t="s">
        <v>23</v>
      </c>
      <c r="B15" s="64">
        <f>SUM(B2:B14)</f>
        <v>1848</v>
      </c>
      <c r="C15" s="64">
        <f>SUM(C2:C13)</f>
        <v>0</v>
      </c>
      <c r="D15" s="64">
        <f t="shared" ref="D15:H15" si="1">SUM(D2:D13)</f>
        <v>0</v>
      </c>
      <c r="E15" s="64">
        <f t="shared" si="1"/>
        <v>0</v>
      </c>
      <c r="F15" s="64">
        <f t="shared" si="1"/>
        <v>0</v>
      </c>
      <c r="G15" s="64">
        <f t="shared" si="1"/>
        <v>0</v>
      </c>
      <c r="H15" s="64">
        <f t="shared" si="1"/>
        <v>0</v>
      </c>
      <c r="I15" s="81">
        <f t="shared" ref="I15" si="2">C15/B15</f>
        <v>0</v>
      </c>
      <c r="J15" s="81" t="e">
        <f>F15/(F2+G2+H2)</f>
        <v>#DIV/0!</v>
      </c>
      <c r="K15" s="81" t="e">
        <f>G15/(F15+G15+H15)</f>
        <v>#DIV/0!</v>
      </c>
      <c r="L15" s="81" t="e">
        <f>H15/(F15+G15+H15)</f>
        <v>#DIV/0!</v>
      </c>
      <c r="M15" s="81">
        <f>D15/B15</f>
        <v>0</v>
      </c>
      <c r="O15"/>
      <c r="P15"/>
      <c r="Q15"/>
    </row>
    <row r="30" spans="15:17">
      <c r="O30" s="65"/>
      <c r="P30" s="65"/>
      <c r="Q30" s="65"/>
    </row>
  </sheetData>
  <sheetProtection password="F0AD" sheet="1" objects="1" scenarios="1"/>
  <customSheetViews>
    <customSheetView guid="{FBCA0314-AB2D-48C2-92CA-EB7E9A59E158}">
      <selection activeCell="D5" sqref="D5"/>
      <pageMargins left="0" right="0" top="0" bottom="0" header="0" footer="0"/>
    </customSheetView>
    <customSheetView guid="{6104C648-B85B-4E8D-8B1B-A382CCFC2F87}">
      <selection activeCell="D5" sqref="D5"/>
      <pageMargins left="0" right="0" top="0" bottom="0" header="0" footer="0"/>
    </customSheetView>
    <customSheetView guid="{E25D86B6-3339-45DF-95E9-AAAE4196E0B3}">
      <selection activeCell="D5" sqref="D5"/>
      <pageMargins left="0" right="0" top="0" bottom="0" header="0" footer="0"/>
    </customSheetView>
  </customSheetViews>
  <hyperlinks>
    <hyperlink ref="A2" location="'(F) Collateral View'!A1" display="Collateral View" xr:uid="{00000000-0004-0000-0000-000000000000}"/>
    <hyperlink ref="A3" location="'(F) Collateral Analysis'!A1" display="Collateral Analysis" xr:uid="{00000000-0004-0000-0000-000001000000}"/>
    <hyperlink ref="A4" location="'(F) Import'!A1" display="Import" xr:uid="{00000000-0004-0000-0000-000002000000}"/>
    <hyperlink ref="A5" location="'(F) Submit'!A1" display="Submit" xr:uid="{00000000-0004-0000-0000-000003000000}"/>
    <hyperlink ref="A6" location="'(R) New Loans'!A1" display="New Loans" xr:uid="{00000000-0004-0000-0000-000004000000}"/>
    <hyperlink ref="A7" location="'(R) Renewals and Maintenances'!A1" display="Renewals &amp; Maint" xr:uid="{00000000-0004-0000-0000-000005000000}"/>
    <hyperlink ref="A8" location="'(R) Handoffs and MultiUser'!A1" display="Handoffs and Multi Users" xr:uid="{00000000-0004-0000-0000-000006000000}"/>
    <hyperlink ref="A9" location="'(R) Rel Cust &amp; Group Changes'!A1" display="Related Customers and Group changes" xr:uid="{00000000-0004-0000-0000-000007000000}"/>
    <hyperlink ref="A10" location="'(R) Data Clean-Ups'!A1" display="Data Situations" xr:uid="{00000000-0004-0000-0000-000008000000}"/>
    <hyperlink ref="A11" location="'(R) Scenario Logic'!A1" display="Scenario Logic" xr:uid="{00000000-0004-0000-0000-000009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6"/>
  <sheetViews>
    <sheetView zoomScale="80" zoomScaleNormal="80" workbookViewId="0">
      <selection activeCell="F22" sqref="F22"/>
    </sheetView>
  </sheetViews>
  <sheetFormatPr defaultRowHeight="15"/>
  <cols>
    <col min="1" max="1" width="13.140625" style="89" customWidth="1"/>
    <col min="2" max="2" width="16.5703125" style="89" customWidth="1"/>
    <col min="3" max="3" width="19.7109375" style="89" customWidth="1"/>
    <col min="4" max="4" width="9.140625" style="89"/>
    <col min="5" max="5" width="19.140625" style="135" customWidth="1"/>
    <col min="6" max="6" width="55.42578125" style="89" customWidth="1"/>
    <col min="7" max="7" width="49.85546875" style="103" customWidth="1"/>
    <col min="8" max="8" width="29" style="89" customWidth="1"/>
    <col min="9" max="9" width="15.28515625" style="89" customWidth="1"/>
    <col min="10" max="10" width="18" style="89" customWidth="1"/>
    <col min="11" max="16384" width="9.140625" style="89"/>
  </cols>
  <sheetData>
    <row r="1" spans="1:10">
      <c r="A1" s="14" t="s">
        <v>24</v>
      </c>
      <c r="B1" s="86">
        <f>COUNTIF(C14:C1077,"pass*")</f>
        <v>0</v>
      </c>
      <c r="C1" s="9"/>
      <c r="D1" s="24"/>
      <c r="E1" s="134"/>
      <c r="F1" s="87"/>
      <c r="G1" s="87"/>
      <c r="H1" s="24"/>
      <c r="I1" s="88"/>
      <c r="J1" s="25"/>
    </row>
    <row r="2" spans="1:10">
      <c r="A2" s="15" t="s">
        <v>25</v>
      </c>
      <c r="B2" s="90">
        <f>COUNTIF(C14:C1077,"fail*")</f>
        <v>0</v>
      </c>
      <c r="C2" s="10"/>
      <c r="D2" s="24"/>
      <c r="E2" s="134"/>
      <c r="F2" s="87"/>
      <c r="G2" s="26"/>
      <c r="H2" s="24"/>
      <c r="I2" s="88"/>
      <c r="J2" s="24"/>
    </row>
    <row r="3" spans="1:10">
      <c r="A3" s="15" t="s">
        <v>26</v>
      </c>
      <c r="B3" s="90">
        <f>COUNTIF(C14:C1077,"review*")</f>
        <v>0</v>
      </c>
      <c r="C3" s="10"/>
      <c r="D3" s="24"/>
      <c r="E3" s="134"/>
      <c r="F3" s="87"/>
      <c r="G3" s="27"/>
      <c r="H3" s="24"/>
      <c r="I3" s="88"/>
      <c r="J3" s="24"/>
    </row>
    <row r="4" spans="1:10">
      <c r="A4" s="15" t="s">
        <v>27</v>
      </c>
      <c r="B4" s="90">
        <f>COUNTA(A14:A1077)</f>
        <v>0</v>
      </c>
      <c r="C4" s="10" t="s">
        <v>951</v>
      </c>
      <c r="D4" s="24"/>
      <c r="E4" s="134"/>
      <c r="F4" s="87"/>
      <c r="G4" s="28"/>
      <c r="H4" s="24"/>
      <c r="I4" s="88"/>
      <c r="J4" s="24"/>
    </row>
    <row r="5" spans="1:10">
      <c r="A5" s="15" t="s">
        <v>28</v>
      </c>
      <c r="B5" s="90">
        <f>COUNTA(B14:B1077)</f>
        <v>0</v>
      </c>
      <c r="C5" s="11" t="e">
        <f>(B4/SUM(B1+B2+B3))</f>
        <v>#DIV/0!</v>
      </c>
      <c r="D5" s="24"/>
      <c r="E5" s="134"/>
      <c r="F5" s="87"/>
      <c r="G5" s="26"/>
      <c r="H5" s="24"/>
      <c r="I5" s="88"/>
      <c r="J5" s="24"/>
    </row>
    <row r="6" spans="1:10">
      <c r="A6" s="15" t="s">
        <v>29</v>
      </c>
      <c r="B6" s="90">
        <f>COUNTIF(D14:D1068,"*")-B5</f>
        <v>0</v>
      </c>
      <c r="C6" s="11"/>
      <c r="D6" s="24"/>
      <c r="E6" s="134"/>
      <c r="F6" s="87"/>
      <c r="G6" s="28"/>
      <c r="H6" s="24"/>
      <c r="I6" s="88"/>
      <c r="J6" s="24"/>
    </row>
    <row r="7" spans="1:10" ht="40.5">
      <c r="A7" s="15" t="s">
        <v>30</v>
      </c>
      <c r="B7" s="91">
        <f>COUNTIF(E14:E322,"&gt;0")</f>
        <v>110</v>
      </c>
      <c r="C7" s="12" t="s">
        <v>31</v>
      </c>
      <c r="D7" s="24" t="s">
        <v>32</v>
      </c>
      <c r="E7" s="134"/>
      <c r="F7" s="87"/>
      <c r="G7" s="87"/>
      <c r="H7" s="24"/>
      <c r="I7" s="88"/>
      <c r="J7" s="24"/>
    </row>
    <row r="8" spans="1:10">
      <c r="A8" s="16" t="s">
        <v>33</v>
      </c>
      <c r="B8" s="92" t="str">
        <f>IF((B1+B2+B3)=0,"0.0%",(B1/(B1+B2+B3)))</f>
        <v>0.0%</v>
      </c>
      <c r="C8" s="10"/>
      <c r="D8" s="24"/>
      <c r="E8" s="134"/>
      <c r="F8" s="87"/>
      <c r="G8" s="87"/>
      <c r="H8" s="24"/>
      <c r="I8" s="88"/>
      <c r="J8" s="24"/>
    </row>
    <row r="9" spans="1:10">
      <c r="A9" s="16" t="s">
        <v>34</v>
      </c>
      <c r="B9" s="92" t="str">
        <f>IF((B1+B2+B3)=0,"0.0%",(B2/(B1+B2+B3)))</f>
        <v>0.0%</v>
      </c>
      <c r="C9" s="10"/>
      <c r="D9" s="24"/>
      <c r="E9" s="134"/>
      <c r="F9" s="87"/>
      <c r="G9" s="87"/>
      <c r="H9" s="24"/>
      <c r="I9" s="88"/>
      <c r="J9" s="24"/>
    </row>
    <row r="10" spans="1:10">
      <c r="A10" s="17" t="s">
        <v>35</v>
      </c>
      <c r="B10" s="93" t="str">
        <f>IF((B1+B2+B3)=0,"0.0%",(B3/(B1+B2+B3)))</f>
        <v>0.0%</v>
      </c>
      <c r="C10" s="13"/>
      <c r="D10" s="24"/>
      <c r="E10" s="134"/>
      <c r="F10" s="314"/>
      <c r="G10" s="315"/>
      <c r="H10" s="315"/>
      <c r="I10" s="315"/>
      <c r="J10" s="315"/>
    </row>
    <row r="11" spans="1:10" ht="27">
      <c r="A11" s="17" t="s">
        <v>36</v>
      </c>
      <c r="B11" s="93" t="str">
        <f>IF((B5/B7)=0,"0.0%",(B5/B7))</f>
        <v>0.0%</v>
      </c>
      <c r="C11" s="13"/>
      <c r="D11" s="24"/>
      <c r="E11" s="134"/>
      <c r="F11" s="360"/>
      <c r="G11" s="361"/>
      <c r="H11" s="361"/>
      <c r="I11" s="361"/>
      <c r="J11" s="361"/>
    </row>
    <row r="12" spans="1:10" ht="27">
      <c r="A12" s="94" t="s">
        <v>37</v>
      </c>
      <c r="B12" s="94" t="s">
        <v>38</v>
      </c>
      <c r="C12" s="94" t="s">
        <v>39</v>
      </c>
      <c r="D12" s="95" t="s">
        <v>40</v>
      </c>
      <c r="E12" s="97" t="s">
        <v>41</v>
      </c>
      <c r="F12" s="96" t="s">
        <v>1644</v>
      </c>
      <c r="G12" s="96" t="s">
        <v>43</v>
      </c>
      <c r="H12" s="97" t="s">
        <v>45</v>
      </c>
      <c r="I12" s="97" t="s">
        <v>46</v>
      </c>
      <c r="J12" s="97" t="s">
        <v>1645</v>
      </c>
    </row>
    <row r="13" spans="1:10" s="100" customFormat="1">
      <c r="A13" s="108"/>
      <c r="B13" s="108"/>
      <c r="C13" s="108"/>
      <c r="D13" s="108"/>
      <c r="E13" s="97" t="s">
        <v>1646</v>
      </c>
      <c r="F13" s="126" t="s">
        <v>1647</v>
      </c>
      <c r="G13" s="106"/>
      <c r="H13" s="108"/>
      <c r="I13" s="108"/>
      <c r="J13" s="108"/>
    </row>
    <row r="14" spans="1:10" s="100" customFormat="1" ht="30">
      <c r="A14" s="98"/>
      <c r="B14" s="98"/>
      <c r="C14" s="98"/>
      <c r="D14" s="98"/>
      <c r="E14" s="3">
        <v>1</v>
      </c>
      <c r="F14" s="83" t="s">
        <v>1648</v>
      </c>
      <c r="G14" s="99" t="s">
        <v>1649</v>
      </c>
    </row>
    <row r="15" spans="1:10" s="100" customFormat="1" ht="45">
      <c r="A15" s="98"/>
      <c r="B15" s="98"/>
      <c r="C15" s="98"/>
      <c r="D15" s="98"/>
      <c r="E15" s="3">
        <v>2</v>
      </c>
      <c r="F15" s="83" t="s">
        <v>1650</v>
      </c>
      <c r="G15" s="83"/>
    </row>
    <row r="16" spans="1:10" s="100" customFormat="1" ht="30">
      <c r="A16" s="98"/>
      <c r="B16" s="98"/>
      <c r="C16" s="98"/>
      <c r="D16" s="98"/>
      <c r="E16" s="3">
        <v>3</v>
      </c>
      <c r="F16" s="83" t="s">
        <v>1651</v>
      </c>
      <c r="G16" s="83"/>
    </row>
    <row r="17" spans="1:10" s="100" customFormat="1" ht="45">
      <c r="A17" s="98"/>
      <c r="B17" s="98"/>
      <c r="C17" s="98"/>
      <c r="D17" s="98"/>
      <c r="E17" s="3">
        <v>4</v>
      </c>
      <c r="F17" s="83" t="s">
        <v>1652</v>
      </c>
      <c r="G17" s="83" t="s">
        <v>1653</v>
      </c>
    </row>
    <row r="18" spans="1:10" s="100" customFormat="1" ht="30">
      <c r="A18" s="98"/>
      <c r="B18" s="98"/>
      <c r="C18" s="98"/>
      <c r="D18" s="98"/>
      <c r="E18" s="3">
        <v>5</v>
      </c>
      <c r="F18" s="83" t="s">
        <v>1654</v>
      </c>
      <c r="G18" s="83" t="s">
        <v>1655</v>
      </c>
    </row>
    <row r="19" spans="1:10" s="100" customFormat="1" ht="75">
      <c r="A19" s="98"/>
      <c r="B19" s="98"/>
      <c r="C19" s="98"/>
      <c r="D19" s="98"/>
      <c r="E19" s="3">
        <v>6</v>
      </c>
      <c r="F19" s="83" t="s">
        <v>1330</v>
      </c>
      <c r="G19" s="83" t="s">
        <v>1656</v>
      </c>
    </row>
    <row r="20" spans="1:10" s="100" customFormat="1" ht="30">
      <c r="A20" s="98"/>
      <c r="B20" s="98"/>
      <c r="C20" s="98"/>
      <c r="D20" s="98"/>
      <c r="E20" s="3">
        <v>7</v>
      </c>
      <c r="F20" s="83" t="s">
        <v>1657</v>
      </c>
      <c r="G20" s="83" t="s">
        <v>1658</v>
      </c>
    </row>
    <row r="21" spans="1:10" s="100" customFormat="1">
      <c r="A21" s="98"/>
      <c r="B21" s="98"/>
      <c r="C21" s="98"/>
      <c r="D21" s="98"/>
      <c r="E21" s="3">
        <v>8</v>
      </c>
      <c r="F21" s="83" t="s">
        <v>1659</v>
      </c>
      <c r="G21" s="83"/>
    </row>
    <row r="22" spans="1:10" s="100" customFormat="1" ht="60">
      <c r="A22" s="98"/>
      <c r="B22" s="98"/>
      <c r="C22" s="98"/>
      <c r="D22" s="98"/>
      <c r="E22" s="3">
        <v>9</v>
      </c>
      <c r="F22" s="83" t="s">
        <v>1597</v>
      </c>
      <c r="G22" s="83" t="s">
        <v>1598</v>
      </c>
    </row>
    <row r="23" spans="1:10" s="100" customFormat="1" ht="105">
      <c r="A23" s="98"/>
      <c r="B23" s="98"/>
      <c r="C23" s="98"/>
      <c r="D23" s="98"/>
      <c r="E23" s="3">
        <v>10</v>
      </c>
      <c r="F23" s="83" t="s">
        <v>1626</v>
      </c>
      <c r="G23" s="83" t="s">
        <v>1643</v>
      </c>
    </row>
    <row r="24" spans="1:10" s="100" customFormat="1" ht="45">
      <c r="A24" s="104"/>
      <c r="B24" s="104"/>
      <c r="C24" s="104"/>
      <c r="D24" s="104"/>
      <c r="E24" s="3" t="s">
        <v>1660</v>
      </c>
      <c r="F24" s="106"/>
      <c r="G24" s="106"/>
      <c r="H24" s="108"/>
      <c r="I24" s="108"/>
      <c r="J24" s="108"/>
    </row>
    <row r="25" spans="1:10" s="100" customFormat="1" ht="30">
      <c r="A25" s="98"/>
      <c r="B25" s="98"/>
      <c r="C25" s="98"/>
      <c r="D25" s="98"/>
      <c r="E25" s="3">
        <v>11</v>
      </c>
      <c r="F25" s="83" t="s">
        <v>1648</v>
      </c>
      <c r="G25" s="99" t="s">
        <v>1649</v>
      </c>
    </row>
    <row r="26" spans="1:10" s="100" customFormat="1" ht="30">
      <c r="A26" s="98"/>
      <c r="B26" s="98"/>
      <c r="C26" s="98"/>
      <c r="D26" s="98"/>
      <c r="E26" s="3">
        <v>12</v>
      </c>
      <c r="F26" s="83" t="s">
        <v>1661</v>
      </c>
      <c r="G26" s="83"/>
    </row>
    <row r="27" spans="1:10" s="100" customFormat="1" ht="45">
      <c r="A27" s="98"/>
      <c r="B27" s="98"/>
      <c r="C27" s="98"/>
      <c r="D27" s="98"/>
      <c r="E27" s="3">
        <v>13</v>
      </c>
      <c r="F27" s="83" t="s">
        <v>1662</v>
      </c>
      <c r="G27" s="83" t="s">
        <v>1563</v>
      </c>
    </row>
    <row r="28" spans="1:10" s="100" customFormat="1" ht="60">
      <c r="A28" s="98"/>
      <c r="B28" s="98"/>
      <c r="C28" s="98"/>
      <c r="D28" s="98"/>
      <c r="E28" s="3">
        <v>14</v>
      </c>
      <c r="F28" s="83" t="s">
        <v>1330</v>
      </c>
      <c r="G28" s="83" t="s">
        <v>1663</v>
      </c>
    </row>
    <row r="29" spans="1:10" s="100" customFormat="1" ht="30">
      <c r="A29" s="98"/>
      <c r="B29" s="98"/>
      <c r="C29" s="98"/>
      <c r="D29" s="98"/>
      <c r="E29" s="3">
        <v>15</v>
      </c>
      <c r="F29" s="83" t="s">
        <v>1657</v>
      </c>
      <c r="G29" s="83" t="s">
        <v>1658</v>
      </c>
    </row>
    <row r="30" spans="1:10" s="100" customFormat="1">
      <c r="A30" s="98"/>
      <c r="B30" s="98"/>
      <c r="C30" s="98"/>
      <c r="D30" s="98"/>
      <c r="E30" s="3">
        <v>16</v>
      </c>
      <c r="F30" s="83" t="s">
        <v>1659</v>
      </c>
      <c r="G30" s="83"/>
    </row>
    <row r="31" spans="1:10" s="100" customFormat="1" ht="60">
      <c r="A31" s="98"/>
      <c r="B31" s="98"/>
      <c r="C31" s="98"/>
      <c r="D31" s="98"/>
      <c r="E31" s="3">
        <v>17</v>
      </c>
      <c r="F31" s="83" t="s">
        <v>1597</v>
      </c>
      <c r="G31" s="83" t="s">
        <v>1598</v>
      </c>
    </row>
    <row r="32" spans="1:10" s="100" customFormat="1" ht="105">
      <c r="A32" s="98"/>
      <c r="B32" s="98"/>
      <c r="C32" s="98"/>
      <c r="D32" s="98"/>
      <c r="E32" s="3">
        <v>18</v>
      </c>
      <c r="F32" s="83" t="s">
        <v>1626</v>
      </c>
      <c r="G32" s="83" t="s">
        <v>1643</v>
      </c>
    </row>
    <row r="33" spans="1:10" s="100" customFormat="1" ht="60">
      <c r="A33" s="127"/>
      <c r="B33" s="127"/>
      <c r="C33" s="127"/>
      <c r="D33" s="127"/>
      <c r="E33" s="3" t="s">
        <v>1664</v>
      </c>
      <c r="F33" s="126"/>
      <c r="G33" s="126"/>
      <c r="H33" s="128"/>
      <c r="I33" s="128"/>
      <c r="J33" s="128"/>
    </row>
    <row r="34" spans="1:10" s="100" customFormat="1" ht="30">
      <c r="A34" s="98"/>
      <c r="B34" s="98"/>
      <c r="C34" s="98"/>
      <c r="D34" s="98"/>
      <c r="E34" s="3">
        <v>19</v>
      </c>
      <c r="F34" s="83" t="s">
        <v>1665</v>
      </c>
      <c r="G34" s="99" t="s">
        <v>1649</v>
      </c>
    </row>
    <row r="35" spans="1:10" s="100" customFormat="1" ht="45">
      <c r="A35" s="98"/>
      <c r="B35" s="98"/>
      <c r="C35" s="98"/>
      <c r="D35" s="98"/>
      <c r="E35" s="3">
        <v>20</v>
      </c>
      <c r="F35" s="83" t="s">
        <v>1666</v>
      </c>
      <c r="G35" s="83" t="s">
        <v>1667</v>
      </c>
    </row>
    <row r="36" spans="1:10" s="100" customFormat="1" ht="30">
      <c r="A36" s="98"/>
      <c r="B36" s="98"/>
      <c r="C36" s="98"/>
      <c r="D36" s="98"/>
      <c r="E36" s="3">
        <v>21</v>
      </c>
      <c r="F36" s="83" t="s">
        <v>1651</v>
      </c>
      <c r="G36" s="83"/>
    </row>
    <row r="37" spans="1:10" s="100" customFormat="1" ht="45">
      <c r="A37" s="98"/>
      <c r="B37" s="98"/>
      <c r="C37" s="98"/>
      <c r="D37" s="98"/>
      <c r="E37" s="3">
        <v>22</v>
      </c>
      <c r="F37" s="83" t="s">
        <v>1652</v>
      </c>
      <c r="G37" s="83" t="s">
        <v>1653</v>
      </c>
    </row>
    <row r="38" spans="1:10" s="100" customFormat="1" ht="30">
      <c r="A38" s="98"/>
      <c r="B38" s="98"/>
      <c r="C38" s="98"/>
      <c r="D38" s="98"/>
      <c r="E38" s="3">
        <v>23</v>
      </c>
      <c r="F38" s="83" t="s">
        <v>1668</v>
      </c>
      <c r="G38" s="83" t="s">
        <v>1669</v>
      </c>
    </row>
    <row r="39" spans="1:10" s="100" customFormat="1" ht="75">
      <c r="A39" s="98"/>
      <c r="B39" s="98"/>
      <c r="C39" s="98"/>
      <c r="D39" s="98"/>
      <c r="E39" s="3">
        <v>24</v>
      </c>
      <c r="F39" s="83" t="s">
        <v>1330</v>
      </c>
      <c r="G39" s="83" t="s">
        <v>1670</v>
      </c>
    </row>
    <row r="40" spans="1:10" s="100" customFormat="1" ht="60">
      <c r="A40" s="98"/>
      <c r="B40" s="98"/>
      <c r="C40" s="98"/>
      <c r="D40" s="98"/>
      <c r="E40" s="3">
        <v>25</v>
      </c>
      <c r="F40" s="83" t="s">
        <v>1657</v>
      </c>
      <c r="G40" s="83" t="s">
        <v>1671</v>
      </c>
    </row>
    <row r="41" spans="1:10" s="100" customFormat="1">
      <c r="A41" s="98"/>
      <c r="B41" s="98"/>
      <c r="C41" s="98"/>
      <c r="D41" s="98"/>
      <c r="E41" s="3">
        <v>26</v>
      </c>
      <c r="F41" s="83" t="s">
        <v>1659</v>
      </c>
      <c r="G41" s="83"/>
    </row>
    <row r="42" spans="1:10" s="100" customFormat="1" ht="60">
      <c r="A42" s="98"/>
      <c r="B42" s="98"/>
      <c r="C42" s="98"/>
      <c r="D42" s="98"/>
      <c r="E42" s="3">
        <v>27</v>
      </c>
      <c r="F42" s="83" t="s">
        <v>1597</v>
      </c>
      <c r="G42" s="83" t="s">
        <v>1598</v>
      </c>
    </row>
    <row r="43" spans="1:10" s="100" customFormat="1" ht="105">
      <c r="A43" s="98"/>
      <c r="B43" s="98"/>
      <c r="C43" s="98"/>
      <c r="D43" s="98"/>
      <c r="E43" s="3">
        <v>28</v>
      </c>
      <c r="F43" s="83" t="s">
        <v>1626</v>
      </c>
      <c r="G43" s="83" t="s">
        <v>1643</v>
      </c>
    </row>
    <row r="44" spans="1:10" s="100" customFormat="1" ht="60">
      <c r="A44" s="104"/>
      <c r="B44" s="104"/>
      <c r="C44" s="104"/>
      <c r="D44" s="104"/>
      <c r="E44" s="3" t="s">
        <v>1672</v>
      </c>
      <c r="F44" s="106"/>
      <c r="G44" s="106"/>
      <c r="H44" s="108"/>
      <c r="I44" s="108"/>
      <c r="J44" s="108"/>
    </row>
    <row r="45" spans="1:10" s="100" customFormat="1" ht="30">
      <c r="A45" s="98"/>
      <c r="B45" s="98"/>
      <c r="C45" s="98"/>
      <c r="D45" s="98"/>
      <c r="E45" s="3">
        <v>29</v>
      </c>
      <c r="F45" s="83" t="s">
        <v>1673</v>
      </c>
      <c r="G45" s="99" t="s">
        <v>1649</v>
      </c>
    </row>
    <row r="46" spans="1:10" s="100" customFormat="1" ht="45">
      <c r="A46" s="98"/>
      <c r="B46" s="98"/>
      <c r="C46" s="98"/>
      <c r="D46" s="98"/>
      <c r="E46" s="3">
        <v>30</v>
      </c>
      <c r="F46" s="83" t="s">
        <v>1650</v>
      </c>
      <c r="G46" s="83"/>
    </row>
    <row r="47" spans="1:10" s="100" customFormat="1" ht="30">
      <c r="A47" s="98"/>
      <c r="B47" s="98"/>
      <c r="C47" s="98"/>
      <c r="D47" s="98"/>
      <c r="E47" s="3">
        <v>31</v>
      </c>
      <c r="F47" s="83" t="s">
        <v>1651</v>
      </c>
      <c r="G47" s="83"/>
    </row>
    <row r="48" spans="1:10" s="100" customFormat="1" ht="45">
      <c r="A48" s="98"/>
      <c r="B48" s="98"/>
      <c r="C48" s="98"/>
      <c r="D48" s="98"/>
      <c r="E48" s="3">
        <v>32</v>
      </c>
      <c r="F48" s="83" t="s">
        <v>1652</v>
      </c>
      <c r="G48" s="83" t="s">
        <v>1653</v>
      </c>
    </row>
    <row r="49" spans="1:10" s="100" customFormat="1" ht="45">
      <c r="A49" s="98"/>
      <c r="B49" s="98"/>
      <c r="C49" s="98"/>
      <c r="D49" s="98"/>
      <c r="E49" s="3">
        <v>33</v>
      </c>
      <c r="F49" s="83" t="s">
        <v>1674</v>
      </c>
      <c r="G49" s="83" t="s">
        <v>1675</v>
      </c>
    </row>
    <row r="50" spans="1:10" s="100" customFormat="1" ht="75">
      <c r="A50" s="98"/>
      <c r="B50" s="98"/>
      <c r="C50" s="98"/>
      <c r="D50" s="98"/>
      <c r="E50" s="3">
        <v>34</v>
      </c>
      <c r="F50" s="83" t="s">
        <v>1330</v>
      </c>
      <c r="G50" s="83" t="s">
        <v>1676</v>
      </c>
    </row>
    <row r="51" spans="1:10" s="100" customFormat="1" ht="30">
      <c r="A51" s="98"/>
      <c r="B51" s="98"/>
      <c r="C51" s="98"/>
      <c r="D51" s="98"/>
      <c r="E51" s="3">
        <v>35</v>
      </c>
      <c r="F51" s="83" t="s">
        <v>1657</v>
      </c>
      <c r="G51" s="83" t="s">
        <v>1658</v>
      </c>
    </row>
    <row r="52" spans="1:10" s="100" customFormat="1">
      <c r="A52" s="98"/>
      <c r="B52" s="98"/>
      <c r="C52" s="98"/>
      <c r="D52" s="98"/>
      <c r="E52" s="3">
        <v>36</v>
      </c>
      <c r="F52" s="83" t="s">
        <v>1659</v>
      </c>
      <c r="G52" s="83"/>
    </row>
    <row r="53" spans="1:10" s="100" customFormat="1" ht="60">
      <c r="A53" s="98"/>
      <c r="B53" s="98"/>
      <c r="C53" s="98"/>
      <c r="D53" s="98"/>
      <c r="E53" s="3">
        <v>37</v>
      </c>
      <c r="F53" s="83" t="s">
        <v>1597</v>
      </c>
      <c r="G53" s="83" t="s">
        <v>1598</v>
      </c>
    </row>
    <row r="54" spans="1:10" s="100" customFormat="1" ht="105">
      <c r="A54" s="98"/>
      <c r="B54" s="98"/>
      <c r="C54" s="98"/>
      <c r="D54" s="98"/>
      <c r="E54" s="3">
        <v>38</v>
      </c>
      <c r="F54" s="83" t="s">
        <v>1626</v>
      </c>
      <c r="G54" s="83" t="s">
        <v>1643</v>
      </c>
    </row>
    <row r="55" spans="1:10" s="100" customFormat="1" ht="60">
      <c r="A55" s="104"/>
      <c r="B55" s="104"/>
      <c r="C55" s="104"/>
      <c r="D55" s="104"/>
      <c r="E55" s="3" t="s">
        <v>1677</v>
      </c>
      <c r="F55" s="106"/>
      <c r="G55" s="106"/>
      <c r="H55" s="108"/>
      <c r="I55" s="108"/>
      <c r="J55" s="108"/>
    </row>
    <row r="56" spans="1:10" s="100" customFormat="1" ht="30">
      <c r="A56" s="98"/>
      <c r="B56" s="98"/>
      <c r="C56" s="98"/>
      <c r="D56" s="98"/>
      <c r="E56" s="3">
        <v>39</v>
      </c>
      <c r="F56" s="83" t="s">
        <v>1673</v>
      </c>
      <c r="G56" s="99" t="s">
        <v>1649</v>
      </c>
    </row>
    <row r="57" spans="1:10" s="100" customFormat="1" ht="30">
      <c r="A57" s="98"/>
      <c r="B57" s="98"/>
      <c r="C57" s="98"/>
      <c r="D57" s="98"/>
      <c r="E57" s="3">
        <v>40</v>
      </c>
      <c r="F57" s="83" t="s">
        <v>1661</v>
      </c>
      <c r="G57" s="83"/>
    </row>
    <row r="58" spans="1:10" s="100" customFormat="1" ht="45">
      <c r="A58" s="98"/>
      <c r="B58" s="98"/>
      <c r="C58" s="98"/>
      <c r="D58" s="98"/>
      <c r="E58" s="3">
        <v>41</v>
      </c>
      <c r="F58" s="83" t="s">
        <v>1674</v>
      </c>
      <c r="G58" s="83" t="s">
        <v>1678</v>
      </c>
    </row>
    <row r="59" spans="1:10" s="100" customFormat="1" ht="107.25" customHeight="1">
      <c r="A59" s="98"/>
      <c r="B59" s="98"/>
      <c r="C59" s="98"/>
      <c r="D59" s="98"/>
      <c r="E59" s="3">
        <v>42</v>
      </c>
      <c r="F59" s="83" t="s">
        <v>1330</v>
      </c>
      <c r="G59" s="83" t="s">
        <v>1663</v>
      </c>
    </row>
    <row r="60" spans="1:10" s="100" customFormat="1" ht="30">
      <c r="A60" s="98"/>
      <c r="B60" s="98"/>
      <c r="C60" s="98"/>
      <c r="D60" s="98"/>
      <c r="E60" s="3">
        <v>43</v>
      </c>
      <c r="F60" s="83" t="s">
        <v>1657</v>
      </c>
      <c r="G60" s="83" t="s">
        <v>1658</v>
      </c>
    </row>
    <row r="61" spans="1:10" s="100" customFormat="1">
      <c r="A61" s="98"/>
      <c r="B61" s="98"/>
      <c r="C61" s="98"/>
      <c r="D61" s="98"/>
      <c r="E61" s="3">
        <v>44</v>
      </c>
      <c r="F61" s="83" t="s">
        <v>1659</v>
      </c>
      <c r="G61" s="83"/>
    </row>
    <row r="62" spans="1:10" s="100" customFormat="1" ht="60">
      <c r="A62" s="98"/>
      <c r="B62" s="98"/>
      <c r="C62" s="98"/>
      <c r="D62" s="98"/>
      <c r="E62" s="3">
        <v>45</v>
      </c>
      <c r="F62" s="83" t="s">
        <v>1597</v>
      </c>
      <c r="G62" s="83" t="s">
        <v>1598</v>
      </c>
    </row>
    <row r="63" spans="1:10" s="100" customFormat="1" ht="105">
      <c r="A63" s="98"/>
      <c r="B63" s="98"/>
      <c r="C63" s="98"/>
      <c r="D63" s="98"/>
      <c r="E63" s="3">
        <v>46</v>
      </c>
      <c r="F63" s="83" t="s">
        <v>1626</v>
      </c>
      <c r="G63" s="83" t="s">
        <v>1643</v>
      </c>
    </row>
    <row r="64" spans="1:10" s="130" customFormat="1" ht="30">
      <c r="A64" s="129"/>
      <c r="B64" s="129"/>
      <c r="C64" s="129"/>
      <c r="D64" s="129"/>
      <c r="E64" s="3" t="s">
        <v>1679</v>
      </c>
      <c r="G64" s="131"/>
    </row>
    <row r="65" spans="1:7" s="100" customFormat="1" ht="51.75" customHeight="1">
      <c r="A65" s="98"/>
      <c r="B65" s="98"/>
      <c r="C65" s="98"/>
      <c r="D65" s="98"/>
      <c r="E65" s="3">
        <v>47</v>
      </c>
      <c r="F65" s="83" t="s">
        <v>1680</v>
      </c>
      <c r="G65" s="83"/>
    </row>
    <row r="66" spans="1:7" s="100" customFormat="1" ht="30">
      <c r="A66" s="98"/>
      <c r="B66" s="98"/>
      <c r="C66" s="98"/>
      <c r="D66" s="98"/>
      <c r="E66" s="3">
        <v>48</v>
      </c>
      <c r="F66" s="83" t="s">
        <v>1681</v>
      </c>
      <c r="G66" s="83" t="s">
        <v>1682</v>
      </c>
    </row>
    <row r="67" spans="1:7" s="100" customFormat="1" ht="109.5" customHeight="1">
      <c r="A67" s="98"/>
      <c r="B67" s="98"/>
      <c r="C67" s="98"/>
      <c r="D67" s="98"/>
      <c r="E67" s="3">
        <v>49</v>
      </c>
      <c r="F67" s="83" t="s">
        <v>1330</v>
      </c>
      <c r="G67" s="83" t="s">
        <v>1683</v>
      </c>
    </row>
    <row r="68" spans="1:7" s="100" customFormat="1" ht="30">
      <c r="A68" s="98"/>
      <c r="B68" s="98"/>
      <c r="C68" s="98"/>
      <c r="D68" s="98"/>
      <c r="E68" s="3">
        <v>50</v>
      </c>
      <c r="F68" s="83" t="s">
        <v>1657</v>
      </c>
      <c r="G68" s="83" t="s">
        <v>1684</v>
      </c>
    </row>
    <row r="69" spans="1:7" s="100" customFormat="1">
      <c r="A69" s="98"/>
      <c r="B69" s="98"/>
      <c r="C69" s="98"/>
      <c r="D69" s="98"/>
      <c r="E69" s="3">
        <v>51</v>
      </c>
      <c r="F69" s="83" t="s">
        <v>1659</v>
      </c>
      <c r="G69" s="83"/>
    </row>
    <row r="70" spans="1:7" s="100" customFormat="1" ht="60">
      <c r="A70" s="98"/>
      <c r="B70" s="98"/>
      <c r="C70" s="98"/>
      <c r="D70" s="98"/>
      <c r="E70" s="3">
        <v>52</v>
      </c>
      <c r="F70" s="83" t="s">
        <v>1597</v>
      </c>
      <c r="G70" s="83" t="s">
        <v>1598</v>
      </c>
    </row>
    <row r="71" spans="1:7" s="100" customFormat="1" ht="209.25" customHeight="1">
      <c r="A71" s="98"/>
      <c r="B71" s="98"/>
      <c r="C71" s="98"/>
      <c r="D71" s="98"/>
      <c r="E71" s="3">
        <v>53</v>
      </c>
      <c r="F71" s="83" t="s">
        <v>1626</v>
      </c>
      <c r="G71" s="83" t="s">
        <v>1643</v>
      </c>
    </row>
    <row r="72" spans="1:7" s="130" customFormat="1" ht="48" customHeight="1">
      <c r="A72" s="129"/>
      <c r="B72" s="129"/>
      <c r="C72" s="129"/>
      <c r="D72" s="129"/>
      <c r="E72" s="3" t="s">
        <v>1685</v>
      </c>
      <c r="F72" s="131"/>
      <c r="G72" s="131"/>
    </row>
    <row r="73" spans="1:7" s="100" customFormat="1" ht="30">
      <c r="A73" s="98"/>
      <c r="B73" s="98"/>
      <c r="C73" s="98"/>
      <c r="D73" s="98"/>
      <c r="E73" s="3">
        <v>54</v>
      </c>
      <c r="F73" s="83" t="s">
        <v>1686</v>
      </c>
      <c r="G73" s="83"/>
    </row>
    <row r="74" spans="1:7" s="100" customFormat="1" ht="105">
      <c r="A74" s="98"/>
      <c r="B74" s="98"/>
      <c r="C74" s="98"/>
      <c r="D74" s="98"/>
      <c r="E74" s="3">
        <v>55</v>
      </c>
      <c r="F74" s="83" t="s">
        <v>1687</v>
      </c>
      <c r="G74" s="83" t="s">
        <v>1688</v>
      </c>
    </row>
    <row r="75" spans="1:7" s="100" customFormat="1" ht="102.75" customHeight="1">
      <c r="A75" s="98"/>
      <c r="B75" s="98"/>
      <c r="C75" s="98"/>
      <c r="D75" s="98"/>
      <c r="E75" s="3">
        <v>56</v>
      </c>
      <c r="F75" s="83" t="s">
        <v>1330</v>
      </c>
      <c r="G75" s="83" t="s">
        <v>1683</v>
      </c>
    </row>
    <row r="76" spans="1:7" s="100" customFormat="1" ht="47.25" customHeight="1">
      <c r="A76" s="98"/>
      <c r="B76" s="98"/>
      <c r="C76" s="98"/>
      <c r="D76" s="98"/>
      <c r="E76" s="3">
        <v>57</v>
      </c>
      <c r="F76" s="83" t="s">
        <v>1657</v>
      </c>
      <c r="G76" s="83" t="s">
        <v>1684</v>
      </c>
    </row>
    <row r="77" spans="1:7" s="100" customFormat="1">
      <c r="A77" s="98"/>
      <c r="B77" s="98"/>
      <c r="C77" s="98"/>
      <c r="D77" s="98"/>
      <c r="E77" s="3">
        <v>58</v>
      </c>
      <c r="F77" s="83" t="s">
        <v>1659</v>
      </c>
      <c r="G77" s="83"/>
    </row>
    <row r="78" spans="1:7" s="100" customFormat="1" ht="60">
      <c r="A78" s="98"/>
      <c r="B78" s="98"/>
      <c r="C78" s="98"/>
      <c r="D78" s="98"/>
      <c r="E78" s="3">
        <v>59</v>
      </c>
      <c r="F78" s="83" t="s">
        <v>1597</v>
      </c>
      <c r="G78" s="83" t="s">
        <v>1598</v>
      </c>
    </row>
    <row r="79" spans="1:7" s="100" customFormat="1" ht="105">
      <c r="A79" s="98"/>
      <c r="B79" s="98"/>
      <c r="C79" s="98"/>
      <c r="D79" s="98"/>
      <c r="E79" s="3">
        <v>60</v>
      </c>
      <c r="F79" s="83" t="s">
        <v>1626</v>
      </c>
      <c r="G79" s="83" t="s">
        <v>1643</v>
      </c>
    </row>
    <row r="80" spans="1:7" s="130" customFormat="1" ht="30">
      <c r="A80" s="129"/>
      <c r="B80" s="129"/>
      <c r="C80" s="129"/>
      <c r="D80" s="129"/>
      <c r="E80" s="3" t="s">
        <v>1689</v>
      </c>
      <c r="F80" s="131"/>
      <c r="G80" s="131"/>
    </row>
    <row r="81" spans="1:7" s="100" customFormat="1" ht="45">
      <c r="A81" s="98"/>
      <c r="B81" s="98"/>
      <c r="C81" s="98"/>
      <c r="D81" s="98"/>
      <c r="E81" s="3">
        <v>61</v>
      </c>
      <c r="F81" s="83" t="s">
        <v>1690</v>
      </c>
      <c r="G81" s="83"/>
    </row>
    <row r="82" spans="1:7" s="100" customFormat="1" ht="30">
      <c r="A82" s="98"/>
      <c r="B82" s="98"/>
      <c r="C82" s="98"/>
      <c r="D82" s="98"/>
      <c r="E82" s="3">
        <v>62</v>
      </c>
      <c r="F82" s="83" t="s">
        <v>1691</v>
      </c>
      <c r="G82" s="83" t="s">
        <v>1692</v>
      </c>
    </row>
    <row r="83" spans="1:7" s="100" customFormat="1">
      <c r="A83" s="98"/>
      <c r="B83" s="98"/>
      <c r="C83" s="98"/>
      <c r="D83" s="98"/>
      <c r="E83" s="3">
        <v>63</v>
      </c>
      <c r="F83" s="83" t="s">
        <v>1693</v>
      </c>
      <c r="G83" s="83"/>
    </row>
    <row r="84" spans="1:7" s="100" customFormat="1" ht="60">
      <c r="A84" s="98"/>
      <c r="B84" s="98"/>
      <c r="C84" s="98"/>
      <c r="D84" s="98"/>
      <c r="E84" s="3">
        <v>64</v>
      </c>
      <c r="F84" s="83" t="s">
        <v>1330</v>
      </c>
      <c r="G84" s="83" t="s">
        <v>1683</v>
      </c>
    </row>
    <row r="85" spans="1:7" s="100" customFormat="1" ht="30">
      <c r="A85" s="98"/>
      <c r="B85" s="98"/>
      <c r="C85" s="98"/>
      <c r="D85" s="98"/>
      <c r="E85" s="3">
        <v>65</v>
      </c>
      <c r="F85" s="83" t="s">
        <v>1657</v>
      </c>
      <c r="G85" s="83" t="s">
        <v>1694</v>
      </c>
    </row>
    <row r="86" spans="1:7" s="100" customFormat="1">
      <c r="A86" s="98"/>
      <c r="B86" s="98"/>
      <c r="C86" s="98"/>
      <c r="D86" s="98"/>
      <c r="E86" s="3">
        <v>66</v>
      </c>
      <c r="F86" s="83" t="s">
        <v>1659</v>
      </c>
      <c r="G86" s="83"/>
    </row>
    <row r="87" spans="1:7" s="100" customFormat="1" ht="60">
      <c r="A87" s="98"/>
      <c r="B87" s="98"/>
      <c r="C87" s="98"/>
      <c r="D87" s="98"/>
      <c r="E87" s="3">
        <v>67</v>
      </c>
      <c r="F87" s="83" t="s">
        <v>1597</v>
      </c>
      <c r="G87" s="83" t="s">
        <v>1598</v>
      </c>
    </row>
    <row r="88" spans="1:7" s="100" customFormat="1" ht="105">
      <c r="A88" s="98"/>
      <c r="B88" s="98"/>
      <c r="C88" s="98"/>
      <c r="D88" s="98"/>
      <c r="E88" s="3">
        <v>68</v>
      </c>
      <c r="F88" s="83" t="s">
        <v>1626</v>
      </c>
      <c r="G88" s="83" t="s">
        <v>1643</v>
      </c>
    </row>
    <row r="89" spans="1:7" s="130" customFormat="1" ht="45">
      <c r="A89" s="129"/>
      <c r="B89" s="129"/>
      <c r="C89" s="129"/>
      <c r="D89" s="129"/>
      <c r="E89" s="3" t="s">
        <v>1695</v>
      </c>
      <c r="F89" s="131"/>
      <c r="G89" s="131"/>
    </row>
    <row r="90" spans="1:7" s="100" customFormat="1" ht="30">
      <c r="A90" s="98"/>
      <c r="B90" s="98"/>
      <c r="C90" s="98"/>
      <c r="D90" s="98"/>
      <c r="E90" s="3">
        <v>69</v>
      </c>
      <c r="F90" s="83" t="s">
        <v>1696</v>
      </c>
      <c r="G90" s="83"/>
    </row>
    <row r="91" spans="1:7" s="100" customFormat="1" ht="30">
      <c r="A91" s="98"/>
      <c r="B91" s="98"/>
      <c r="C91" s="98"/>
      <c r="D91" s="98"/>
      <c r="E91" s="3">
        <v>70</v>
      </c>
      <c r="F91" s="83" t="s">
        <v>1697</v>
      </c>
      <c r="G91" s="83" t="s">
        <v>1698</v>
      </c>
    </row>
    <row r="92" spans="1:7" s="100" customFormat="1" ht="111" customHeight="1">
      <c r="A92" s="98"/>
      <c r="B92" s="98"/>
      <c r="C92" s="98"/>
      <c r="D92" s="98"/>
      <c r="E92" s="3">
        <v>71</v>
      </c>
      <c r="F92" s="83" t="s">
        <v>1330</v>
      </c>
      <c r="G92" s="83" t="s">
        <v>1683</v>
      </c>
    </row>
    <row r="93" spans="1:7" s="100" customFormat="1" ht="30">
      <c r="A93" s="98"/>
      <c r="B93" s="98"/>
      <c r="C93" s="98"/>
      <c r="D93" s="98"/>
      <c r="E93" s="3">
        <v>72</v>
      </c>
      <c r="F93" s="83" t="s">
        <v>1657</v>
      </c>
      <c r="G93" s="83" t="s">
        <v>1699</v>
      </c>
    </row>
    <row r="94" spans="1:7" s="100" customFormat="1">
      <c r="A94" s="98"/>
      <c r="B94" s="98"/>
      <c r="C94" s="98"/>
      <c r="D94" s="98"/>
      <c r="E94" s="3">
        <v>73</v>
      </c>
      <c r="F94" s="83" t="s">
        <v>1659</v>
      </c>
      <c r="G94" s="83"/>
    </row>
    <row r="95" spans="1:7" s="100" customFormat="1" ht="60">
      <c r="A95" s="98"/>
      <c r="B95" s="98"/>
      <c r="C95" s="98"/>
      <c r="D95" s="98"/>
      <c r="E95" s="3">
        <v>74</v>
      </c>
      <c r="F95" s="83" t="s">
        <v>1597</v>
      </c>
      <c r="G95" s="83" t="s">
        <v>1598</v>
      </c>
    </row>
    <row r="96" spans="1:7" s="100" customFormat="1" ht="105">
      <c r="A96" s="98"/>
      <c r="B96" s="98"/>
      <c r="C96" s="98"/>
      <c r="D96" s="98"/>
      <c r="E96" s="3">
        <v>75</v>
      </c>
      <c r="F96" s="83" t="s">
        <v>1626</v>
      </c>
      <c r="G96" s="83" t="s">
        <v>1643</v>
      </c>
    </row>
    <row r="97" spans="1:7" s="130" customFormat="1" ht="30">
      <c r="A97" s="129"/>
      <c r="B97" s="129"/>
      <c r="C97" s="129"/>
      <c r="D97" s="129"/>
      <c r="E97" s="3" t="s">
        <v>1700</v>
      </c>
      <c r="F97" s="131"/>
      <c r="G97" s="131"/>
    </row>
    <row r="98" spans="1:7" s="100" customFormat="1" ht="45">
      <c r="A98" s="98"/>
      <c r="B98" s="98"/>
      <c r="C98" s="98"/>
      <c r="D98" s="98"/>
      <c r="E98" s="3">
        <v>76</v>
      </c>
      <c r="F98" s="83" t="s">
        <v>1701</v>
      </c>
      <c r="G98" s="83"/>
    </row>
    <row r="99" spans="1:7" s="100" customFormat="1" ht="30">
      <c r="A99" s="98"/>
      <c r="B99" s="98"/>
      <c r="C99" s="98"/>
      <c r="D99" s="98"/>
      <c r="E99" s="3">
        <v>77</v>
      </c>
      <c r="F99" s="83" t="s">
        <v>1702</v>
      </c>
      <c r="G99" s="83" t="s">
        <v>1703</v>
      </c>
    </row>
    <row r="100" spans="1:7" s="100" customFormat="1" ht="60">
      <c r="A100" s="98"/>
      <c r="B100" s="98"/>
      <c r="C100" s="98"/>
      <c r="D100" s="98"/>
      <c r="E100" s="3">
        <v>78</v>
      </c>
      <c r="F100" s="83" t="s">
        <v>1330</v>
      </c>
      <c r="G100" s="83" t="s">
        <v>1683</v>
      </c>
    </row>
    <row r="101" spans="1:7" s="100" customFormat="1" ht="30">
      <c r="A101" s="98"/>
      <c r="B101" s="98"/>
      <c r="C101" s="98"/>
      <c r="D101" s="98"/>
      <c r="E101" s="3">
        <v>79</v>
      </c>
      <c r="F101" s="83" t="s">
        <v>1657</v>
      </c>
      <c r="G101" s="83" t="s">
        <v>1694</v>
      </c>
    </row>
    <row r="102" spans="1:7" s="100" customFormat="1">
      <c r="A102" s="98"/>
      <c r="B102" s="98"/>
      <c r="C102" s="98"/>
      <c r="D102" s="98"/>
      <c r="E102" s="3">
        <v>80</v>
      </c>
      <c r="F102" s="83" t="s">
        <v>1659</v>
      </c>
      <c r="G102" s="83"/>
    </row>
    <row r="103" spans="1:7" s="100" customFormat="1" ht="60">
      <c r="A103" s="98"/>
      <c r="B103" s="98"/>
      <c r="C103" s="98"/>
      <c r="D103" s="98"/>
      <c r="E103" s="3">
        <v>81</v>
      </c>
      <c r="F103" s="83" t="s">
        <v>1597</v>
      </c>
      <c r="G103" s="83" t="s">
        <v>1598</v>
      </c>
    </row>
    <row r="104" spans="1:7" s="100" customFormat="1" ht="105">
      <c r="A104" s="98"/>
      <c r="B104" s="98"/>
      <c r="C104" s="98"/>
      <c r="D104" s="98"/>
      <c r="E104" s="3">
        <v>82</v>
      </c>
      <c r="F104" s="83" t="s">
        <v>1626</v>
      </c>
      <c r="G104" s="83" t="s">
        <v>1643</v>
      </c>
    </row>
    <row r="105" spans="1:7" s="130" customFormat="1" ht="45">
      <c r="A105" s="129"/>
      <c r="B105" s="129"/>
      <c r="C105" s="129"/>
      <c r="D105" s="129"/>
      <c r="E105" s="3" t="s">
        <v>1704</v>
      </c>
      <c r="G105" s="131"/>
    </row>
    <row r="106" spans="1:7" s="100" customFormat="1" ht="30">
      <c r="A106" s="98"/>
      <c r="B106" s="98"/>
      <c r="C106" s="98"/>
      <c r="D106" s="98"/>
      <c r="E106" s="3">
        <v>83</v>
      </c>
      <c r="F106" s="83" t="s">
        <v>1705</v>
      </c>
      <c r="G106" s="83"/>
    </row>
    <row r="107" spans="1:7" s="100" customFormat="1" ht="30">
      <c r="A107" s="98"/>
      <c r="B107" s="98"/>
      <c r="C107" s="98"/>
      <c r="D107" s="98"/>
      <c r="E107" s="3">
        <v>84</v>
      </c>
      <c r="F107" s="83" t="s">
        <v>1706</v>
      </c>
      <c r="G107" s="83" t="s">
        <v>1698</v>
      </c>
    </row>
    <row r="108" spans="1:7" s="100" customFormat="1" ht="60">
      <c r="A108" s="98"/>
      <c r="B108" s="98"/>
      <c r="C108" s="98"/>
      <c r="D108" s="98"/>
      <c r="E108" s="3">
        <v>85</v>
      </c>
      <c r="F108" s="83" t="s">
        <v>1330</v>
      </c>
      <c r="G108" s="83" t="s">
        <v>1683</v>
      </c>
    </row>
    <row r="109" spans="1:7" s="100" customFormat="1" ht="45" customHeight="1">
      <c r="A109" s="98"/>
      <c r="B109" s="98"/>
      <c r="C109" s="98"/>
      <c r="D109" s="98"/>
      <c r="E109" s="3">
        <v>86</v>
      </c>
      <c r="F109" s="83" t="s">
        <v>1657</v>
      </c>
      <c r="G109" s="83" t="s">
        <v>1707</v>
      </c>
    </row>
    <row r="110" spans="1:7" s="100" customFormat="1">
      <c r="A110" s="98"/>
      <c r="B110" s="98"/>
      <c r="C110" s="98"/>
      <c r="D110" s="98"/>
      <c r="E110" s="3">
        <v>87</v>
      </c>
      <c r="F110" s="83" t="s">
        <v>1659</v>
      </c>
      <c r="G110" s="83"/>
    </row>
    <row r="111" spans="1:7" s="100" customFormat="1" ht="60">
      <c r="A111" s="98"/>
      <c r="B111" s="98"/>
      <c r="C111" s="98"/>
      <c r="D111" s="98"/>
      <c r="E111" s="3">
        <v>88</v>
      </c>
      <c r="F111" s="83" t="s">
        <v>1597</v>
      </c>
      <c r="G111" s="83" t="s">
        <v>1598</v>
      </c>
    </row>
    <row r="112" spans="1:7" s="100" customFormat="1" ht="105">
      <c r="A112" s="98"/>
      <c r="B112" s="98"/>
      <c r="C112" s="98"/>
      <c r="D112" s="98"/>
      <c r="E112" s="3">
        <v>89</v>
      </c>
      <c r="F112" s="83" t="s">
        <v>1626</v>
      </c>
      <c r="G112" s="83" t="s">
        <v>1643</v>
      </c>
    </row>
    <row r="113" spans="1:7" s="130" customFormat="1" ht="30">
      <c r="A113" s="129"/>
      <c r="B113" s="129"/>
      <c r="C113" s="129"/>
      <c r="D113" s="129"/>
      <c r="E113" s="3" t="s">
        <v>1708</v>
      </c>
      <c r="G113" s="131"/>
    </row>
    <row r="114" spans="1:7" s="100" customFormat="1" ht="30">
      <c r="A114" s="98"/>
      <c r="B114" s="98"/>
      <c r="C114" s="98"/>
      <c r="D114" s="98"/>
      <c r="E114" s="3">
        <v>90</v>
      </c>
      <c r="F114" s="83" t="s">
        <v>1696</v>
      </c>
      <c r="G114" s="83"/>
    </row>
    <row r="115" spans="1:7" s="100" customFormat="1" ht="45">
      <c r="A115" s="98"/>
      <c r="B115" s="98"/>
      <c r="C115" s="98"/>
      <c r="D115" s="98"/>
      <c r="E115" s="3">
        <v>91</v>
      </c>
      <c r="F115" s="83" t="s">
        <v>1709</v>
      </c>
      <c r="G115" s="83" t="s">
        <v>1698</v>
      </c>
    </row>
    <row r="116" spans="1:7" s="100" customFormat="1" ht="60">
      <c r="A116" s="98"/>
      <c r="B116" s="98"/>
      <c r="C116" s="98"/>
      <c r="D116" s="98"/>
      <c r="E116" s="3">
        <v>92</v>
      </c>
      <c r="F116" s="83" t="s">
        <v>1330</v>
      </c>
      <c r="G116" s="83" t="s">
        <v>1683</v>
      </c>
    </row>
    <row r="117" spans="1:7" s="100" customFormat="1" ht="57" customHeight="1">
      <c r="A117" s="98"/>
      <c r="B117" s="98"/>
      <c r="C117" s="98"/>
      <c r="D117" s="98"/>
      <c r="E117" s="3">
        <v>93</v>
      </c>
      <c r="F117" s="83" t="s">
        <v>1657</v>
      </c>
      <c r="G117" s="83" t="s">
        <v>1707</v>
      </c>
    </row>
    <row r="118" spans="1:7" s="100" customFormat="1">
      <c r="A118" s="98"/>
      <c r="B118" s="98"/>
      <c r="C118" s="98"/>
      <c r="D118" s="98"/>
      <c r="E118" s="3">
        <v>94</v>
      </c>
      <c r="F118" s="83" t="s">
        <v>1659</v>
      </c>
      <c r="G118" s="83"/>
    </row>
    <row r="119" spans="1:7" s="100" customFormat="1" ht="60">
      <c r="A119" s="98"/>
      <c r="B119" s="98"/>
      <c r="C119" s="98"/>
      <c r="D119" s="98"/>
      <c r="E119" s="3">
        <v>95</v>
      </c>
      <c r="F119" s="83" t="s">
        <v>1597</v>
      </c>
      <c r="G119" s="83" t="s">
        <v>1598</v>
      </c>
    </row>
    <row r="120" spans="1:7" s="100" customFormat="1" ht="105">
      <c r="A120" s="98"/>
      <c r="B120" s="98"/>
      <c r="C120" s="98"/>
      <c r="D120" s="98"/>
      <c r="E120" s="3">
        <v>96</v>
      </c>
      <c r="F120" s="83" t="s">
        <v>1626</v>
      </c>
      <c r="G120" s="83" t="s">
        <v>1643</v>
      </c>
    </row>
    <row r="121" spans="1:7" s="130" customFormat="1" ht="36" customHeight="1">
      <c r="A121" s="129"/>
      <c r="B121" s="129"/>
      <c r="C121" s="129"/>
      <c r="D121" s="129"/>
      <c r="E121" s="3" t="s">
        <v>1710</v>
      </c>
      <c r="G121" s="131"/>
    </row>
    <row r="122" spans="1:7" s="100" customFormat="1" ht="30">
      <c r="A122" s="98"/>
      <c r="B122" s="98"/>
      <c r="C122" s="98"/>
      <c r="D122" s="98"/>
      <c r="E122" s="3">
        <v>97</v>
      </c>
      <c r="F122" s="83" t="s">
        <v>1711</v>
      </c>
      <c r="G122" s="83"/>
    </row>
    <row r="123" spans="1:7" s="100" customFormat="1" ht="30">
      <c r="A123" s="98"/>
      <c r="B123" s="98"/>
      <c r="C123" s="98"/>
      <c r="D123" s="98"/>
      <c r="E123" s="3">
        <v>98</v>
      </c>
      <c r="F123" s="83" t="s">
        <v>1712</v>
      </c>
      <c r="G123" s="83" t="s">
        <v>1713</v>
      </c>
    </row>
    <row r="124" spans="1:7" s="100" customFormat="1" ht="60">
      <c r="A124" s="98"/>
      <c r="B124" s="98"/>
      <c r="C124" s="98"/>
      <c r="D124" s="98"/>
      <c r="E124" s="3">
        <v>99</v>
      </c>
      <c r="F124" s="83" t="s">
        <v>1330</v>
      </c>
      <c r="G124" s="83" t="s">
        <v>1683</v>
      </c>
    </row>
    <row r="125" spans="1:7" s="100" customFormat="1" ht="30">
      <c r="A125" s="98"/>
      <c r="B125" s="98"/>
      <c r="C125" s="98"/>
      <c r="D125" s="98"/>
      <c r="E125" s="3">
        <v>100</v>
      </c>
      <c r="F125" s="83" t="s">
        <v>1657</v>
      </c>
      <c r="G125" s="83" t="s">
        <v>1714</v>
      </c>
    </row>
    <row r="126" spans="1:7" s="100" customFormat="1">
      <c r="A126" s="98"/>
      <c r="B126" s="98"/>
      <c r="C126" s="98"/>
      <c r="D126" s="98"/>
      <c r="E126" s="3">
        <v>101</v>
      </c>
      <c r="F126" s="83" t="s">
        <v>1659</v>
      </c>
      <c r="G126" s="83"/>
    </row>
    <row r="127" spans="1:7" s="100" customFormat="1" ht="60">
      <c r="A127" s="98"/>
      <c r="B127" s="98"/>
      <c r="C127" s="98"/>
      <c r="D127" s="98"/>
      <c r="E127" s="3">
        <v>102</v>
      </c>
      <c r="F127" s="83" t="s">
        <v>1597</v>
      </c>
      <c r="G127" s="83" t="s">
        <v>1598</v>
      </c>
    </row>
    <row r="128" spans="1:7" s="100" customFormat="1" ht="105">
      <c r="A128" s="98"/>
      <c r="B128" s="98"/>
      <c r="C128" s="98"/>
      <c r="D128" s="98"/>
      <c r="E128" s="3">
        <v>103</v>
      </c>
      <c r="F128" s="83" t="s">
        <v>1626</v>
      </c>
      <c r="G128" s="83" t="s">
        <v>1643</v>
      </c>
    </row>
    <row r="129" spans="1:7" s="132" customFormat="1">
      <c r="A129" s="129"/>
      <c r="B129" s="129"/>
      <c r="C129" s="129"/>
      <c r="D129" s="129"/>
      <c r="E129" s="3" t="s">
        <v>1715</v>
      </c>
      <c r="G129" s="133"/>
    </row>
    <row r="130" spans="1:7" s="100" customFormat="1" ht="30">
      <c r="A130" s="98"/>
      <c r="B130" s="98"/>
      <c r="C130" s="98"/>
      <c r="D130" s="98"/>
      <c r="E130" s="3">
        <v>104</v>
      </c>
      <c r="F130" s="83" t="s">
        <v>1711</v>
      </c>
      <c r="G130" s="83"/>
    </row>
    <row r="131" spans="1:7" s="100" customFormat="1" ht="30">
      <c r="A131" s="98"/>
      <c r="B131" s="98"/>
      <c r="C131" s="98"/>
      <c r="D131" s="98"/>
      <c r="E131" s="3">
        <v>105</v>
      </c>
      <c r="F131" s="83" t="s">
        <v>1716</v>
      </c>
      <c r="G131" s="83" t="s">
        <v>1717</v>
      </c>
    </row>
    <row r="132" spans="1:7" s="100" customFormat="1" ht="60">
      <c r="A132" s="98"/>
      <c r="B132" s="98"/>
      <c r="C132" s="98"/>
      <c r="D132" s="98"/>
      <c r="E132" s="3">
        <v>106</v>
      </c>
      <c r="F132" s="83" t="s">
        <v>1330</v>
      </c>
      <c r="G132" s="83" t="s">
        <v>1683</v>
      </c>
    </row>
    <row r="133" spans="1:7" s="100" customFormat="1" ht="30">
      <c r="A133" s="98"/>
      <c r="B133" s="98"/>
      <c r="C133" s="98"/>
      <c r="D133" s="98"/>
      <c r="E133" s="3">
        <v>107</v>
      </c>
      <c r="F133" s="83" t="s">
        <v>1657</v>
      </c>
      <c r="G133" s="83" t="s">
        <v>1714</v>
      </c>
    </row>
    <row r="134" spans="1:7" s="100" customFormat="1">
      <c r="A134" s="98"/>
      <c r="B134" s="98"/>
      <c r="C134" s="98"/>
      <c r="D134" s="98"/>
      <c r="E134" s="3">
        <v>108</v>
      </c>
      <c r="F134" s="83" t="s">
        <v>1659</v>
      </c>
      <c r="G134" s="83"/>
    </row>
    <row r="135" spans="1:7" s="100" customFormat="1" ht="60">
      <c r="A135" s="98"/>
      <c r="B135" s="98"/>
      <c r="C135" s="98"/>
      <c r="D135" s="98"/>
      <c r="E135" s="3">
        <v>109</v>
      </c>
      <c r="F135" s="83" t="s">
        <v>1597</v>
      </c>
      <c r="G135" s="83" t="s">
        <v>1598</v>
      </c>
    </row>
    <row r="136" spans="1:7" s="100" customFormat="1" ht="105">
      <c r="A136" s="98"/>
      <c r="B136" s="98"/>
      <c r="C136" s="98"/>
      <c r="D136" s="98"/>
      <c r="E136" s="3">
        <v>110</v>
      </c>
      <c r="F136" s="83" t="s">
        <v>1626</v>
      </c>
      <c r="G136" s="83" t="s">
        <v>1643</v>
      </c>
    </row>
  </sheetData>
  <customSheetViews>
    <customSheetView guid="{FBCA0314-AB2D-48C2-92CA-EB7E9A59E158}" scale="80">
      <selection activeCell="F72" sqref="F72"/>
      <pageMargins left="0" right="0" top="0" bottom="0" header="0" footer="0"/>
      <pageSetup orientation="portrait" r:id="rId1"/>
    </customSheetView>
    <customSheetView guid="{6104C648-B85B-4E8D-8B1B-A382CCFC2F87}" scale="80">
      <selection activeCell="F72" sqref="F72"/>
      <pageMargins left="0" right="0" top="0" bottom="0" header="0" footer="0"/>
      <pageSetup orientation="portrait" r:id="rId2"/>
    </customSheetView>
    <customSheetView guid="{E25D86B6-3339-45DF-95E9-AAAE4196E0B3}" scale="80">
      <selection activeCell="F72" sqref="F72"/>
      <pageMargins left="0" right="0" top="0" bottom="0" header="0" footer="0"/>
      <pageSetup orientation="portrait" r:id="rId3"/>
    </customSheetView>
  </customSheetViews>
  <mergeCells count="2">
    <mergeCell ref="F10:J10"/>
    <mergeCell ref="F11:J11"/>
  </mergeCells>
  <hyperlinks>
    <hyperlink ref="G14" r:id="rId4" xr:uid="{00000000-0004-0000-0900-000000000000}"/>
    <hyperlink ref="G25" r:id="rId5" xr:uid="{00000000-0004-0000-0900-000001000000}"/>
    <hyperlink ref="G34" r:id="rId6" xr:uid="{00000000-0004-0000-0900-000002000000}"/>
    <hyperlink ref="G45" r:id="rId7" xr:uid="{00000000-0004-0000-0900-000003000000}"/>
    <hyperlink ref="G56" r:id="rId8" xr:uid="{00000000-0004-0000-0900-000004000000}"/>
  </hyperlinks>
  <pageMargins left="0.7" right="0.7" top="0.75" bottom="0.75" header="0.3" footer="0.3"/>
  <pageSetup orientation="portrait"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sheetPr>
  <dimension ref="A1:K205"/>
  <sheetViews>
    <sheetView zoomScale="80" zoomScaleNormal="80" workbookViewId="0">
      <selection activeCell="A14" sqref="A14"/>
    </sheetView>
  </sheetViews>
  <sheetFormatPr defaultColWidth="14.42578125" defaultRowHeight="15"/>
  <cols>
    <col min="1" max="1" width="16" bestFit="1" customWidth="1"/>
    <col min="2" max="2" width="10.85546875" bestFit="1" customWidth="1"/>
    <col min="3" max="3" width="16.28515625" bestFit="1" customWidth="1"/>
    <col min="4" max="4" width="15.5703125" bestFit="1" customWidth="1"/>
    <col min="5" max="5" width="8.140625" bestFit="1" customWidth="1"/>
    <col min="6" max="6" width="47.85546875" bestFit="1" customWidth="1"/>
    <col min="7" max="7" width="53.7109375" bestFit="1" customWidth="1"/>
    <col min="8" max="8" width="16.42578125" bestFit="1" customWidth="1"/>
    <col min="9" max="9" width="11.5703125" bestFit="1" customWidth="1"/>
    <col min="10" max="11" width="13.85546875" bestFit="1" customWidth="1"/>
  </cols>
  <sheetData>
    <row r="1" spans="1:11">
      <c r="A1" s="14" t="s">
        <v>24</v>
      </c>
      <c r="B1" s="86">
        <f>COUNTIF(C14:C997, "pass*")</f>
        <v>0</v>
      </c>
      <c r="C1" s="9"/>
      <c r="D1" s="24"/>
      <c r="E1" s="146"/>
      <c r="F1" s="87"/>
      <c r="G1" s="87"/>
      <c r="H1" s="87"/>
      <c r="I1" s="24"/>
      <c r="J1" s="88"/>
      <c r="K1" s="25"/>
    </row>
    <row r="2" spans="1:11">
      <c r="A2" s="15" t="s">
        <v>25</v>
      </c>
      <c r="B2" s="90">
        <f>COUNTIF(C14:C997, "fail*")</f>
        <v>0</v>
      </c>
      <c r="C2" s="10"/>
      <c r="D2" s="24"/>
      <c r="E2" s="146"/>
      <c r="F2" s="87"/>
      <c r="G2" s="26"/>
      <c r="H2" s="26"/>
      <c r="I2" s="24"/>
      <c r="J2" s="88"/>
      <c r="K2" s="24"/>
    </row>
    <row r="3" spans="1:11">
      <c r="A3" s="15" t="s">
        <v>26</v>
      </c>
      <c r="B3" s="90">
        <f>COUNTIF(C14:C997, "review*")</f>
        <v>0</v>
      </c>
      <c r="C3" s="10"/>
      <c r="D3" s="24"/>
      <c r="E3" s="146"/>
      <c r="F3" s="87"/>
      <c r="G3" s="27"/>
      <c r="H3" s="27"/>
      <c r="I3" s="24"/>
      <c r="J3" s="88"/>
      <c r="K3" s="24"/>
    </row>
    <row r="4" spans="1:11">
      <c r="A4" s="15" t="s">
        <v>27</v>
      </c>
      <c r="B4" s="90">
        <f>COUNTIF(A14:A997, "yes*")</f>
        <v>0</v>
      </c>
      <c r="C4" s="10"/>
      <c r="D4" s="24"/>
      <c r="E4" s="146"/>
      <c r="F4" s="87"/>
      <c r="G4" s="28"/>
      <c r="H4" s="28"/>
      <c r="I4" s="24"/>
      <c r="J4" s="88"/>
      <c r="K4" s="24"/>
    </row>
    <row r="5" spans="1:11">
      <c r="A5" s="15" t="s">
        <v>28</v>
      </c>
      <c r="B5" s="90">
        <f>COUNTIF(B14:B997, "yes*")</f>
        <v>0</v>
      </c>
      <c r="C5" s="11"/>
      <c r="D5" s="24"/>
      <c r="E5" s="146"/>
      <c r="F5" s="87"/>
      <c r="G5" s="26"/>
      <c r="H5" s="26"/>
      <c r="I5" s="24"/>
      <c r="J5" s="88"/>
      <c r="K5" s="24"/>
    </row>
    <row r="6" spans="1:11">
      <c r="A6" s="15" t="s">
        <v>29</v>
      </c>
      <c r="B6" s="90">
        <f>B4-B5</f>
        <v>0</v>
      </c>
      <c r="C6" s="11"/>
      <c r="D6" s="24"/>
      <c r="E6" s="146"/>
      <c r="F6" s="87"/>
      <c r="G6" s="28"/>
      <c r="H6" s="28"/>
      <c r="I6" s="24"/>
      <c r="J6" s="88"/>
      <c r="K6" s="24"/>
    </row>
    <row r="7" spans="1:11" ht="40.5">
      <c r="A7" s="15" t="s">
        <v>30</v>
      </c>
      <c r="B7" s="91">
        <f>COUNTIF(E14:E997, "&gt;0")</f>
        <v>187</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18.75">
      <c r="A13" s="39"/>
      <c r="B13" s="39"/>
      <c r="C13" s="45"/>
      <c r="D13" s="48"/>
      <c r="E13" s="49" t="s">
        <v>1718</v>
      </c>
      <c r="F13" s="50" t="s">
        <v>1719</v>
      </c>
      <c r="G13" s="46"/>
      <c r="H13" s="39"/>
      <c r="I13" s="39"/>
      <c r="J13" s="39"/>
      <c r="K13" s="108"/>
    </row>
    <row r="14" spans="1:11" ht="30">
      <c r="A14" s="67"/>
      <c r="B14" s="67"/>
      <c r="C14" s="67"/>
      <c r="D14" s="75"/>
      <c r="E14" s="47">
        <v>1</v>
      </c>
      <c r="F14" s="43" t="s">
        <v>1720</v>
      </c>
      <c r="G14" s="44"/>
      <c r="H14" s="29"/>
      <c r="I14" s="29"/>
      <c r="J14" s="29" t="s">
        <v>51</v>
      </c>
      <c r="K14" s="100"/>
    </row>
    <row r="15" spans="1:11" ht="30">
      <c r="A15" s="67"/>
      <c r="B15" s="67"/>
      <c r="C15" s="67"/>
      <c r="D15" s="67"/>
      <c r="E15" s="242">
        <v>2</v>
      </c>
      <c r="F15" s="44" t="s">
        <v>1721</v>
      </c>
      <c r="G15" s="44" t="s">
        <v>1722</v>
      </c>
      <c r="H15" s="29"/>
      <c r="I15" s="29"/>
      <c r="J15" s="29" t="s">
        <v>51</v>
      </c>
    </row>
    <row r="16" spans="1:11" ht="45">
      <c r="A16" s="67"/>
      <c r="B16" s="67"/>
      <c r="C16" s="67"/>
      <c r="D16" s="67"/>
      <c r="E16" s="242">
        <v>3</v>
      </c>
      <c r="F16" s="44" t="s">
        <v>1723</v>
      </c>
      <c r="G16" s="44"/>
      <c r="H16" s="29"/>
      <c r="I16" s="29"/>
      <c r="J16" s="29" t="s">
        <v>51</v>
      </c>
    </row>
    <row r="17" spans="1:10" ht="45">
      <c r="A17" s="67"/>
      <c r="B17" s="67"/>
      <c r="C17" s="67"/>
      <c r="D17" s="67"/>
      <c r="E17" s="242">
        <v>4</v>
      </c>
      <c r="F17" s="44" t="s">
        <v>1724</v>
      </c>
      <c r="G17" s="44" t="s">
        <v>1725</v>
      </c>
      <c r="H17" s="29"/>
      <c r="I17" s="29"/>
      <c r="J17" s="29" t="s">
        <v>51</v>
      </c>
    </row>
    <row r="18" spans="1:10">
      <c r="A18" s="67"/>
      <c r="B18" s="67"/>
      <c r="C18" s="67"/>
      <c r="D18" s="67"/>
      <c r="E18" s="242">
        <v>5</v>
      </c>
      <c r="F18" s="44" t="s">
        <v>1726</v>
      </c>
      <c r="G18" s="44" t="s">
        <v>1727</v>
      </c>
      <c r="H18" s="29"/>
      <c r="I18" s="29"/>
      <c r="J18" s="29" t="s">
        <v>51</v>
      </c>
    </row>
    <row r="19" spans="1:10" ht="30">
      <c r="A19" s="67"/>
      <c r="B19" s="67"/>
      <c r="C19" s="67"/>
      <c r="D19" s="67"/>
      <c r="E19" s="242">
        <v>6</v>
      </c>
      <c r="F19" s="44" t="s">
        <v>1728</v>
      </c>
      <c r="G19" s="44" t="s">
        <v>1729</v>
      </c>
      <c r="H19" s="29"/>
      <c r="I19" s="29"/>
      <c r="J19" s="29" t="s">
        <v>51</v>
      </c>
    </row>
    <row r="20" spans="1:10" ht="30">
      <c r="A20" s="67"/>
      <c r="B20" s="67"/>
      <c r="C20" s="67"/>
      <c r="D20" s="67"/>
      <c r="E20" s="242">
        <v>7</v>
      </c>
      <c r="F20" s="44" t="s">
        <v>1730</v>
      </c>
      <c r="G20" s="44"/>
      <c r="H20" s="29"/>
      <c r="I20" s="29"/>
      <c r="J20" s="29" t="s">
        <v>51</v>
      </c>
    </row>
    <row r="21" spans="1:10" ht="30">
      <c r="A21" s="67"/>
      <c r="B21" s="67"/>
      <c r="C21" s="67"/>
      <c r="D21" s="67"/>
      <c r="E21" s="242">
        <v>8</v>
      </c>
      <c r="F21" s="44" t="s">
        <v>1023</v>
      </c>
      <c r="G21" s="44"/>
      <c r="H21" s="29"/>
      <c r="I21" s="29"/>
      <c r="J21" s="29" t="s">
        <v>51</v>
      </c>
    </row>
    <row r="22" spans="1:10" ht="30">
      <c r="A22" s="67"/>
      <c r="B22" s="67"/>
      <c r="C22" s="67"/>
      <c r="D22" s="67"/>
      <c r="E22" s="242">
        <v>9</v>
      </c>
      <c r="F22" s="44" t="s">
        <v>1311</v>
      </c>
      <c r="G22" s="170"/>
      <c r="H22" s="99" t="s">
        <v>1731</v>
      </c>
      <c r="I22" s="29"/>
      <c r="J22" s="29" t="s">
        <v>51</v>
      </c>
    </row>
    <row r="23" spans="1:10" ht="30">
      <c r="A23" s="67"/>
      <c r="B23" s="67"/>
      <c r="C23" s="67"/>
      <c r="D23" s="67"/>
      <c r="E23" s="242">
        <v>10</v>
      </c>
      <c r="F23" s="44" t="s">
        <v>1732</v>
      </c>
      <c r="G23" s="44" t="s">
        <v>1733</v>
      </c>
      <c r="H23" s="29"/>
      <c r="I23" s="29"/>
      <c r="J23" s="29" t="s">
        <v>51</v>
      </c>
    </row>
    <row r="24" spans="1:10">
      <c r="A24" s="67"/>
      <c r="B24" s="67"/>
      <c r="C24" s="67"/>
      <c r="D24" s="67"/>
      <c r="E24" s="242">
        <v>11</v>
      </c>
      <c r="F24" s="44" t="s">
        <v>1734</v>
      </c>
      <c r="G24" s="44"/>
      <c r="H24" s="29"/>
      <c r="I24" s="29"/>
      <c r="J24" s="29" t="s">
        <v>51</v>
      </c>
    </row>
    <row r="25" spans="1:10" ht="30">
      <c r="A25" s="67"/>
      <c r="B25" s="67"/>
      <c r="C25" s="67"/>
      <c r="D25" s="67"/>
      <c r="E25" s="242">
        <v>12</v>
      </c>
      <c r="F25" s="44" t="s">
        <v>1735</v>
      </c>
      <c r="G25" s="44" t="s">
        <v>1736</v>
      </c>
      <c r="H25" s="29"/>
      <c r="I25" s="29"/>
      <c r="J25" s="29" t="s">
        <v>51</v>
      </c>
    </row>
    <row r="26" spans="1:10" ht="30">
      <c r="A26" s="67"/>
      <c r="B26" s="67"/>
      <c r="C26" s="67"/>
      <c r="D26" s="67"/>
      <c r="E26" s="242">
        <v>13</v>
      </c>
      <c r="F26" s="44" t="s">
        <v>980</v>
      </c>
      <c r="G26" s="44" t="s">
        <v>1737</v>
      </c>
      <c r="H26" s="29"/>
      <c r="I26" s="29"/>
      <c r="J26" s="29" t="s">
        <v>51</v>
      </c>
    </row>
    <row r="27" spans="1:10" ht="30">
      <c r="A27" s="67"/>
      <c r="B27" s="67"/>
      <c r="C27" s="67"/>
      <c r="D27" s="67"/>
      <c r="E27" s="242">
        <v>14</v>
      </c>
      <c r="F27" s="44" t="s">
        <v>1738</v>
      </c>
      <c r="G27" s="170"/>
      <c r="H27" s="99" t="s">
        <v>1739</v>
      </c>
      <c r="I27" s="29"/>
      <c r="J27" s="29" t="s">
        <v>51</v>
      </c>
    </row>
    <row r="28" spans="1:10" ht="45">
      <c r="A28" s="67"/>
      <c r="B28" s="67"/>
      <c r="C28" s="67"/>
      <c r="D28" s="67"/>
      <c r="E28" s="242">
        <v>15</v>
      </c>
      <c r="F28" s="44" t="s">
        <v>1740</v>
      </c>
      <c r="G28" s="44" t="s">
        <v>1579</v>
      </c>
      <c r="H28" s="29"/>
      <c r="I28" s="29"/>
      <c r="J28" s="29" t="s">
        <v>51</v>
      </c>
    </row>
    <row r="29" spans="1:10" ht="30">
      <c r="A29" s="67"/>
      <c r="B29" s="67"/>
      <c r="C29" s="67"/>
      <c r="D29" s="67"/>
      <c r="E29" s="242">
        <v>16</v>
      </c>
      <c r="F29" s="44" t="s">
        <v>1741</v>
      </c>
      <c r="G29" s="44" t="s">
        <v>1742</v>
      </c>
      <c r="H29" s="29"/>
      <c r="I29" s="29"/>
      <c r="J29" s="29" t="s">
        <v>51</v>
      </c>
    </row>
    <row r="30" spans="1:10" ht="30">
      <c r="A30" s="67"/>
      <c r="B30" s="67"/>
      <c r="C30" s="67"/>
      <c r="D30" s="67"/>
      <c r="E30" s="242">
        <v>17</v>
      </c>
      <c r="F30" s="44" t="s">
        <v>1254</v>
      </c>
      <c r="G30" s="44" t="s">
        <v>1743</v>
      </c>
      <c r="H30" s="29"/>
      <c r="I30" s="29"/>
      <c r="J30" s="29" t="s">
        <v>51</v>
      </c>
    </row>
    <row r="31" spans="1:10">
      <c r="A31" s="67"/>
      <c r="B31" s="67"/>
      <c r="C31" s="67"/>
      <c r="D31" s="67"/>
      <c r="E31" s="242">
        <v>18</v>
      </c>
      <c r="F31" s="44" t="s">
        <v>1238</v>
      </c>
      <c r="G31" s="44"/>
      <c r="H31" s="29"/>
      <c r="I31" s="29"/>
      <c r="J31" s="29" t="s">
        <v>51</v>
      </c>
    </row>
    <row r="32" spans="1:10" ht="30">
      <c r="A32" s="67"/>
      <c r="B32" s="67"/>
      <c r="C32" s="67"/>
      <c r="D32" s="67"/>
      <c r="E32" s="242">
        <v>19</v>
      </c>
      <c r="F32" s="44" t="s">
        <v>992</v>
      </c>
      <c r="G32" s="44"/>
      <c r="H32" s="29"/>
      <c r="I32" s="29"/>
      <c r="J32" s="29" t="s">
        <v>51</v>
      </c>
    </row>
    <row r="33" spans="1:10" ht="30">
      <c r="A33" s="67"/>
      <c r="B33" s="67"/>
      <c r="C33" s="67"/>
      <c r="D33" s="67"/>
      <c r="E33" s="242">
        <v>20</v>
      </c>
      <c r="F33" s="44" t="s">
        <v>1188</v>
      </c>
      <c r="G33" s="44"/>
      <c r="H33" s="29"/>
      <c r="I33" s="29"/>
      <c r="J33" s="29" t="s">
        <v>51</v>
      </c>
    </row>
    <row r="34" spans="1:10">
      <c r="A34" s="67"/>
      <c r="B34" s="67"/>
      <c r="C34" s="67"/>
      <c r="D34" s="67"/>
      <c r="E34" s="242">
        <v>21</v>
      </c>
      <c r="F34" s="44" t="s">
        <v>1421</v>
      </c>
      <c r="G34" s="44" t="s">
        <v>1744</v>
      </c>
      <c r="H34" s="29"/>
      <c r="I34" s="29"/>
      <c r="J34" s="29" t="s">
        <v>51</v>
      </c>
    </row>
    <row r="35" spans="1:10" ht="45">
      <c r="A35" s="67"/>
      <c r="B35" s="67"/>
      <c r="C35" s="67"/>
      <c r="D35" s="67"/>
      <c r="E35" s="242">
        <v>22</v>
      </c>
      <c r="F35" s="44" t="s">
        <v>1067</v>
      </c>
      <c r="G35" s="44"/>
      <c r="H35" s="29"/>
      <c r="I35" s="29"/>
      <c r="J35" s="29" t="s">
        <v>51</v>
      </c>
    </row>
    <row r="36" spans="1:10">
      <c r="A36" s="67"/>
      <c r="B36" s="67"/>
      <c r="C36" s="67"/>
      <c r="D36" s="67"/>
      <c r="E36" s="242">
        <v>23</v>
      </c>
      <c r="F36" s="44" t="s">
        <v>1745</v>
      </c>
      <c r="G36" s="44" t="s">
        <v>999</v>
      </c>
      <c r="H36" s="29"/>
      <c r="I36" s="29"/>
      <c r="J36" s="29" t="s">
        <v>51</v>
      </c>
    </row>
    <row r="37" spans="1:10" ht="30">
      <c r="A37" s="67"/>
      <c r="B37" s="67"/>
      <c r="C37" s="67"/>
      <c r="D37" s="67"/>
      <c r="E37" s="242">
        <v>24</v>
      </c>
      <c r="F37" s="44" t="s">
        <v>1746</v>
      </c>
      <c r="G37" s="44"/>
      <c r="H37" s="29"/>
      <c r="I37" s="29"/>
      <c r="J37" s="29" t="s">
        <v>51</v>
      </c>
    </row>
    <row r="38" spans="1:10" ht="30">
      <c r="A38" s="67"/>
      <c r="B38" s="67"/>
      <c r="C38" s="67"/>
      <c r="D38" s="67"/>
      <c r="E38" s="242">
        <v>25</v>
      </c>
      <c r="F38" s="44" t="s">
        <v>1070</v>
      </c>
      <c r="G38" s="44"/>
      <c r="H38" s="29"/>
      <c r="I38" s="29"/>
      <c r="J38" s="29" t="s">
        <v>51</v>
      </c>
    </row>
    <row r="39" spans="1:10" ht="37.5">
      <c r="A39" s="76"/>
      <c r="B39" s="77"/>
      <c r="C39" s="77"/>
      <c r="D39" s="77"/>
      <c r="E39" s="49" t="s">
        <v>92</v>
      </c>
      <c r="F39" s="50" t="s">
        <v>1747</v>
      </c>
      <c r="G39" s="20"/>
      <c r="H39" s="19"/>
      <c r="I39" s="19"/>
      <c r="J39" s="19"/>
    </row>
    <row r="40" spans="1:10" ht="45">
      <c r="A40" s="67"/>
      <c r="B40" s="75"/>
      <c r="C40" s="75"/>
      <c r="D40" s="75"/>
      <c r="E40" s="47">
        <v>1</v>
      </c>
      <c r="F40" s="43" t="s">
        <v>1748</v>
      </c>
      <c r="G40" s="44"/>
      <c r="H40" s="29"/>
      <c r="I40" s="29"/>
      <c r="J40" s="29" t="s">
        <v>51</v>
      </c>
    </row>
    <row r="41" spans="1:10" ht="30">
      <c r="A41" s="67"/>
      <c r="B41" s="67"/>
      <c r="C41" s="67"/>
      <c r="D41" s="67"/>
      <c r="E41" s="242">
        <v>2</v>
      </c>
      <c r="F41" s="52" t="s">
        <v>1749</v>
      </c>
      <c r="G41" s="44" t="s">
        <v>1750</v>
      </c>
      <c r="H41" s="29"/>
      <c r="I41" s="29"/>
      <c r="J41" s="29" t="s">
        <v>51</v>
      </c>
    </row>
    <row r="42" spans="1:10" ht="30">
      <c r="A42" s="67"/>
      <c r="B42" s="67"/>
      <c r="C42" s="67"/>
      <c r="D42" s="67"/>
      <c r="E42" s="47">
        <v>3</v>
      </c>
      <c r="F42" s="44" t="s">
        <v>977</v>
      </c>
      <c r="G42" s="44"/>
      <c r="H42" s="29"/>
      <c r="I42" s="29"/>
      <c r="J42" s="29" t="s">
        <v>51</v>
      </c>
    </row>
    <row r="43" spans="1:10" ht="30">
      <c r="A43" s="67"/>
      <c r="B43" s="67"/>
      <c r="C43" s="67"/>
      <c r="D43" s="67"/>
      <c r="E43" s="242">
        <v>4</v>
      </c>
      <c r="F43" s="44" t="s">
        <v>1311</v>
      </c>
      <c r="G43" s="170"/>
      <c r="H43" s="99" t="s">
        <v>1731</v>
      </c>
      <c r="I43" s="29"/>
      <c r="J43" s="29" t="s">
        <v>51</v>
      </c>
    </row>
    <row r="44" spans="1:10" ht="30">
      <c r="A44" s="67"/>
      <c r="B44" s="67"/>
      <c r="C44" s="67"/>
      <c r="D44" s="67"/>
      <c r="E44" s="47">
        <v>5</v>
      </c>
      <c r="F44" s="44" t="s">
        <v>1751</v>
      </c>
      <c r="G44" s="44"/>
      <c r="H44" s="29"/>
      <c r="I44" s="29"/>
      <c r="J44" s="29" t="s">
        <v>51</v>
      </c>
    </row>
    <row r="45" spans="1:10" ht="30">
      <c r="A45" s="67"/>
      <c r="B45" s="67"/>
      <c r="C45" s="67"/>
      <c r="D45" s="67"/>
      <c r="E45" s="242">
        <v>6</v>
      </c>
      <c r="F45" s="44" t="s">
        <v>1752</v>
      </c>
      <c r="G45" s="44" t="s">
        <v>1753</v>
      </c>
      <c r="H45" s="29"/>
      <c r="I45" s="29"/>
      <c r="J45" s="29" t="s">
        <v>51</v>
      </c>
    </row>
    <row r="46" spans="1:10" ht="45">
      <c r="A46" s="67"/>
      <c r="B46" s="67"/>
      <c r="C46" s="67"/>
      <c r="D46" s="67"/>
      <c r="E46" s="47">
        <v>7</v>
      </c>
      <c r="F46" s="44" t="s">
        <v>1754</v>
      </c>
      <c r="G46" s="44" t="s">
        <v>1750</v>
      </c>
      <c r="H46" s="29"/>
      <c r="I46" s="29"/>
      <c r="J46" s="29" t="s">
        <v>51</v>
      </c>
    </row>
    <row r="47" spans="1:10" ht="30">
      <c r="A47" s="67"/>
      <c r="B47" s="67"/>
      <c r="C47" s="67"/>
      <c r="D47" s="67"/>
      <c r="E47" s="242">
        <v>8</v>
      </c>
      <c r="F47" s="44" t="s">
        <v>977</v>
      </c>
      <c r="G47" s="44"/>
      <c r="H47" s="29"/>
      <c r="I47" s="29"/>
      <c r="J47" s="29" t="s">
        <v>51</v>
      </c>
    </row>
    <row r="48" spans="1:10" ht="30">
      <c r="A48" s="67"/>
      <c r="B48" s="67"/>
      <c r="C48" s="67"/>
      <c r="D48" s="67"/>
      <c r="E48" s="47">
        <v>9</v>
      </c>
      <c r="F48" s="44" t="s">
        <v>1311</v>
      </c>
      <c r="G48" s="170"/>
      <c r="H48" s="99" t="s">
        <v>1731</v>
      </c>
      <c r="I48" s="29"/>
      <c r="J48" s="29" t="s">
        <v>51</v>
      </c>
    </row>
    <row r="49" spans="1:10" ht="30">
      <c r="A49" s="67"/>
      <c r="B49" s="67"/>
      <c r="C49" s="67"/>
      <c r="D49" s="67"/>
      <c r="E49" s="242">
        <v>10</v>
      </c>
      <c r="F49" s="44" t="s">
        <v>1755</v>
      </c>
      <c r="G49" s="44" t="s">
        <v>1756</v>
      </c>
      <c r="H49" s="29"/>
      <c r="I49" s="29"/>
      <c r="J49" s="29" t="s">
        <v>51</v>
      </c>
    </row>
    <row r="50" spans="1:10" ht="30">
      <c r="A50" s="67"/>
      <c r="B50" s="67"/>
      <c r="C50" s="67"/>
      <c r="D50" s="67"/>
      <c r="E50" s="47">
        <v>11</v>
      </c>
      <c r="F50" s="44" t="s">
        <v>1757</v>
      </c>
      <c r="G50" s="44" t="s">
        <v>1758</v>
      </c>
      <c r="H50" s="29"/>
      <c r="I50" s="29"/>
      <c r="J50" s="29" t="s">
        <v>51</v>
      </c>
    </row>
    <row r="51" spans="1:10" ht="30">
      <c r="A51" s="67"/>
      <c r="B51" s="67"/>
      <c r="C51" s="67"/>
      <c r="D51" s="67"/>
      <c r="E51" s="242">
        <v>12</v>
      </c>
      <c r="F51" s="44" t="s">
        <v>1759</v>
      </c>
      <c r="G51" s="44"/>
      <c r="H51" s="29"/>
      <c r="I51" s="29"/>
      <c r="J51" s="29" t="s">
        <v>51</v>
      </c>
    </row>
    <row r="52" spans="1:10" ht="45">
      <c r="A52" s="67"/>
      <c r="B52" s="67"/>
      <c r="C52" s="67"/>
      <c r="D52" s="67"/>
      <c r="E52" s="47">
        <v>13</v>
      </c>
      <c r="F52" s="44" t="s">
        <v>1740</v>
      </c>
      <c r="G52" s="44"/>
      <c r="H52" s="29"/>
      <c r="I52" s="29"/>
      <c r="J52" s="29" t="s">
        <v>51</v>
      </c>
    </row>
    <row r="53" spans="1:10" ht="30">
      <c r="A53" s="67"/>
      <c r="B53" s="67"/>
      <c r="C53" s="67"/>
      <c r="D53" s="67"/>
      <c r="E53" s="242">
        <v>14</v>
      </c>
      <c r="F53" s="44" t="s">
        <v>1741</v>
      </c>
      <c r="G53" s="44"/>
      <c r="H53" s="29"/>
      <c r="I53" s="29"/>
      <c r="J53" s="29" t="s">
        <v>51</v>
      </c>
    </row>
    <row r="54" spans="1:10" ht="30">
      <c r="A54" s="67"/>
      <c r="B54" s="67"/>
      <c r="C54" s="67"/>
      <c r="D54" s="67"/>
      <c r="E54" s="47">
        <v>15</v>
      </c>
      <c r="F54" s="44" t="s">
        <v>1254</v>
      </c>
      <c r="G54" s="44"/>
      <c r="H54" s="29"/>
      <c r="I54" s="29"/>
      <c r="J54" s="29" t="s">
        <v>51</v>
      </c>
    </row>
    <row r="55" spans="1:10" ht="45">
      <c r="A55" s="67"/>
      <c r="B55" s="67"/>
      <c r="C55" s="67"/>
      <c r="D55" s="67"/>
      <c r="E55" s="242">
        <v>16</v>
      </c>
      <c r="F55" s="44" t="s">
        <v>1760</v>
      </c>
      <c r="G55" s="44" t="s">
        <v>1761</v>
      </c>
      <c r="H55" s="29"/>
      <c r="I55" s="29"/>
      <c r="J55" s="29" t="s">
        <v>51</v>
      </c>
    </row>
    <row r="56" spans="1:10" ht="30">
      <c r="A56" s="67"/>
      <c r="B56" s="67"/>
      <c r="C56" s="67"/>
      <c r="D56" s="67"/>
      <c r="E56" s="47">
        <v>17</v>
      </c>
      <c r="F56" s="44" t="s">
        <v>1762</v>
      </c>
      <c r="G56" s="44"/>
      <c r="H56" s="29"/>
      <c r="I56" s="29"/>
      <c r="J56" s="29" t="s">
        <v>51</v>
      </c>
    </row>
    <row r="57" spans="1:10" ht="45">
      <c r="A57" s="67"/>
      <c r="B57" s="67"/>
      <c r="C57" s="67"/>
      <c r="D57" s="67"/>
      <c r="E57" s="242">
        <v>18</v>
      </c>
      <c r="F57" s="44" t="s">
        <v>981</v>
      </c>
      <c r="G57" s="44"/>
      <c r="H57" s="29"/>
      <c r="I57" s="29"/>
      <c r="J57" s="29" t="s">
        <v>51</v>
      </c>
    </row>
    <row r="58" spans="1:10" ht="30">
      <c r="A58" s="67"/>
      <c r="B58" s="67"/>
      <c r="C58" s="67"/>
      <c r="D58" s="67"/>
      <c r="E58" s="47">
        <v>19</v>
      </c>
      <c r="F58" s="44" t="s">
        <v>1741</v>
      </c>
      <c r="G58" s="44"/>
      <c r="H58" s="29"/>
      <c r="I58" s="29"/>
      <c r="J58" s="29" t="s">
        <v>51</v>
      </c>
    </row>
    <row r="59" spans="1:10" ht="30">
      <c r="A59" s="67"/>
      <c r="B59" s="67"/>
      <c r="C59" s="67"/>
      <c r="D59" s="67"/>
      <c r="E59" s="242">
        <v>20</v>
      </c>
      <c r="F59" s="44" t="s">
        <v>1254</v>
      </c>
      <c r="G59" s="44"/>
      <c r="H59" s="29"/>
      <c r="I59" s="29"/>
      <c r="J59" s="29" t="s">
        <v>51</v>
      </c>
    </row>
    <row r="60" spans="1:10" ht="30">
      <c r="A60" s="67"/>
      <c r="B60" s="67"/>
      <c r="C60" s="67"/>
      <c r="D60" s="67"/>
      <c r="E60" s="47">
        <v>21</v>
      </c>
      <c r="F60" s="44" t="s">
        <v>1763</v>
      </c>
      <c r="G60" s="44" t="s">
        <v>1764</v>
      </c>
      <c r="H60" s="29"/>
      <c r="I60" s="29"/>
      <c r="J60" s="29" t="s">
        <v>51</v>
      </c>
    </row>
    <row r="61" spans="1:10" ht="30">
      <c r="A61" s="67"/>
      <c r="B61" s="67"/>
      <c r="C61" s="67"/>
      <c r="D61" s="67"/>
      <c r="E61" s="242">
        <v>22</v>
      </c>
      <c r="F61" s="44" t="s">
        <v>1765</v>
      </c>
      <c r="G61" s="44"/>
      <c r="H61" s="29"/>
      <c r="I61" s="29"/>
      <c r="J61" s="29" t="s">
        <v>51</v>
      </c>
    </row>
    <row r="62" spans="1:10" ht="30">
      <c r="A62" s="67"/>
      <c r="B62" s="67"/>
      <c r="C62" s="67"/>
      <c r="D62" s="67"/>
      <c r="E62" s="47">
        <v>23</v>
      </c>
      <c r="F62" s="44" t="s">
        <v>1762</v>
      </c>
      <c r="G62" s="44"/>
      <c r="H62" s="29"/>
      <c r="I62" s="29"/>
      <c r="J62" s="29" t="s">
        <v>51</v>
      </c>
    </row>
    <row r="63" spans="1:10" ht="30">
      <c r="A63" s="67"/>
      <c r="B63" s="67"/>
      <c r="C63" s="67"/>
      <c r="D63" s="67"/>
      <c r="E63" s="242">
        <v>24</v>
      </c>
      <c r="F63" s="44" t="s">
        <v>1766</v>
      </c>
      <c r="G63" s="44"/>
      <c r="H63" s="29"/>
      <c r="I63" s="29"/>
      <c r="J63" s="29" t="s">
        <v>51</v>
      </c>
    </row>
    <row r="64" spans="1:10" ht="30">
      <c r="A64" s="67"/>
      <c r="B64" s="67"/>
      <c r="C64" s="67"/>
      <c r="D64" s="67"/>
      <c r="E64" s="47">
        <v>25</v>
      </c>
      <c r="F64" s="44" t="s">
        <v>995</v>
      </c>
      <c r="G64" s="44"/>
      <c r="H64" s="29"/>
      <c r="I64" s="29"/>
      <c r="J64" s="29" t="s">
        <v>51</v>
      </c>
    </row>
    <row r="65" spans="1:10">
      <c r="A65" s="67"/>
      <c r="B65" s="67"/>
      <c r="C65" s="67"/>
      <c r="D65" s="67"/>
      <c r="E65" s="242">
        <v>26</v>
      </c>
      <c r="F65" s="44" t="s">
        <v>1745</v>
      </c>
      <c r="G65" s="44" t="s">
        <v>1767</v>
      </c>
      <c r="H65" s="29"/>
      <c r="I65" s="29"/>
      <c r="J65" s="29" t="s">
        <v>51</v>
      </c>
    </row>
    <row r="66" spans="1:10" ht="30">
      <c r="A66" s="67"/>
      <c r="B66" s="67"/>
      <c r="C66" s="67"/>
      <c r="D66" s="67"/>
      <c r="E66" s="47">
        <v>27</v>
      </c>
      <c r="F66" s="44" t="s">
        <v>1746</v>
      </c>
      <c r="G66" s="44"/>
      <c r="H66" s="29"/>
      <c r="I66" s="29"/>
      <c r="J66" s="29" t="s">
        <v>51</v>
      </c>
    </row>
    <row r="67" spans="1:10" ht="30">
      <c r="A67" s="67"/>
      <c r="B67" s="67"/>
      <c r="C67" s="67"/>
      <c r="D67" s="67"/>
      <c r="E67" s="242">
        <v>28</v>
      </c>
      <c r="F67" s="44" t="s">
        <v>1070</v>
      </c>
      <c r="G67" s="44"/>
      <c r="H67" s="29"/>
      <c r="I67" s="29"/>
      <c r="J67" s="29" t="s">
        <v>51</v>
      </c>
    </row>
    <row r="68" spans="1:10" ht="30">
      <c r="A68" s="67"/>
      <c r="B68" s="67"/>
      <c r="C68" s="67"/>
      <c r="D68" s="67"/>
      <c r="E68" s="47">
        <v>29</v>
      </c>
      <c r="F68" s="170" t="s">
        <v>1768</v>
      </c>
      <c r="G68" s="44"/>
      <c r="H68" s="29"/>
      <c r="I68" s="29"/>
      <c r="J68" s="29" t="s">
        <v>51</v>
      </c>
    </row>
    <row r="69" spans="1:10" ht="30">
      <c r="A69" s="67"/>
      <c r="B69" s="67"/>
      <c r="C69" s="67"/>
      <c r="D69" s="67"/>
      <c r="E69" s="242">
        <v>30</v>
      </c>
      <c r="F69" s="170" t="s">
        <v>1769</v>
      </c>
      <c r="G69" s="44"/>
      <c r="H69" s="29"/>
      <c r="I69" s="29"/>
      <c r="J69" s="29" t="s">
        <v>51</v>
      </c>
    </row>
    <row r="70" spans="1:10" ht="30">
      <c r="A70" s="67"/>
      <c r="B70" s="67"/>
      <c r="C70" s="67"/>
      <c r="D70" s="67"/>
      <c r="E70" s="47">
        <v>31</v>
      </c>
      <c r="F70" s="44" t="s">
        <v>1770</v>
      </c>
      <c r="G70" s="44"/>
      <c r="H70" s="29"/>
      <c r="I70" s="29"/>
      <c r="J70" s="29" t="s">
        <v>51</v>
      </c>
    </row>
    <row r="71" spans="1:10" ht="30">
      <c r="A71" s="67"/>
      <c r="B71" s="67"/>
      <c r="C71" s="67"/>
      <c r="D71" s="67"/>
      <c r="E71" s="242">
        <v>32</v>
      </c>
      <c r="F71" s="44" t="s">
        <v>1771</v>
      </c>
      <c r="G71" s="170"/>
      <c r="H71" s="99" t="s">
        <v>1731</v>
      </c>
      <c r="I71" s="29"/>
      <c r="J71" s="29" t="s">
        <v>51</v>
      </c>
    </row>
    <row r="72" spans="1:10">
      <c r="A72" s="67"/>
      <c r="B72" s="67"/>
      <c r="C72" s="67"/>
      <c r="D72" s="67"/>
      <c r="E72" s="47">
        <v>33</v>
      </c>
      <c r="F72" s="44" t="s">
        <v>1772</v>
      </c>
      <c r="G72" s="170"/>
      <c r="H72" s="29"/>
      <c r="I72" s="29"/>
      <c r="J72" s="29" t="s">
        <v>51</v>
      </c>
    </row>
    <row r="73" spans="1:10" ht="30">
      <c r="A73" s="67"/>
      <c r="B73" s="67"/>
      <c r="C73" s="67"/>
      <c r="D73" s="67"/>
      <c r="E73" s="242">
        <v>34</v>
      </c>
      <c r="F73" s="44" t="s">
        <v>1773</v>
      </c>
      <c r="G73" s="44"/>
      <c r="H73" s="29"/>
      <c r="I73" s="29"/>
      <c r="J73" s="29" t="s">
        <v>51</v>
      </c>
    </row>
    <row r="74" spans="1:10" ht="45">
      <c r="A74" s="67"/>
      <c r="B74" s="67"/>
      <c r="C74" s="67"/>
      <c r="D74" s="67"/>
      <c r="E74" s="47">
        <v>35</v>
      </c>
      <c r="F74" s="44" t="s">
        <v>1159</v>
      </c>
      <c r="G74" s="44"/>
      <c r="H74" s="29"/>
      <c r="I74" s="29"/>
      <c r="J74" s="29" t="s">
        <v>51</v>
      </c>
    </row>
    <row r="75" spans="1:10" ht="30">
      <c r="A75" s="67"/>
      <c r="B75" s="67"/>
      <c r="C75" s="67"/>
      <c r="D75" s="67"/>
      <c r="E75" s="242">
        <v>36</v>
      </c>
      <c r="F75" s="44" t="s">
        <v>1774</v>
      </c>
      <c r="G75" s="44"/>
      <c r="H75" s="29"/>
      <c r="I75" s="29"/>
      <c r="J75" s="29" t="s">
        <v>51</v>
      </c>
    </row>
    <row r="76" spans="1:10" ht="30">
      <c r="A76" s="67"/>
      <c r="B76" s="67"/>
      <c r="C76" s="67"/>
      <c r="D76" s="67"/>
      <c r="E76" s="47">
        <v>37</v>
      </c>
      <c r="F76" s="44" t="s">
        <v>1775</v>
      </c>
      <c r="G76" s="44"/>
      <c r="H76" s="29"/>
      <c r="I76" s="29"/>
      <c r="J76" s="29" t="s">
        <v>51</v>
      </c>
    </row>
    <row r="77" spans="1:10" ht="30">
      <c r="A77" s="67"/>
      <c r="B77" s="67"/>
      <c r="C77" s="67"/>
      <c r="D77" s="67"/>
      <c r="E77" s="242">
        <v>38</v>
      </c>
      <c r="F77" s="44" t="s">
        <v>1776</v>
      </c>
      <c r="G77" s="44"/>
      <c r="H77" s="29"/>
      <c r="I77" s="29"/>
      <c r="J77" s="29" t="s">
        <v>51</v>
      </c>
    </row>
    <row r="78" spans="1:10" ht="30">
      <c r="A78" s="67"/>
      <c r="B78" s="67"/>
      <c r="C78" s="67"/>
      <c r="D78" s="67"/>
      <c r="E78" s="47">
        <v>39</v>
      </c>
      <c r="F78" s="44" t="s">
        <v>1777</v>
      </c>
      <c r="G78" s="44"/>
      <c r="H78" s="29"/>
      <c r="I78" s="29"/>
      <c r="J78" s="29"/>
    </row>
    <row r="79" spans="1:10" ht="30">
      <c r="A79" s="67"/>
      <c r="B79" s="67"/>
      <c r="C79" s="67"/>
      <c r="D79" s="67"/>
      <c r="E79" s="242">
        <v>40</v>
      </c>
      <c r="F79" s="44" t="s">
        <v>1778</v>
      </c>
      <c r="G79" s="44"/>
      <c r="H79" s="29"/>
      <c r="I79" s="29"/>
      <c r="J79" s="29" t="s">
        <v>51</v>
      </c>
    </row>
    <row r="80" spans="1:10" ht="30">
      <c r="A80" s="67"/>
      <c r="B80" s="67"/>
      <c r="C80" s="67"/>
      <c r="D80" s="67"/>
      <c r="E80" s="47">
        <v>41</v>
      </c>
      <c r="F80" s="44" t="s">
        <v>1779</v>
      </c>
      <c r="G80" s="44"/>
      <c r="H80" s="29"/>
      <c r="I80" s="29"/>
      <c r="J80" s="29" t="s">
        <v>51</v>
      </c>
    </row>
    <row r="81" spans="1:10" ht="45">
      <c r="A81" s="67"/>
      <c r="B81" s="67"/>
      <c r="C81" s="67"/>
      <c r="D81" s="67"/>
      <c r="E81" s="242">
        <v>42</v>
      </c>
      <c r="F81" s="44" t="s">
        <v>1780</v>
      </c>
      <c r="G81" s="44"/>
      <c r="H81" s="29"/>
      <c r="I81" s="29"/>
      <c r="J81" s="29"/>
    </row>
    <row r="82" spans="1:10">
      <c r="A82" s="67"/>
      <c r="B82" s="67"/>
      <c r="C82" s="67"/>
      <c r="D82" s="67"/>
      <c r="E82" s="47">
        <v>43</v>
      </c>
      <c r="F82" s="44" t="s">
        <v>1781</v>
      </c>
      <c r="G82" s="44" t="s">
        <v>1782</v>
      </c>
      <c r="H82" s="29"/>
      <c r="I82" s="29"/>
      <c r="J82" s="29" t="s">
        <v>51</v>
      </c>
    </row>
    <row r="83" spans="1:10" ht="30">
      <c r="A83" s="67"/>
      <c r="B83" s="67"/>
      <c r="C83" s="67"/>
      <c r="D83" s="67"/>
      <c r="E83" s="242">
        <v>44</v>
      </c>
      <c r="F83" s="44" t="s">
        <v>1783</v>
      </c>
      <c r="G83" s="44"/>
      <c r="H83" s="29"/>
      <c r="I83" s="29"/>
      <c r="J83" s="29" t="s">
        <v>51</v>
      </c>
    </row>
    <row r="84" spans="1:10" ht="30">
      <c r="A84" s="67"/>
      <c r="B84" s="67"/>
      <c r="C84" s="67"/>
      <c r="D84" s="67"/>
      <c r="E84" s="47">
        <v>45</v>
      </c>
      <c r="F84" s="44" t="s">
        <v>1169</v>
      </c>
      <c r="G84" s="44"/>
      <c r="H84" s="29"/>
      <c r="I84" s="29"/>
      <c r="J84" s="29" t="s">
        <v>51</v>
      </c>
    </row>
    <row r="85" spans="1:10" ht="37.5">
      <c r="A85" s="78"/>
      <c r="B85" s="77"/>
      <c r="C85" s="77"/>
      <c r="D85" s="77"/>
      <c r="E85" s="49" t="s">
        <v>121</v>
      </c>
      <c r="F85" s="50" t="s">
        <v>1784</v>
      </c>
      <c r="G85" s="20"/>
      <c r="H85" s="19"/>
      <c r="I85" s="19"/>
      <c r="J85" s="19"/>
    </row>
    <row r="86" spans="1:10" ht="45">
      <c r="A86" s="67"/>
      <c r="B86" s="67"/>
      <c r="C86" s="75"/>
      <c r="D86" s="75"/>
      <c r="E86" s="47">
        <v>1</v>
      </c>
      <c r="F86" s="43" t="s">
        <v>1785</v>
      </c>
      <c r="G86" s="44"/>
      <c r="H86" s="29"/>
      <c r="I86" s="29"/>
      <c r="J86" s="29" t="s">
        <v>51</v>
      </c>
    </row>
    <row r="87" spans="1:10" ht="30">
      <c r="A87" s="67"/>
      <c r="B87" s="67"/>
      <c r="C87" s="67"/>
      <c r="D87" s="67"/>
      <c r="E87" s="242">
        <v>2</v>
      </c>
      <c r="F87" s="52" t="s">
        <v>1786</v>
      </c>
      <c r="G87" s="44"/>
      <c r="H87" s="29"/>
      <c r="I87" s="29"/>
      <c r="J87" s="29" t="s">
        <v>51</v>
      </c>
    </row>
    <row r="88" spans="1:10" ht="30">
      <c r="A88" s="67"/>
      <c r="B88" s="67"/>
      <c r="C88" s="67"/>
      <c r="D88" s="67"/>
      <c r="E88" s="47">
        <v>3</v>
      </c>
      <c r="F88" s="44" t="s">
        <v>977</v>
      </c>
      <c r="G88" s="44"/>
      <c r="H88" s="29"/>
      <c r="I88" s="29"/>
      <c r="J88" s="29" t="s">
        <v>51</v>
      </c>
    </row>
    <row r="89" spans="1:10" ht="30">
      <c r="A89" s="67"/>
      <c r="B89" s="67"/>
      <c r="C89" s="67"/>
      <c r="D89" s="67"/>
      <c r="E89" s="242">
        <v>4</v>
      </c>
      <c r="F89" s="44" t="s">
        <v>1311</v>
      </c>
      <c r="G89" s="170"/>
      <c r="H89" s="99" t="s">
        <v>1731</v>
      </c>
      <c r="I89" s="29"/>
      <c r="J89" s="29" t="s">
        <v>51</v>
      </c>
    </row>
    <row r="90" spans="1:10" ht="30">
      <c r="A90" s="67"/>
      <c r="B90" s="67"/>
      <c r="C90" s="67"/>
      <c r="D90" s="67"/>
      <c r="E90" s="47">
        <v>5</v>
      </c>
      <c r="F90" s="44" t="s">
        <v>1751</v>
      </c>
      <c r="G90" s="44"/>
      <c r="H90" s="29"/>
      <c r="I90" s="29"/>
      <c r="J90" s="29" t="s">
        <v>51</v>
      </c>
    </row>
    <row r="91" spans="1:10" ht="30">
      <c r="A91" s="67"/>
      <c r="B91" s="67"/>
      <c r="C91" s="67"/>
      <c r="D91" s="67"/>
      <c r="E91" s="242">
        <v>6</v>
      </c>
      <c r="F91" s="44" t="s">
        <v>1752</v>
      </c>
      <c r="G91" s="44"/>
      <c r="H91" s="29"/>
      <c r="I91" s="29"/>
      <c r="J91" s="29" t="s">
        <v>51</v>
      </c>
    </row>
    <row r="92" spans="1:10" ht="45">
      <c r="A92" s="67"/>
      <c r="B92" s="67"/>
      <c r="C92" s="67"/>
      <c r="D92" s="67"/>
      <c r="E92" s="47">
        <v>7</v>
      </c>
      <c r="F92" s="44" t="s">
        <v>1787</v>
      </c>
      <c r="G92" s="44"/>
      <c r="H92" s="29"/>
      <c r="I92" s="29"/>
      <c r="J92" s="29" t="s">
        <v>51</v>
      </c>
    </row>
    <row r="93" spans="1:10" ht="30">
      <c r="A93" s="67"/>
      <c r="B93" s="67"/>
      <c r="C93" s="67"/>
      <c r="D93" s="67"/>
      <c r="E93" s="242">
        <v>8</v>
      </c>
      <c r="F93" s="44" t="s">
        <v>977</v>
      </c>
      <c r="G93" s="44"/>
      <c r="H93" s="29"/>
      <c r="I93" s="29"/>
      <c r="J93" s="29" t="s">
        <v>51</v>
      </c>
    </row>
    <row r="94" spans="1:10" ht="30">
      <c r="A94" s="67"/>
      <c r="B94" s="67"/>
      <c r="C94" s="67"/>
      <c r="D94" s="67"/>
      <c r="E94" s="47">
        <v>9</v>
      </c>
      <c r="F94" s="44" t="s">
        <v>1311</v>
      </c>
      <c r="G94" s="170"/>
      <c r="H94" s="99" t="s">
        <v>1731</v>
      </c>
      <c r="I94" s="29"/>
      <c r="J94" s="29" t="s">
        <v>51</v>
      </c>
    </row>
    <row r="95" spans="1:10" ht="30">
      <c r="A95" s="67"/>
      <c r="B95" s="67"/>
      <c r="C95" s="67"/>
      <c r="D95" s="67"/>
      <c r="E95" s="242">
        <v>10</v>
      </c>
      <c r="F95" s="44" t="s">
        <v>1755</v>
      </c>
      <c r="G95" s="44"/>
      <c r="H95" s="29"/>
      <c r="I95" s="29"/>
      <c r="J95" s="29" t="s">
        <v>51</v>
      </c>
    </row>
    <row r="96" spans="1:10" ht="30">
      <c r="A96" s="67"/>
      <c r="B96" s="67"/>
      <c r="C96" s="67"/>
      <c r="D96" s="67"/>
      <c r="E96" s="47">
        <v>11</v>
      </c>
      <c r="F96" s="44" t="s">
        <v>1788</v>
      </c>
      <c r="G96" s="44"/>
      <c r="H96" s="29"/>
      <c r="I96" s="29"/>
      <c r="J96" s="29" t="s">
        <v>51</v>
      </c>
    </row>
    <row r="97" spans="1:10" ht="45">
      <c r="A97" s="67"/>
      <c r="B97" s="67"/>
      <c r="C97" s="67"/>
      <c r="D97" s="67"/>
      <c r="E97" s="242">
        <v>12</v>
      </c>
      <c r="F97" s="44" t="s">
        <v>1789</v>
      </c>
      <c r="G97" s="44"/>
      <c r="H97" s="29"/>
      <c r="I97" s="29"/>
      <c r="J97" s="29" t="s">
        <v>51</v>
      </c>
    </row>
    <row r="98" spans="1:10" ht="30">
      <c r="A98" s="67"/>
      <c r="B98" s="67"/>
      <c r="C98" s="67"/>
      <c r="D98" s="67"/>
      <c r="E98" s="47">
        <v>13</v>
      </c>
      <c r="F98" s="44" t="s">
        <v>1762</v>
      </c>
      <c r="G98" s="44"/>
      <c r="H98" s="29"/>
      <c r="I98" s="29"/>
      <c r="J98" s="29" t="s">
        <v>51</v>
      </c>
    </row>
    <row r="99" spans="1:10" ht="30">
      <c r="A99" s="67"/>
      <c r="B99" s="67"/>
      <c r="C99" s="67"/>
      <c r="D99" s="67"/>
      <c r="E99" s="242">
        <v>14</v>
      </c>
      <c r="F99" s="53" t="s">
        <v>1790</v>
      </c>
      <c r="G99" s="44"/>
      <c r="H99" s="99" t="s">
        <v>1739</v>
      </c>
      <c r="I99" s="29"/>
      <c r="J99" s="29" t="s">
        <v>51</v>
      </c>
    </row>
    <row r="100" spans="1:10" ht="45">
      <c r="A100" s="67"/>
      <c r="B100" s="67"/>
      <c r="C100" s="67"/>
      <c r="D100" s="67"/>
      <c r="E100" s="47">
        <v>15</v>
      </c>
      <c r="F100" s="44" t="s">
        <v>981</v>
      </c>
      <c r="G100" s="44" t="s">
        <v>1579</v>
      </c>
      <c r="H100" s="29"/>
      <c r="I100" s="29"/>
      <c r="J100" s="29" t="s">
        <v>51</v>
      </c>
    </row>
    <row r="101" spans="1:10" ht="30">
      <c r="A101" s="67"/>
      <c r="B101" s="67"/>
      <c r="C101" s="67"/>
      <c r="D101" s="67"/>
      <c r="E101" s="242">
        <v>16</v>
      </c>
      <c r="F101" s="44" t="s">
        <v>1741</v>
      </c>
      <c r="G101" s="44" t="s">
        <v>1742</v>
      </c>
      <c r="H101" s="29"/>
      <c r="I101" s="29"/>
      <c r="J101" s="29" t="s">
        <v>51</v>
      </c>
    </row>
    <row r="102" spans="1:10" ht="30">
      <c r="A102" s="67"/>
      <c r="B102" s="67"/>
      <c r="C102" s="67"/>
      <c r="D102" s="67"/>
      <c r="E102" s="47">
        <v>17</v>
      </c>
      <c r="F102" s="44" t="s">
        <v>1254</v>
      </c>
      <c r="G102" s="44" t="s">
        <v>1791</v>
      </c>
      <c r="H102" s="29"/>
      <c r="I102" s="29"/>
      <c r="J102" s="29" t="s">
        <v>51</v>
      </c>
    </row>
    <row r="103" spans="1:10">
      <c r="A103" s="67"/>
      <c r="B103" s="67"/>
      <c r="C103" s="67"/>
      <c r="D103" s="67"/>
      <c r="E103" s="242">
        <v>18</v>
      </c>
      <c r="F103" s="44" t="s">
        <v>1238</v>
      </c>
      <c r="G103" s="44"/>
      <c r="H103" s="29"/>
      <c r="I103" s="29"/>
      <c r="J103" s="29" t="s">
        <v>51</v>
      </c>
    </row>
    <row r="104" spans="1:10" ht="30">
      <c r="A104" s="67"/>
      <c r="B104" s="67"/>
      <c r="C104" s="67"/>
      <c r="D104" s="67"/>
      <c r="E104" s="47">
        <v>19</v>
      </c>
      <c r="F104" s="44" t="s">
        <v>992</v>
      </c>
      <c r="G104" s="44"/>
      <c r="H104" s="29"/>
      <c r="I104" s="29"/>
      <c r="J104" s="29" t="s">
        <v>51</v>
      </c>
    </row>
    <row r="105" spans="1:10" ht="30">
      <c r="A105" s="67"/>
      <c r="B105" s="67"/>
      <c r="C105" s="67"/>
      <c r="D105" s="67"/>
      <c r="E105" s="242">
        <v>20</v>
      </c>
      <c r="F105" s="44" t="s">
        <v>1792</v>
      </c>
      <c r="G105" s="44"/>
      <c r="H105" s="29"/>
      <c r="I105" s="29"/>
      <c r="J105" s="29" t="s">
        <v>51</v>
      </c>
    </row>
    <row r="106" spans="1:10" ht="45">
      <c r="A106" s="67"/>
      <c r="B106" s="67"/>
      <c r="C106" s="67"/>
      <c r="D106" s="67"/>
      <c r="E106" s="47">
        <v>21</v>
      </c>
      <c r="F106" s="44" t="s">
        <v>1793</v>
      </c>
      <c r="G106" s="44"/>
      <c r="H106" s="29"/>
      <c r="I106" s="29"/>
      <c r="J106" s="29" t="s">
        <v>51</v>
      </c>
    </row>
    <row r="107" spans="1:10" ht="30">
      <c r="A107" s="67"/>
      <c r="B107" s="67"/>
      <c r="C107" s="67"/>
      <c r="D107" s="67"/>
      <c r="E107" s="242">
        <v>22</v>
      </c>
      <c r="F107" s="44" t="s">
        <v>1794</v>
      </c>
      <c r="G107" s="44"/>
      <c r="H107" s="29"/>
      <c r="I107" s="29"/>
      <c r="J107" s="29" t="s">
        <v>51</v>
      </c>
    </row>
    <row r="108" spans="1:10" ht="45">
      <c r="A108" s="67"/>
      <c r="B108" s="67"/>
      <c r="C108" s="67"/>
      <c r="D108" s="67"/>
      <c r="E108" s="47">
        <v>23</v>
      </c>
      <c r="F108" s="44" t="s">
        <v>1795</v>
      </c>
      <c r="G108" s="44"/>
      <c r="H108" s="29"/>
      <c r="I108" s="29"/>
      <c r="J108" s="29" t="s">
        <v>51</v>
      </c>
    </row>
    <row r="109" spans="1:10" ht="30">
      <c r="A109" s="67"/>
      <c r="B109" s="67"/>
      <c r="C109" s="67"/>
      <c r="D109" s="67"/>
      <c r="E109" s="242">
        <v>24</v>
      </c>
      <c r="F109" s="44" t="s">
        <v>1796</v>
      </c>
      <c r="G109" s="44"/>
      <c r="H109" s="29"/>
      <c r="I109" s="29"/>
      <c r="J109" s="29" t="s">
        <v>51</v>
      </c>
    </row>
    <row r="110" spans="1:10">
      <c r="A110" s="67"/>
      <c r="B110" s="67"/>
      <c r="C110" s="67"/>
      <c r="D110" s="67"/>
      <c r="E110" s="47">
        <v>25</v>
      </c>
      <c r="F110" s="44" t="s">
        <v>1797</v>
      </c>
      <c r="G110" s="44" t="s">
        <v>1798</v>
      </c>
      <c r="H110" s="29"/>
      <c r="I110" s="29"/>
      <c r="J110" s="29" t="s">
        <v>51</v>
      </c>
    </row>
    <row r="111" spans="1:10" ht="30">
      <c r="A111" s="67"/>
      <c r="B111" s="67"/>
      <c r="C111" s="67"/>
      <c r="D111" s="67"/>
      <c r="E111" s="242">
        <v>26</v>
      </c>
      <c r="F111" s="44" t="s">
        <v>1028</v>
      </c>
      <c r="G111" s="44"/>
      <c r="H111" s="29"/>
      <c r="I111" s="29"/>
      <c r="J111" s="29" t="s">
        <v>51</v>
      </c>
    </row>
    <row r="112" spans="1:10">
      <c r="A112" s="67"/>
      <c r="B112" s="67"/>
      <c r="C112" s="67"/>
      <c r="D112" s="67"/>
      <c r="E112" s="47">
        <v>27</v>
      </c>
      <c r="F112" s="44" t="s">
        <v>1421</v>
      </c>
      <c r="G112" s="44" t="s">
        <v>1744</v>
      </c>
      <c r="H112" s="29"/>
      <c r="I112" s="29"/>
      <c r="J112" s="29" t="s">
        <v>51</v>
      </c>
    </row>
    <row r="113" spans="1:10" ht="45">
      <c r="A113" s="67"/>
      <c r="B113" s="67"/>
      <c r="C113" s="67"/>
      <c r="D113" s="67"/>
      <c r="E113" s="242">
        <v>28</v>
      </c>
      <c r="F113" s="44" t="s">
        <v>1067</v>
      </c>
      <c r="G113" s="44"/>
      <c r="H113" s="29"/>
      <c r="I113" s="29"/>
      <c r="J113" s="29" t="s">
        <v>51</v>
      </c>
    </row>
    <row r="114" spans="1:10">
      <c r="A114" s="67"/>
      <c r="B114" s="67"/>
      <c r="C114" s="67"/>
      <c r="D114" s="67"/>
      <c r="E114" s="47">
        <v>29</v>
      </c>
      <c r="F114" s="44" t="s">
        <v>1745</v>
      </c>
      <c r="G114" s="44" t="s">
        <v>1782</v>
      </c>
      <c r="H114" s="29"/>
      <c r="I114" s="29"/>
      <c r="J114" s="29" t="s">
        <v>51</v>
      </c>
    </row>
    <row r="115" spans="1:10" ht="30">
      <c r="A115" s="67"/>
      <c r="B115" s="67"/>
      <c r="C115" s="67"/>
      <c r="D115" s="67"/>
      <c r="E115" s="242">
        <v>30</v>
      </c>
      <c r="F115" s="44" t="s">
        <v>1746</v>
      </c>
      <c r="G115" s="44"/>
      <c r="H115" s="29"/>
      <c r="I115" s="29"/>
      <c r="J115" s="29" t="s">
        <v>51</v>
      </c>
    </row>
    <row r="116" spans="1:10" ht="30">
      <c r="A116" s="67"/>
      <c r="B116" s="67"/>
      <c r="C116" s="67"/>
      <c r="D116" s="67"/>
      <c r="E116" s="47">
        <v>31</v>
      </c>
      <c r="F116" s="44" t="s">
        <v>1070</v>
      </c>
      <c r="G116" s="44"/>
      <c r="H116" s="29"/>
      <c r="I116" s="29"/>
      <c r="J116" s="29" t="s">
        <v>51</v>
      </c>
    </row>
    <row r="117" spans="1:10" ht="18.75">
      <c r="A117" s="78"/>
      <c r="B117" s="77"/>
      <c r="C117" s="77"/>
      <c r="D117" s="77"/>
      <c r="E117" s="49" t="s">
        <v>165</v>
      </c>
      <c r="F117" s="50" t="s">
        <v>1799</v>
      </c>
      <c r="G117" s="20"/>
      <c r="H117" s="19"/>
      <c r="I117" s="19"/>
      <c r="J117" s="19"/>
    </row>
    <row r="118" spans="1:10" ht="30">
      <c r="A118" s="67"/>
      <c r="B118" s="75"/>
      <c r="C118" s="75"/>
      <c r="D118" s="75"/>
      <c r="E118" s="47">
        <v>1</v>
      </c>
      <c r="F118" s="43" t="s">
        <v>1800</v>
      </c>
      <c r="G118" s="44"/>
      <c r="H118" s="29"/>
      <c r="I118" s="29"/>
      <c r="J118" s="29" t="s">
        <v>51</v>
      </c>
    </row>
    <row r="119" spans="1:10" ht="30">
      <c r="A119" s="67"/>
      <c r="B119" s="67"/>
      <c r="C119" s="67"/>
      <c r="D119" s="67"/>
      <c r="E119" s="242">
        <v>2</v>
      </c>
      <c r="F119" s="44" t="s">
        <v>1721</v>
      </c>
      <c r="G119" s="44" t="s">
        <v>1722</v>
      </c>
      <c r="H119" s="29"/>
      <c r="I119" s="29"/>
      <c r="J119" s="29" t="s">
        <v>51</v>
      </c>
    </row>
    <row r="120" spans="1:10" ht="45">
      <c r="A120" s="67"/>
      <c r="B120" s="67"/>
      <c r="C120" s="67"/>
      <c r="D120" s="67"/>
      <c r="E120" s="47">
        <v>3</v>
      </c>
      <c r="F120" s="44" t="s">
        <v>1723</v>
      </c>
      <c r="G120" s="44"/>
      <c r="H120" s="29"/>
      <c r="I120" s="29"/>
      <c r="J120" s="29" t="s">
        <v>51</v>
      </c>
    </row>
    <row r="121" spans="1:10" ht="30">
      <c r="A121" s="67"/>
      <c r="B121" s="67"/>
      <c r="C121" s="67"/>
      <c r="D121" s="67"/>
      <c r="E121" s="242">
        <v>4</v>
      </c>
      <c r="F121" s="44" t="s">
        <v>977</v>
      </c>
      <c r="G121" s="44"/>
      <c r="H121" s="29"/>
      <c r="I121" s="29"/>
      <c r="J121" s="29" t="s">
        <v>51</v>
      </c>
    </row>
    <row r="122" spans="1:10" ht="30">
      <c r="A122" s="67"/>
      <c r="B122" s="67"/>
      <c r="C122" s="67"/>
      <c r="D122" s="67"/>
      <c r="E122" s="47">
        <v>5</v>
      </c>
      <c r="F122" s="44" t="s">
        <v>1311</v>
      </c>
      <c r="G122" s="170"/>
      <c r="H122" s="99" t="s">
        <v>1731</v>
      </c>
      <c r="I122" s="29"/>
      <c r="J122" s="29" t="s">
        <v>51</v>
      </c>
    </row>
    <row r="123" spans="1:10">
      <c r="A123" s="67"/>
      <c r="B123" s="67"/>
      <c r="C123" s="67"/>
      <c r="D123" s="67"/>
      <c r="E123" s="47">
        <v>6</v>
      </c>
      <c r="F123" s="44" t="s">
        <v>1801</v>
      </c>
      <c r="G123" s="44"/>
      <c r="H123" s="29"/>
      <c r="I123" s="29"/>
      <c r="J123" s="29" t="s">
        <v>51</v>
      </c>
    </row>
    <row r="124" spans="1:10" ht="30">
      <c r="A124" s="67"/>
      <c r="B124" s="67"/>
      <c r="C124" s="67"/>
      <c r="D124" s="67"/>
      <c r="E124" s="242">
        <v>7</v>
      </c>
      <c r="F124" s="44" t="s">
        <v>980</v>
      </c>
      <c r="G124" s="44"/>
      <c r="H124" s="29"/>
      <c r="I124" s="29"/>
      <c r="J124" s="29" t="s">
        <v>51</v>
      </c>
    </row>
    <row r="125" spans="1:10" ht="45">
      <c r="A125" s="67"/>
      <c r="B125" s="67"/>
      <c r="C125" s="67"/>
      <c r="D125" s="67"/>
      <c r="E125" s="47">
        <v>8</v>
      </c>
      <c r="F125" s="44" t="s">
        <v>981</v>
      </c>
      <c r="G125" s="44"/>
      <c r="H125" s="29"/>
      <c r="I125" s="29"/>
      <c r="J125" s="29" t="s">
        <v>51</v>
      </c>
    </row>
    <row r="126" spans="1:10" ht="30">
      <c r="A126" s="67"/>
      <c r="B126" s="67"/>
      <c r="C126" s="67"/>
      <c r="D126" s="67"/>
      <c r="E126" s="242">
        <v>9</v>
      </c>
      <c r="F126" s="44" t="s">
        <v>1741</v>
      </c>
      <c r="G126" s="44"/>
      <c r="H126" s="29"/>
      <c r="I126" s="29"/>
      <c r="J126" s="29" t="s">
        <v>51</v>
      </c>
    </row>
    <row r="127" spans="1:10" ht="30">
      <c r="A127" s="67"/>
      <c r="B127" s="67"/>
      <c r="C127" s="67"/>
      <c r="D127" s="67"/>
      <c r="E127" s="47">
        <v>10</v>
      </c>
      <c r="F127" s="44" t="s">
        <v>1254</v>
      </c>
      <c r="G127" s="44"/>
      <c r="H127" s="29"/>
      <c r="I127" s="29"/>
      <c r="J127" s="29" t="s">
        <v>51</v>
      </c>
    </row>
    <row r="128" spans="1:10" ht="30">
      <c r="A128" s="67"/>
      <c r="B128" s="67"/>
      <c r="C128" s="67"/>
      <c r="D128" s="67"/>
      <c r="E128" s="47">
        <v>11</v>
      </c>
      <c r="F128" s="44" t="s">
        <v>1802</v>
      </c>
      <c r="G128" s="44"/>
      <c r="H128" s="29"/>
      <c r="I128" s="29"/>
      <c r="J128" s="29" t="s">
        <v>51</v>
      </c>
    </row>
    <row r="129" spans="1:10" ht="30">
      <c r="A129" s="67"/>
      <c r="B129" s="67"/>
      <c r="C129" s="67"/>
      <c r="D129" s="67"/>
      <c r="E129" s="242">
        <v>12</v>
      </c>
      <c r="F129" s="44" t="s">
        <v>992</v>
      </c>
      <c r="G129" s="44"/>
      <c r="H129" s="29"/>
      <c r="I129" s="29"/>
      <c r="J129" s="29" t="s">
        <v>51</v>
      </c>
    </row>
    <row r="130" spans="1:10" ht="30">
      <c r="A130" s="67"/>
      <c r="B130" s="67"/>
      <c r="C130" s="67"/>
      <c r="D130" s="67"/>
      <c r="E130" s="47">
        <v>13</v>
      </c>
      <c r="F130" s="41" t="s">
        <v>1803</v>
      </c>
      <c r="G130" s="44"/>
      <c r="H130" s="29"/>
      <c r="I130" s="29"/>
      <c r="J130" s="29" t="s">
        <v>51</v>
      </c>
    </row>
    <row r="131" spans="1:10" ht="30">
      <c r="A131" s="67"/>
      <c r="B131" s="67"/>
      <c r="C131" s="67"/>
      <c r="D131" s="67"/>
      <c r="E131" s="242">
        <v>14</v>
      </c>
      <c r="F131" s="41" t="s">
        <v>1804</v>
      </c>
      <c r="G131" s="44"/>
      <c r="H131" s="29"/>
      <c r="I131" s="29"/>
      <c r="J131" s="29" t="s">
        <v>51</v>
      </c>
    </row>
    <row r="132" spans="1:10">
      <c r="A132" s="67"/>
      <c r="B132" s="67"/>
      <c r="C132" s="67"/>
      <c r="D132" s="67"/>
      <c r="E132" s="47">
        <v>15</v>
      </c>
      <c r="F132" s="44" t="s">
        <v>1805</v>
      </c>
      <c r="G132" s="44" t="s">
        <v>1806</v>
      </c>
      <c r="H132" s="29"/>
      <c r="I132" s="29"/>
      <c r="J132" s="29" t="s">
        <v>51</v>
      </c>
    </row>
    <row r="133" spans="1:10" ht="30">
      <c r="A133" s="67"/>
      <c r="B133" s="67"/>
      <c r="C133" s="67"/>
      <c r="D133" s="67"/>
      <c r="E133" s="242">
        <v>16</v>
      </c>
      <c r="F133" s="214" t="s">
        <v>1807</v>
      </c>
      <c r="G133" s="44"/>
      <c r="H133" s="29"/>
      <c r="I133" s="29"/>
      <c r="J133" s="29" t="s">
        <v>51</v>
      </c>
    </row>
    <row r="134" spans="1:10">
      <c r="A134" s="67"/>
      <c r="B134" s="67"/>
      <c r="C134" s="67"/>
      <c r="D134" s="67"/>
      <c r="E134" s="47">
        <v>17</v>
      </c>
      <c r="F134" s="44" t="s">
        <v>1808</v>
      </c>
      <c r="H134" s="29"/>
      <c r="I134" s="29"/>
      <c r="J134" s="29" t="s">
        <v>51</v>
      </c>
    </row>
    <row r="135" spans="1:10" ht="30">
      <c r="A135" s="67"/>
      <c r="B135" s="67"/>
      <c r="C135" s="67"/>
      <c r="D135" s="67"/>
      <c r="E135" s="242">
        <v>18</v>
      </c>
      <c r="F135" s="44" t="s">
        <v>1809</v>
      </c>
      <c r="G135" s="44" t="s">
        <v>1810</v>
      </c>
      <c r="H135" s="29"/>
      <c r="I135" s="29"/>
      <c r="J135" s="29" t="s">
        <v>51</v>
      </c>
    </row>
    <row r="136" spans="1:10" ht="45">
      <c r="A136" s="67"/>
      <c r="B136" s="67"/>
      <c r="C136" s="67"/>
      <c r="D136" s="67"/>
      <c r="E136" s="47">
        <v>19</v>
      </c>
      <c r="F136" s="44" t="s">
        <v>1740</v>
      </c>
      <c r="G136" s="44"/>
      <c r="H136" s="29"/>
      <c r="I136" s="29"/>
      <c r="J136" s="29" t="s">
        <v>51</v>
      </c>
    </row>
    <row r="137" spans="1:10" ht="30">
      <c r="A137" s="67"/>
      <c r="B137" s="67"/>
      <c r="C137" s="67"/>
      <c r="D137" s="67"/>
      <c r="E137" s="47">
        <v>20</v>
      </c>
      <c r="F137" s="44" t="s">
        <v>1741</v>
      </c>
      <c r="G137" s="44"/>
      <c r="H137" s="29"/>
      <c r="I137" s="29"/>
      <c r="J137" s="29" t="s">
        <v>51</v>
      </c>
    </row>
    <row r="138" spans="1:10" ht="30">
      <c r="A138" s="67"/>
      <c r="B138" s="67"/>
      <c r="C138" s="67"/>
      <c r="D138" s="67"/>
      <c r="E138" s="242">
        <v>21</v>
      </c>
      <c r="F138" s="44" t="s">
        <v>1811</v>
      </c>
      <c r="G138" s="44"/>
      <c r="H138" s="29"/>
      <c r="I138" s="29"/>
      <c r="J138" s="29" t="s">
        <v>51</v>
      </c>
    </row>
    <row r="139" spans="1:10">
      <c r="A139" s="67"/>
      <c r="B139" s="67"/>
      <c r="C139" s="67"/>
      <c r="D139" s="67"/>
      <c r="E139" s="47">
        <v>22</v>
      </c>
      <c r="F139" s="214" t="s">
        <v>1238</v>
      </c>
      <c r="G139" s="44"/>
      <c r="H139" s="29"/>
      <c r="I139" s="29"/>
      <c r="J139" s="29" t="s">
        <v>51</v>
      </c>
    </row>
    <row r="140" spans="1:10" ht="30">
      <c r="A140" s="67"/>
      <c r="B140" s="67"/>
      <c r="C140" s="67"/>
      <c r="D140" s="67"/>
      <c r="E140" s="242">
        <v>23</v>
      </c>
      <c r="F140" s="44" t="s">
        <v>992</v>
      </c>
      <c r="G140" s="29"/>
      <c r="H140" s="29"/>
      <c r="I140" s="29"/>
      <c r="J140" s="29" t="s">
        <v>51</v>
      </c>
    </row>
    <row r="141" spans="1:10" ht="30">
      <c r="A141" s="67"/>
      <c r="B141" s="67"/>
      <c r="C141" s="67"/>
      <c r="D141" s="67"/>
      <c r="E141" s="47">
        <v>24</v>
      </c>
      <c r="F141" s="44" t="s">
        <v>1188</v>
      </c>
      <c r="G141" s="29"/>
      <c r="H141" s="29"/>
      <c r="I141" s="29"/>
      <c r="J141" s="29" t="s">
        <v>51</v>
      </c>
    </row>
    <row r="142" spans="1:10">
      <c r="A142" s="67"/>
      <c r="B142" s="67"/>
      <c r="C142" s="67"/>
      <c r="D142" s="67"/>
      <c r="E142" s="47">
        <v>25</v>
      </c>
      <c r="F142" s="44" t="s">
        <v>1421</v>
      </c>
      <c r="G142" s="44"/>
      <c r="H142" s="29"/>
      <c r="I142" s="29"/>
      <c r="J142" s="29" t="s">
        <v>51</v>
      </c>
    </row>
    <row r="143" spans="1:10" ht="45">
      <c r="A143" s="67"/>
      <c r="B143" s="67"/>
      <c r="C143" s="67"/>
      <c r="D143" s="67"/>
      <c r="E143" s="242">
        <v>26</v>
      </c>
      <c r="F143" s="44" t="s">
        <v>1067</v>
      </c>
      <c r="G143" s="44"/>
      <c r="H143" s="29"/>
      <c r="I143" s="29"/>
      <c r="J143" s="29" t="s">
        <v>51</v>
      </c>
    </row>
    <row r="144" spans="1:10">
      <c r="A144" s="67"/>
      <c r="B144" s="67"/>
      <c r="C144" s="67"/>
      <c r="D144" s="67"/>
      <c r="E144" s="47">
        <v>27</v>
      </c>
      <c r="F144" s="44" t="s">
        <v>1745</v>
      </c>
      <c r="G144" s="44"/>
      <c r="H144" s="29"/>
      <c r="I144" s="29"/>
      <c r="J144" s="29" t="s">
        <v>51</v>
      </c>
    </row>
    <row r="145" spans="1:10" ht="30">
      <c r="A145" s="67"/>
      <c r="B145" s="67"/>
      <c r="C145" s="67"/>
      <c r="D145" s="67"/>
      <c r="E145" s="242">
        <v>28</v>
      </c>
      <c r="F145" s="44" t="s">
        <v>1746</v>
      </c>
      <c r="G145" s="44"/>
      <c r="H145" s="29"/>
      <c r="I145" s="29"/>
      <c r="J145" s="29" t="s">
        <v>51</v>
      </c>
    </row>
    <row r="146" spans="1:10" ht="30">
      <c r="A146" s="67"/>
      <c r="B146" s="67"/>
      <c r="C146" s="67"/>
      <c r="D146" s="67"/>
      <c r="E146" s="47">
        <v>29</v>
      </c>
      <c r="F146" s="44" t="s">
        <v>1070</v>
      </c>
      <c r="G146" s="44"/>
      <c r="H146" s="29"/>
      <c r="I146" s="29"/>
      <c r="J146" s="29" t="s">
        <v>51</v>
      </c>
    </row>
    <row r="147" spans="1:10" ht="18.75">
      <c r="A147" s="68"/>
      <c r="B147" s="68"/>
      <c r="C147" s="68"/>
      <c r="D147" s="68"/>
      <c r="E147" s="243" t="s">
        <v>188</v>
      </c>
      <c r="F147" s="244" t="s">
        <v>1812</v>
      </c>
      <c r="G147" s="240"/>
      <c r="H147" s="39"/>
      <c r="I147" s="39"/>
      <c r="J147" s="39"/>
    </row>
    <row r="148" spans="1:10" ht="30">
      <c r="A148" s="67"/>
      <c r="B148" s="67"/>
      <c r="C148" s="67"/>
      <c r="D148" s="67"/>
      <c r="E148" s="242">
        <v>1</v>
      </c>
      <c r="F148" s="44" t="s">
        <v>1813</v>
      </c>
      <c r="G148" s="170" t="s">
        <v>1814</v>
      </c>
      <c r="H148" s="29"/>
      <c r="I148" s="29"/>
      <c r="J148" s="29" t="s">
        <v>51</v>
      </c>
    </row>
    <row r="149" spans="1:10">
      <c r="A149" s="67"/>
      <c r="B149" s="67"/>
      <c r="C149" s="67"/>
      <c r="D149" s="67"/>
      <c r="E149" s="242">
        <v>2</v>
      </c>
      <c r="F149" s="44" t="s">
        <v>1815</v>
      </c>
      <c r="G149" s="44"/>
      <c r="H149" s="29"/>
      <c r="I149" s="29"/>
      <c r="J149" s="29" t="s">
        <v>51</v>
      </c>
    </row>
    <row r="150" spans="1:10" ht="30">
      <c r="A150" s="67"/>
      <c r="B150" s="67"/>
      <c r="C150" s="67"/>
      <c r="D150" s="67"/>
      <c r="E150" s="242">
        <v>3</v>
      </c>
      <c r="F150" s="44" t="s">
        <v>1816</v>
      </c>
      <c r="G150" s="44"/>
      <c r="H150" s="29"/>
      <c r="I150" s="29"/>
      <c r="J150" s="29" t="s">
        <v>51</v>
      </c>
    </row>
    <row r="151" spans="1:10" ht="30">
      <c r="A151" s="67"/>
      <c r="B151" s="67"/>
      <c r="C151" s="67"/>
      <c r="D151" s="67"/>
      <c r="E151" s="242">
        <v>4</v>
      </c>
      <c r="F151" s="44" t="s">
        <v>1023</v>
      </c>
      <c r="G151" s="44"/>
      <c r="H151" s="29"/>
      <c r="I151" s="29"/>
      <c r="J151" s="29" t="s">
        <v>51</v>
      </c>
    </row>
    <row r="152" spans="1:10" ht="30">
      <c r="A152" s="67"/>
      <c r="B152" s="67"/>
      <c r="C152" s="67"/>
      <c r="D152" s="67"/>
      <c r="E152" s="242">
        <v>5</v>
      </c>
      <c r="F152" s="44" t="s">
        <v>1311</v>
      </c>
      <c r="G152" s="170"/>
      <c r="H152" s="99" t="s">
        <v>1731</v>
      </c>
      <c r="I152" s="29"/>
      <c r="J152" s="29" t="s">
        <v>51</v>
      </c>
    </row>
    <row r="153" spans="1:10">
      <c r="A153" s="67"/>
      <c r="B153" s="67"/>
      <c r="C153" s="67"/>
      <c r="D153" s="67"/>
      <c r="E153" s="242">
        <v>6</v>
      </c>
      <c r="F153" s="44" t="s">
        <v>1734</v>
      </c>
      <c r="G153" s="44"/>
      <c r="H153" s="29"/>
      <c r="I153" s="29"/>
      <c r="J153" s="29" t="s">
        <v>51</v>
      </c>
    </row>
    <row r="154" spans="1:10" ht="45">
      <c r="A154" s="67"/>
      <c r="B154" s="67"/>
      <c r="C154" s="67"/>
      <c r="D154" s="67"/>
      <c r="E154" s="242">
        <v>7</v>
      </c>
      <c r="F154" s="44" t="s">
        <v>981</v>
      </c>
      <c r="G154" s="44"/>
      <c r="H154" s="29"/>
      <c r="I154" s="29"/>
      <c r="J154" s="29" t="s">
        <v>51</v>
      </c>
    </row>
    <row r="155" spans="1:10" ht="30">
      <c r="A155" s="67"/>
      <c r="B155" s="67"/>
      <c r="C155" s="67"/>
      <c r="D155" s="67"/>
      <c r="E155" s="242">
        <v>8</v>
      </c>
      <c r="F155" s="44" t="s">
        <v>1741</v>
      </c>
      <c r="G155" s="44"/>
      <c r="H155" s="29"/>
      <c r="I155" s="29"/>
      <c r="J155" s="29" t="s">
        <v>51</v>
      </c>
    </row>
    <row r="156" spans="1:10" ht="30">
      <c r="A156" s="67"/>
      <c r="B156" s="67"/>
      <c r="C156" s="67"/>
      <c r="D156" s="67"/>
      <c r="E156" s="242">
        <v>9</v>
      </c>
      <c r="F156" s="44" t="s">
        <v>1254</v>
      </c>
      <c r="G156" s="44"/>
      <c r="H156" s="29"/>
      <c r="I156" s="29"/>
      <c r="J156" s="29" t="s">
        <v>51</v>
      </c>
    </row>
    <row r="157" spans="1:10">
      <c r="A157" s="67"/>
      <c r="B157" s="67"/>
      <c r="C157" s="67"/>
      <c r="D157" s="67"/>
      <c r="E157" s="242">
        <v>10</v>
      </c>
      <c r="F157" s="44" t="s">
        <v>1817</v>
      </c>
      <c r="G157" s="44"/>
      <c r="H157" s="29"/>
      <c r="I157" s="29"/>
      <c r="J157" s="29" t="s">
        <v>51</v>
      </c>
    </row>
    <row r="158" spans="1:10" ht="45">
      <c r="A158" s="67"/>
      <c r="B158" s="67"/>
      <c r="C158" s="67"/>
      <c r="D158" s="67"/>
      <c r="E158" s="242">
        <v>11</v>
      </c>
      <c r="F158" s="44" t="s">
        <v>1818</v>
      </c>
      <c r="G158" s="44" t="s">
        <v>1819</v>
      </c>
      <c r="H158" s="29"/>
      <c r="I158" s="29"/>
      <c r="J158" s="29" t="s">
        <v>51</v>
      </c>
    </row>
    <row r="159" spans="1:10" ht="30">
      <c r="A159" s="67"/>
      <c r="B159" s="67"/>
      <c r="C159" s="67"/>
      <c r="D159" s="67"/>
      <c r="E159" s="242">
        <v>12</v>
      </c>
      <c r="F159" s="44" t="s">
        <v>1820</v>
      </c>
      <c r="G159" s="44"/>
      <c r="H159" s="29"/>
      <c r="I159" s="29"/>
      <c r="J159" s="29" t="s">
        <v>51</v>
      </c>
    </row>
    <row r="160" spans="1:10" ht="30">
      <c r="A160" s="67"/>
      <c r="B160" s="67"/>
      <c r="C160" s="67"/>
      <c r="D160" s="67"/>
      <c r="E160" s="242">
        <v>13</v>
      </c>
      <c r="F160" s="44" t="s">
        <v>1821</v>
      </c>
      <c r="G160" s="44"/>
      <c r="H160" s="29"/>
      <c r="I160" s="29"/>
      <c r="J160" s="29" t="s">
        <v>51</v>
      </c>
    </row>
    <row r="161" spans="1:10" ht="30">
      <c r="A161" s="67"/>
      <c r="B161" s="67"/>
      <c r="C161" s="67"/>
      <c r="D161" s="67"/>
      <c r="E161" s="242">
        <v>14</v>
      </c>
      <c r="F161" s="44" t="s">
        <v>1822</v>
      </c>
      <c r="G161" s="44"/>
      <c r="H161" s="29"/>
      <c r="I161" s="29"/>
      <c r="J161" s="29" t="s">
        <v>51</v>
      </c>
    </row>
    <row r="162" spans="1:10" ht="30">
      <c r="A162" s="67"/>
      <c r="B162" s="67"/>
      <c r="C162" s="67"/>
      <c r="D162" s="67"/>
      <c r="E162" s="242">
        <v>15</v>
      </c>
      <c r="F162" s="44" t="s">
        <v>1823</v>
      </c>
      <c r="G162" s="44" t="s">
        <v>1824</v>
      </c>
      <c r="H162" s="29"/>
      <c r="I162" s="29"/>
      <c r="J162" s="29" t="s">
        <v>51</v>
      </c>
    </row>
    <row r="163" spans="1:10" ht="45">
      <c r="A163" s="67"/>
      <c r="B163" s="67"/>
      <c r="C163" s="67"/>
      <c r="D163" s="67"/>
      <c r="E163" s="242">
        <v>16</v>
      </c>
      <c r="F163" s="170" t="s">
        <v>1825</v>
      </c>
      <c r="G163" s="44"/>
      <c r="H163" s="29"/>
      <c r="I163" s="29"/>
      <c r="J163" s="29"/>
    </row>
    <row r="164" spans="1:10" ht="30">
      <c r="A164" s="67"/>
      <c r="B164" s="67"/>
      <c r="C164" s="67"/>
      <c r="D164" s="67"/>
      <c r="E164" s="242">
        <v>17</v>
      </c>
      <c r="F164" s="170" t="s">
        <v>1826</v>
      </c>
      <c r="G164" s="44" t="s">
        <v>1827</v>
      </c>
      <c r="H164" s="29"/>
      <c r="I164" s="29"/>
      <c r="J164" s="29"/>
    </row>
    <row r="165" spans="1:10" ht="45">
      <c r="A165" s="67"/>
      <c r="B165" s="67"/>
      <c r="C165" s="67"/>
      <c r="D165" s="67"/>
      <c r="E165" s="242">
        <v>18</v>
      </c>
      <c r="F165" s="44" t="s">
        <v>1828</v>
      </c>
      <c r="G165" s="44"/>
      <c r="H165" s="29"/>
      <c r="I165" s="29"/>
      <c r="J165" s="29" t="s">
        <v>51</v>
      </c>
    </row>
    <row r="166" spans="1:10" ht="30">
      <c r="A166" s="67"/>
      <c r="B166" s="67"/>
      <c r="C166" s="67"/>
      <c r="D166" s="67"/>
      <c r="E166" s="242">
        <v>19</v>
      </c>
      <c r="F166" s="170" t="s">
        <v>1829</v>
      </c>
      <c r="G166" s="44"/>
      <c r="H166" s="29"/>
      <c r="I166" s="29"/>
      <c r="J166" s="29" t="s">
        <v>51</v>
      </c>
    </row>
    <row r="167" spans="1:10" ht="30">
      <c r="A167" s="67"/>
      <c r="B167" s="67"/>
      <c r="C167" s="67"/>
      <c r="D167" s="67"/>
      <c r="E167" s="242">
        <v>20</v>
      </c>
      <c r="F167" s="44" t="s">
        <v>1830</v>
      </c>
      <c r="G167" s="44"/>
      <c r="H167" s="29"/>
      <c r="I167" s="29"/>
      <c r="J167" s="29"/>
    </row>
    <row r="168" spans="1:10" ht="30">
      <c r="A168" s="67"/>
      <c r="B168" s="67"/>
      <c r="C168" s="67"/>
      <c r="D168" s="67"/>
      <c r="E168" s="242">
        <v>21</v>
      </c>
      <c r="F168" s="44" t="s">
        <v>1771</v>
      </c>
      <c r="G168" s="170"/>
      <c r="H168" s="99" t="s">
        <v>1731</v>
      </c>
      <c r="I168" s="29"/>
      <c r="J168" s="29"/>
    </row>
    <row r="169" spans="1:10">
      <c r="A169" s="67"/>
      <c r="B169" s="67"/>
      <c r="C169" s="67"/>
      <c r="D169" s="67"/>
      <c r="E169" s="242">
        <v>22</v>
      </c>
      <c r="F169" s="170" t="s">
        <v>1831</v>
      </c>
      <c r="G169" s="44" t="s">
        <v>1832</v>
      </c>
      <c r="H169" s="29"/>
      <c r="I169" s="29"/>
      <c r="J169" s="29" t="s">
        <v>51</v>
      </c>
    </row>
    <row r="170" spans="1:10" ht="45">
      <c r="A170" s="67"/>
      <c r="B170" s="67"/>
      <c r="C170" s="67"/>
      <c r="D170" s="67"/>
      <c r="E170" s="242">
        <v>23</v>
      </c>
      <c r="F170" s="44" t="s">
        <v>1159</v>
      </c>
      <c r="G170" s="44"/>
      <c r="H170" s="29"/>
      <c r="I170" s="29"/>
      <c r="J170" s="29" t="s">
        <v>51</v>
      </c>
    </row>
    <row r="171" spans="1:10" ht="30">
      <c r="A171" s="67"/>
      <c r="B171" s="67"/>
      <c r="C171" s="67"/>
      <c r="D171" s="67"/>
      <c r="E171" s="242">
        <v>24</v>
      </c>
      <c r="F171" s="44" t="s">
        <v>1774</v>
      </c>
      <c r="G171" s="44"/>
      <c r="H171" s="29"/>
      <c r="I171" s="29"/>
      <c r="J171" s="29" t="s">
        <v>51</v>
      </c>
    </row>
    <row r="172" spans="1:10" ht="30">
      <c r="A172" s="67"/>
      <c r="B172" s="67"/>
      <c r="C172" s="67"/>
      <c r="D172" s="67"/>
      <c r="E172" s="242">
        <v>25</v>
      </c>
      <c r="F172" s="44" t="s">
        <v>1833</v>
      </c>
      <c r="G172" s="44"/>
      <c r="H172" s="29"/>
      <c r="I172" s="29"/>
      <c r="J172" s="29" t="s">
        <v>51</v>
      </c>
    </row>
    <row r="173" spans="1:10">
      <c r="A173" s="67"/>
      <c r="B173" s="67"/>
      <c r="C173" s="67"/>
      <c r="D173" s="67"/>
      <c r="E173" s="242">
        <v>26</v>
      </c>
      <c r="F173" s="44" t="s">
        <v>1834</v>
      </c>
      <c r="G173" s="44"/>
      <c r="H173" s="29"/>
      <c r="I173" s="29"/>
      <c r="J173" s="29" t="s">
        <v>51</v>
      </c>
    </row>
    <row r="174" spans="1:10" ht="30">
      <c r="A174" s="67"/>
      <c r="B174" s="67"/>
      <c r="C174" s="67"/>
      <c r="D174" s="67"/>
      <c r="E174" s="242">
        <v>27</v>
      </c>
      <c r="F174" s="44" t="s">
        <v>1835</v>
      </c>
      <c r="G174" s="44"/>
      <c r="H174" s="29"/>
      <c r="I174" s="29"/>
      <c r="J174" s="29" t="s">
        <v>51</v>
      </c>
    </row>
    <row r="175" spans="1:10" ht="30">
      <c r="A175" s="67"/>
      <c r="B175" s="67"/>
      <c r="C175" s="67"/>
      <c r="D175" s="67"/>
      <c r="E175" s="242">
        <v>28</v>
      </c>
      <c r="F175" s="44" t="s">
        <v>1779</v>
      </c>
      <c r="G175" s="44"/>
      <c r="H175" s="29"/>
      <c r="I175" s="29"/>
      <c r="J175" s="29" t="s">
        <v>51</v>
      </c>
    </row>
    <row r="176" spans="1:10">
      <c r="A176" s="67"/>
      <c r="B176" s="67"/>
      <c r="C176" s="67"/>
      <c r="D176" s="67"/>
      <c r="E176" s="242">
        <v>29</v>
      </c>
      <c r="F176" s="44" t="s">
        <v>1781</v>
      </c>
      <c r="G176" s="44"/>
      <c r="H176" s="29"/>
      <c r="I176" s="29"/>
      <c r="J176" s="29" t="s">
        <v>51</v>
      </c>
    </row>
    <row r="177" spans="1:10" ht="30">
      <c r="A177" s="67"/>
      <c r="B177" s="67"/>
      <c r="C177" s="67"/>
      <c r="D177" s="67"/>
      <c r="E177" s="242">
        <v>30</v>
      </c>
      <c r="F177" s="44" t="s">
        <v>1783</v>
      </c>
      <c r="G177" s="44"/>
      <c r="H177" s="29"/>
      <c r="I177" s="29"/>
      <c r="J177" s="29" t="s">
        <v>51</v>
      </c>
    </row>
    <row r="178" spans="1:10" ht="30">
      <c r="A178" s="67"/>
      <c r="B178" s="67"/>
      <c r="C178" s="67"/>
      <c r="D178" s="67"/>
      <c r="E178" s="242">
        <v>31</v>
      </c>
      <c r="F178" s="44" t="s">
        <v>1169</v>
      </c>
      <c r="G178" s="44"/>
      <c r="H178" s="29"/>
      <c r="I178" s="29"/>
      <c r="J178" s="29" t="s">
        <v>51</v>
      </c>
    </row>
    <row r="179" spans="1:10" ht="18.75">
      <c r="A179" s="74"/>
      <c r="B179" s="74"/>
      <c r="C179" s="74"/>
      <c r="D179" s="74"/>
      <c r="E179" s="136" t="s">
        <v>211</v>
      </c>
      <c r="F179" s="54" t="s">
        <v>1836</v>
      </c>
      <c r="G179" s="20"/>
      <c r="H179" s="19"/>
      <c r="I179" s="19"/>
      <c r="J179" s="19"/>
    </row>
    <row r="180" spans="1:10" ht="36" customHeight="1">
      <c r="A180" s="67"/>
      <c r="B180" s="67"/>
      <c r="C180" s="67"/>
      <c r="D180" s="67"/>
      <c r="E180" s="242">
        <v>1</v>
      </c>
      <c r="F180" s="44" t="s">
        <v>1837</v>
      </c>
      <c r="G180" s="170" t="s">
        <v>1814</v>
      </c>
      <c r="H180" s="29"/>
      <c r="I180" s="29"/>
      <c r="J180" s="29" t="s">
        <v>51</v>
      </c>
    </row>
    <row r="181" spans="1:10">
      <c r="A181" s="67"/>
      <c r="B181" s="67"/>
      <c r="C181" s="67"/>
      <c r="D181" s="67"/>
      <c r="E181" s="242">
        <v>2</v>
      </c>
      <c r="F181" s="44" t="s">
        <v>1815</v>
      </c>
      <c r="G181" s="44"/>
      <c r="H181" s="29"/>
      <c r="I181" s="29"/>
      <c r="J181" s="29" t="s">
        <v>51</v>
      </c>
    </row>
    <row r="182" spans="1:10" ht="30">
      <c r="A182" s="67"/>
      <c r="B182" s="67"/>
      <c r="C182" s="67"/>
      <c r="D182" s="67"/>
      <c r="E182" s="242">
        <v>3</v>
      </c>
      <c r="F182" s="44" t="s">
        <v>1838</v>
      </c>
      <c r="G182" s="44"/>
      <c r="H182" s="29"/>
      <c r="I182" s="29"/>
      <c r="J182" s="29" t="s">
        <v>51</v>
      </c>
    </row>
    <row r="183" spans="1:10" ht="30">
      <c r="A183" s="67"/>
      <c r="B183" s="67"/>
      <c r="C183" s="67"/>
      <c r="D183" s="67"/>
      <c r="E183" s="242">
        <v>4</v>
      </c>
      <c r="F183" s="44" t="s">
        <v>1023</v>
      </c>
      <c r="G183" s="44"/>
      <c r="H183" s="29"/>
      <c r="I183" s="29"/>
      <c r="J183" s="29" t="s">
        <v>51</v>
      </c>
    </row>
    <row r="184" spans="1:10" ht="30">
      <c r="A184" s="67"/>
      <c r="B184" s="67"/>
      <c r="C184" s="67"/>
      <c r="D184" s="67"/>
      <c r="E184" s="242">
        <v>5</v>
      </c>
      <c r="F184" s="44" t="s">
        <v>1311</v>
      </c>
      <c r="G184" s="170"/>
      <c r="H184" s="99" t="s">
        <v>1731</v>
      </c>
      <c r="I184" s="29"/>
      <c r="J184" s="29" t="s">
        <v>51</v>
      </c>
    </row>
    <row r="185" spans="1:10">
      <c r="A185" s="67"/>
      <c r="B185" s="67"/>
      <c r="C185" s="67"/>
      <c r="D185" s="67"/>
      <c r="E185" s="242">
        <v>6</v>
      </c>
      <c r="F185" s="44" t="s">
        <v>1801</v>
      </c>
      <c r="G185" s="44"/>
      <c r="H185" s="29"/>
      <c r="I185" s="29"/>
      <c r="J185" s="29" t="s">
        <v>51</v>
      </c>
    </row>
    <row r="186" spans="1:10" ht="45">
      <c r="A186" s="67"/>
      <c r="B186" s="67"/>
      <c r="C186" s="67"/>
      <c r="D186" s="67"/>
      <c r="E186" s="242">
        <v>7</v>
      </c>
      <c r="F186" s="44" t="s">
        <v>1740</v>
      </c>
      <c r="G186" s="44"/>
      <c r="H186" s="29"/>
      <c r="I186" s="29"/>
      <c r="J186" s="29" t="s">
        <v>51</v>
      </c>
    </row>
    <row r="187" spans="1:10" ht="30">
      <c r="A187" s="67"/>
      <c r="B187" s="67"/>
      <c r="C187" s="67"/>
      <c r="D187" s="67"/>
      <c r="E187" s="242">
        <v>8</v>
      </c>
      <c r="F187" s="44" t="s">
        <v>1741</v>
      </c>
      <c r="G187" s="44"/>
      <c r="H187" s="29"/>
      <c r="I187" s="29"/>
      <c r="J187" s="29" t="s">
        <v>51</v>
      </c>
    </row>
    <row r="188" spans="1:10" ht="30">
      <c r="A188" s="67"/>
      <c r="B188" s="67"/>
      <c r="C188" s="67"/>
      <c r="D188" s="67"/>
      <c r="E188" s="242">
        <v>9</v>
      </c>
      <c r="F188" s="44" t="s">
        <v>1254</v>
      </c>
      <c r="G188" s="44"/>
      <c r="H188" s="29"/>
      <c r="I188" s="29"/>
      <c r="J188" s="29" t="s">
        <v>51</v>
      </c>
    </row>
    <row r="189" spans="1:10">
      <c r="A189" s="67"/>
      <c r="B189" s="67"/>
      <c r="C189" s="67"/>
      <c r="D189" s="67"/>
      <c r="E189" s="242">
        <v>10</v>
      </c>
      <c r="F189" s="44" t="s">
        <v>1839</v>
      </c>
      <c r="G189" s="44"/>
      <c r="H189" s="29"/>
      <c r="I189" s="29"/>
      <c r="J189" s="29" t="s">
        <v>51</v>
      </c>
    </row>
    <row r="190" spans="1:10" ht="45">
      <c r="A190" s="67"/>
      <c r="B190" s="67"/>
      <c r="C190" s="67"/>
      <c r="D190" s="67"/>
      <c r="E190" s="242">
        <v>11</v>
      </c>
      <c r="F190" s="44" t="s">
        <v>1818</v>
      </c>
      <c r="G190" s="44" t="s">
        <v>1819</v>
      </c>
      <c r="H190" s="29"/>
      <c r="I190" s="29"/>
      <c r="J190" s="29" t="s">
        <v>51</v>
      </c>
    </row>
    <row r="191" spans="1:10" ht="30">
      <c r="A191" s="67"/>
      <c r="B191" s="67"/>
      <c r="C191" s="67"/>
      <c r="D191" s="67"/>
      <c r="E191" s="242">
        <v>12</v>
      </c>
      <c r="F191" s="44" t="s">
        <v>1820</v>
      </c>
      <c r="G191" s="44"/>
      <c r="H191" s="29"/>
      <c r="I191" s="29"/>
      <c r="J191" s="29" t="s">
        <v>51</v>
      </c>
    </row>
    <row r="192" spans="1:10" ht="30">
      <c r="A192" s="67"/>
      <c r="B192" s="67"/>
      <c r="C192" s="67"/>
      <c r="D192" s="67"/>
      <c r="E192" s="242">
        <v>13</v>
      </c>
      <c r="F192" s="44" t="s">
        <v>1840</v>
      </c>
      <c r="G192" s="44"/>
      <c r="H192" s="29"/>
      <c r="I192" s="29"/>
      <c r="J192" s="29" t="s">
        <v>51</v>
      </c>
    </row>
    <row r="193" spans="1:10" ht="30">
      <c r="A193" s="67"/>
      <c r="B193" s="67"/>
      <c r="C193" s="67"/>
      <c r="D193" s="67"/>
      <c r="E193" s="242">
        <v>14</v>
      </c>
      <c r="F193" s="44" t="s">
        <v>1841</v>
      </c>
      <c r="G193" s="44"/>
      <c r="H193" s="29"/>
      <c r="I193" s="29"/>
      <c r="J193" s="29" t="s">
        <v>51</v>
      </c>
    </row>
    <row r="194" spans="1:10">
      <c r="A194" s="67"/>
      <c r="B194" s="67"/>
      <c r="C194" s="67"/>
      <c r="D194" s="67"/>
      <c r="E194" s="242">
        <v>15</v>
      </c>
      <c r="F194" s="44" t="s">
        <v>1842</v>
      </c>
      <c r="G194" s="44"/>
      <c r="H194" s="29"/>
      <c r="I194" s="29"/>
      <c r="J194" s="29" t="s">
        <v>51</v>
      </c>
    </row>
    <row r="195" spans="1:10">
      <c r="A195" s="67"/>
      <c r="B195" s="67"/>
      <c r="C195" s="67"/>
      <c r="D195" s="67"/>
      <c r="E195" s="242">
        <v>16</v>
      </c>
      <c r="F195" s="44" t="s">
        <v>1843</v>
      </c>
      <c r="G195" s="170"/>
      <c r="H195" s="99" t="s">
        <v>1731</v>
      </c>
      <c r="I195" s="29"/>
      <c r="J195" s="29" t="s">
        <v>51</v>
      </c>
    </row>
    <row r="196" spans="1:10">
      <c r="A196" s="67"/>
      <c r="B196" s="67"/>
      <c r="C196" s="67"/>
      <c r="D196" s="67"/>
      <c r="E196" s="242">
        <v>17</v>
      </c>
      <c r="F196" s="170" t="s">
        <v>1831</v>
      </c>
      <c r="G196" s="44" t="s">
        <v>1832</v>
      </c>
      <c r="H196" s="29"/>
      <c r="I196" s="29"/>
      <c r="J196" s="29" t="s">
        <v>51</v>
      </c>
    </row>
    <row r="197" spans="1:10" ht="45">
      <c r="A197" s="67"/>
      <c r="B197" s="67"/>
      <c r="C197" s="67"/>
      <c r="D197" s="67"/>
      <c r="E197" s="242">
        <v>18</v>
      </c>
      <c r="F197" s="44" t="s">
        <v>1159</v>
      </c>
      <c r="G197" s="44"/>
      <c r="H197" s="29"/>
      <c r="I197" s="29"/>
      <c r="J197" s="29" t="s">
        <v>51</v>
      </c>
    </row>
    <row r="198" spans="1:10" ht="30">
      <c r="A198" s="67"/>
      <c r="B198" s="67"/>
      <c r="C198" s="67"/>
      <c r="D198" s="67"/>
      <c r="E198" s="242">
        <v>19</v>
      </c>
      <c r="F198" s="170" t="s">
        <v>1844</v>
      </c>
      <c r="G198" s="44"/>
      <c r="H198" s="29"/>
      <c r="I198" s="29"/>
      <c r="J198" s="29" t="s">
        <v>51</v>
      </c>
    </row>
    <row r="199" spans="1:10" ht="30">
      <c r="A199" s="67"/>
      <c r="B199" s="67"/>
      <c r="C199" s="67"/>
      <c r="D199" s="67"/>
      <c r="E199" s="242">
        <v>20</v>
      </c>
      <c r="F199" s="44" t="s">
        <v>1775</v>
      </c>
      <c r="G199" s="44"/>
      <c r="H199" s="29"/>
      <c r="I199" s="29"/>
      <c r="J199" s="29" t="s">
        <v>51</v>
      </c>
    </row>
    <row r="200" spans="1:10">
      <c r="A200" s="67"/>
      <c r="B200" s="67"/>
      <c r="C200" s="67"/>
      <c r="D200" s="67"/>
      <c r="E200" s="242">
        <v>21</v>
      </c>
      <c r="F200" s="44" t="s">
        <v>1834</v>
      </c>
      <c r="G200" s="44"/>
      <c r="H200" s="29"/>
      <c r="I200" s="29"/>
      <c r="J200" s="29" t="s">
        <v>51</v>
      </c>
    </row>
    <row r="201" spans="1:10" ht="30">
      <c r="A201" s="67"/>
      <c r="B201" s="67"/>
      <c r="C201" s="67"/>
      <c r="D201" s="67"/>
      <c r="E201" s="242">
        <v>22</v>
      </c>
      <c r="F201" s="44" t="s">
        <v>1835</v>
      </c>
      <c r="G201" s="44"/>
      <c r="H201" s="29"/>
      <c r="I201" s="29"/>
      <c r="J201" s="29" t="s">
        <v>51</v>
      </c>
    </row>
    <row r="202" spans="1:10" ht="30">
      <c r="A202" s="67"/>
      <c r="B202" s="67"/>
      <c r="C202" s="67"/>
      <c r="D202" s="67"/>
      <c r="E202" s="242">
        <v>23</v>
      </c>
      <c r="F202" s="44" t="s">
        <v>1779</v>
      </c>
      <c r="G202" s="44"/>
      <c r="H202" s="29"/>
      <c r="I202" s="29"/>
      <c r="J202" s="29" t="s">
        <v>51</v>
      </c>
    </row>
    <row r="203" spans="1:10">
      <c r="A203" s="67"/>
      <c r="B203" s="67"/>
      <c r="C203" s="67"/>
      <c r="D203" s="67"/>
      <c r="E203" s="242">
        <v>24</v>
      </c>
      <c r="F203" s="44" t="s">
        <v>1781</v>
      </c>
      <c r="G203" s="44"/>
      <c r="H203" s="29"/>
      <c r="I203" s="29"/>
      <c r="J203" s="29" t="s">
        <v>51</v>
      </c>
    </row>
    <row r="204" spans="1:10" ht="30">
      <c r="A204" s="67"/>
      <c r="B204" s="67"/>
      <c r="C204" s="67"/>
      <c r="D204" s="67"/>
      <c r="E204" s="242">
        <v>25</v>
      </c>
      <c r="F204" s="44" t="s">
        <v>1783</v>
      </c>
      <c r="G204" s="44"/>
      <c r="H204" s="29"/>
      <c r="I204" s="29"/>
      <c r="J204" s="29" t="s">
        <v>51</v>
      </c>
    </row>
    <row r="205" spans="1:10" ht="30">
      <c r="A205" s="67"/>
      <c r="B205" s="67"/>
      <c r="C205" s="67"/>
      <c r="D205" s="67"/>
      <c r="E205" s="242">
        <v>26</v>
      </c>
      <c r="F205" s="44" t="s">
        <v>1169</v>
      </c>
      <c r="G205" s="44"/>
      <c r="H205" s="29"/>
      <c r="I205" s="29"/>
      <c r="J205" s="29" t="s">
        <v>51</v>
      </c>
    </row>
  </sheetData>
  <customSheetViews>
    <customSheetView guid="{FBCA0314-AB2D-48C2-92CA-EB7E9A59E158}" scale="80" topLeftCell="C156">
      <selection activeCell="C218" sqref="A218:XFD218"/>
      <pageMargins left="0" right="0" top="0" bottom="0" header="0" footer="0"/>
      <pageSetup orientation="portrait" r:id="rId1"/>
    </customSheetView>
    <customSheetView guid="{6104C648-B85B-4E8D-8B1B-A382CCFC2F87}" scale="80" topLeftCell="C156">
      <selection activeCell="C218" sqref="A218:XFD218"/>
      <pageMargins left="0" right="0" top="0" bottom="0" header="0" footer="0"/>
      <pageSetup orientation="portrait" r:id="rId2"/>
    </customSheetView>
    <customSheetView guid="{E25D86B6-3339-45DF-95E9-AAAE4196E0B3}" scale="80" topLeftCell="C156">
      <selection activeCell="C218" sqref="A218:XFD218"/>
      <pageMargins left="0" right="0" top="0" bottom="0" header="0" footer="0"/>
      <pageSetup orientation="portrait" r:id="rId3"/>
    </customSheetView>
  </customSheetViews>
  <mergeCells count="2">
    <mergeCell ref="F10:K10"/>
    <mergeCell ref="F11:K11"/>
  </mergeCells>
  <hyperlinks>
    <hyperlink ref="H22" r:id="rId4" xr:uid="{00000000-0004-0000-0A00-000000000000}"/>
    <hyperlink ref="H43" r:id="rId5" xr:uid="{00000000-0004-0000-0A00-000001000000}"/>
    <hyperlink ref="H48" r:id="rId6" xr:uid="{00000000-0004-0000-0A00-000002000000}"/>
    <hyperlink ref="H71" r:id="rId7" xr:uid="{00000000-0004-0000-0A00-000003000000}"/>
    <hyperlink ref="H89" r:id="rId8" xr:uid="{00000000-0004-0000-0A00-000004000000}"/>
    <hyperlink ref="H94" r:id="rId9" xr:uid="{00000000-0004-0000-0A00-000005000000}"/>
    <hyperlink ref="H122" r:id="rId10" xr:uid="{00000000-0004-0000-0A00-000006000000}"/>
    <hyperlink ref="H152" r:id="rId11" xr:uid="{00000000-0004-0000-0A00-000007000000}"/>
    <hyperlink ref="H168" r:id="rId12" xr:uid="{00000000-0004-0000-0A00-000008000000}"/>
    <hyperlink ref="H184" r:id="rId13" xr:uid="{00000000-0004-0000-0A00-000009000000}"/>
    <hyperlink ref="H195" r:id="rId14" xr:uid="{00000000-0004-0000-0A00-00000A000000}"/>
    <hyperlink ref="H27" r:id="rId15" xr:uid="{00000000-0004-0000-0A00-00000B000000}"/>
    <hyperlink ref="H99" r:id="rId16" xr:uid="{00000000-0004-0000-0A00-00000C000000}"/>
  </hyperlinks>
  <pageMargins left="0.7" right="0.7" top="0.75" bottom="0.75" header="0.3" footer="0.3"/>
  <pageSetup orientation="portrait" r:id="rId1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96"/>
  <sheetViews>
    <sheetView zoomScale="80" zoomScaleNormal="80" workbookViewId="0">
      <selection activeCell="A14" sqref="A14"/>
    </sheetView>
  </sheetViews>
  <sheetFormatPr defaultRowHeight="15"/>
  <cols>
    <col min="1" max="1" width="16" bestFit="1" customWidth="1"/>
    <col min="2" max="2" width="12.28515625" customWidth="1"/>
    <col min="3" max="3" width="15.28515625" customWidth="1"/>
    <col min="4" max="4" width="11.42578125" customWidth="1"/>
    <col min="5" max="5" width="12.42578125" style="279" customWidth="1"/>
    <col min="6" max="6" width="37.28515625" style="182" customWidth="1"/>
    <col min="7" max="7" width="53.5703125" customWidth="1"/>
    <col min="8" max="8" width="16.42578125" customWidth="1"/>
    <col min="9" max="9" width="21.42578125" customWidth="1"/>
    <col min="10" max="10" width="24.42578125" customWidth="1"/>
    <col min="11" max="11" width="23" customWidth="1"/>
  </cols>
  <sheetData>
    <row r="1" spans="1:11">
      <c r="A1" s="14" t="s">
        <v>24</v>
      </c>
      <c r="B1" s="86">
        <f>COUNTIF(C14:C1000, "pass*")</f>
        <v>0</v>
      </c>
      <c r="C1" s="9"/>
      <c r="D1" s="24"/>
      <c r="E1" s="139"/>
      <c r="F1" s="87"/>
      <c r="G1" s="87"/>
      <c r="H1" s="87"/>
      <c r="I1" s="24"/>
      <c r="J1" s="88"/>
      <c r="K1" s="25"/>
    </row>
    <row r="2" spans="1:11">
      <c r="A2" s="15" t="s">
        <v>25</v>
      </c>
      <c r="B2" s="90">
        <f>COUNTIF(C14:C1000, "fail*")</f>
        <v>0</v>
      </c>
      <c r="C2" s="10"/>
      <c r="D2" s="24"/>
      <c r="E2" s="139"/>
      <c r="F2" s="87"/>
      <c r="G2" s="26"/>
      <c r="H2" s="26"/>
      <c r="I2" s="24"/>
      <c r="J2" s="88"/>
      <c r="K2" s="24"/>
    </row>
    <row r="3" spans="1:11">
      <c r="A3" s="15" t="s">
        <v>26</v>
      </c>
      <c r="B3" s="90">
        <f>COUNTIF(C14:C1000, "review*")</f>
        <v>0</v>
      </c>
      <c r="C3" s="10"/>
      <c r="D3" s="24"/>
      <c r="E3" s="139"/>
      <c r="F3" s="87"/>
      <c r="G3" s="27"/>
      <c r="H3" s="27"/>
      <c r="I3" s="24"/>
      <c r="J3" s="88"/>
      <c r="K3" s="24"/>
    </row>
    <row r="4" spans="1:11">
      <c r="A4" s="15" t="s">
        <v>27</v>
      </c>
      <c r="B4" s="90">
        <f>COUNTIF(A14:A1000, "yes*")</f>
        <v>0</v>
      </c>
      <c r="C4" s="10"/>
      <c r="D4" s="24"/>
      <c r="E4" s="139"/>
      <c r="F4" s="87"/>
      <c r="G4" s="28"/>
      <c r="H4" s="28"/>
      <c r="I4" s="24"/>
      <c r="J4" s="88"/>
      <c r="K4" s="24"/>
    </row>
    <row r="5" spans="1:11">
      <c r="A5" s="15" t="s">
        <v>28</v>
      </c>
      <c r="B5" s="90">
        <f>COUNTIF(B14:B1000, "yes*")</f>
        <v>0</v>
      </c>
      <c r="C5" s="11"/>
      <c r="D5" s="24"/>
      <c r="E5" s="139"/>
      <c r="F5" s="87"/>
      <c r="G5" s="26"/>
      <c r="H5" s="26"/>
      <c r="I5" s="24"/>
      <c r="J5" s="88"/>
      <c r="K5" s="24"/>
    </row>
    <row r="6" spans="1:11">
      <c r="A6" s="15" t="s">
        <v>29</v>
      </c>
      <c r="B6" s="90">
        <f>B4-B5</f>
        <v>0</v>
      </c>
      <c r="C6" s="11"/>
      <c r="D6" s="24"/>
      <c r="E6" s="139"/>
      <c r="F6" s="87"/>
      <c r="G6" s="28"/>
      <c r="H6" s="28"/>
      <c r="I6" s="24"/>
      <c r="J6" s="88"/>
      <c r="K6" s="24"/>
    </row>
    <row r="7" spans="1:11" ht="27">
      <c r="A7" s="15" t="s">
        <v>30</v>
      </c>
      <c r="B7" s="91">
        <f>COUNTIF(E14:E1000, "&gt;0")</f>
        <v>66</v>
      </c>
      <c r="C7" s="12" t="s">
        <v>31</v>
      </c>
      <c r="D7" s="24" t="s">
        <v>32</v>
      </c>
      <c r="E7" s="277"/>
      <c r="F7" s="87"/>
      <c r="G7" s="87"/>
      <c r="H7" s="87"/>
      <c r="I7" s="24"/>
      <c r="J7" s="88"/>
      <c r="K7" s="24"/>
    </row>
    <row r="8" spans="1:11">
      <c r="A8" s="16" t="s">
        <v>33</v>
      </c>
      <c r="B8" s="92">
        <f>B1/B7</f>
        <v>0</v>
      </c>
      <c r="C8" s="10"/>
      <c r="D8" s="24"/>
      <c r="E8" s="139"/>
      <c r="F8" s="87"/>
      <c r="G8" s="87"/>
      <c r="H8" s="87"/>
      <c r="I8" s="24"/>
      <c r="J8" s="88"/>
      <c r="K8" s="24"/>
    </row>
    <row r="9" spans="1:11">
      <c r="A9" s="16" t="s">
        <v>34</v>
      </c>
      <c r="B9" s="92">
        <f>B2/B7</f>
        <v>0</v>
      </c>
      <c r="C9" s="10"/>
      <c r="D9" s="24"/>
      <c r="E9" s="139"/>
      <c r="F9" s="87"/>
      <c r="G9" s="87"/>
      <c r="H9" s="87"/>
      <c r="I9" s="24"/>
      <c r="J9" s="88"/>
      <c r="K9" s="24"/>
    </row>
    <row r="10" spans="1:11">
      <c r="A10" s="17" t="s">
        <v>35</v>
      </c>
      <c r="B10" s="93">
        <f>B3/B7</f>
        <v>0</v>
      </c>
      <c r="C10" s="13"/>
      <c r="D10" s="24"/>
      <c r="E10" s="139"/>
      <c r="F10" s="314"/>
      <c r="G10" s="315"/>
      <c r="H10" s="315"/>
      <c r="I10" s="315"/>
      <c r="J10" s="315"/>
      <c r="K10" s="315"/>
    </row>
    <row r="11" spans="1:11">
      <c r="A11" s="17" t="s">
        <v>36</v>
      </c>
      <c r="B11" s="93">
        <f>B5/B7</f>
        <v>0</v>
      </c>
      <c r="C11" s="13"/>
      <c r="D11" s="24"/>
      <c r="E11" s="139"/>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37.5">
      <c r="A13" s="140"/>
      <c r="B13" s="140"/>
      <c r="C13" s="140"/>
      <c r="D13" s="140"/>
      <c r="E13" s="51" t="s">
        <v>48</v>
      </c>
      <c r="F13" s="105" t="s">
        <v>1845</v>
      </c>
      <c r="G13" s="105"/>
      <c r="H13" s="105"/>
      <c r="I13" s="105"/>
      <c r="J13" s="105"/>
      <c r="K13" s="105"/>
    </row>
    <row r="14" spans="1:11" ht="90">
      <c r="A14" s="84"/>
      <c r="B14" s="84"/>
      <c r="C14" s="84"/>
      <c r="D14" s="84"/>
      <c r="E14" s="138">
        <v>1</v>
      </c>
      <c r="F14" s="261" t="s">
        <v>1846</v>
      </c>
      <c r="G14" s="84"/>
      <c r="H14" s="84" t="s">
        <v>1847</v>
      </c>
      <c r="I14" s="84"/>
      <c r="J14" s="84"/>
      <c r="K14" s="84" t="s">
        <v>1848</v>
      </c>
    </row>
    <row r="15" spans="1:11" ht="45">
      <c r="A15" s="84"/>
      <c r="B15" s="84"/>
      <c r="C15" s="84"/>
      <c r="D15" s="84"/>
      <c r="E15" s="138">
        <v>2</v>
      </c>
      <c r="F15" s="84" t="s">
        <v>1849</v>
      </c>
      <c r="G15" s="84"/>
      <c r="H15" s="84" t="s">
        <v>1850</v>
      </c>
      <c r="I15" s="84"/>
      <c r="J15" s="84"/>
      <c r="K15" s="84" t="s">
        <v>1848</v>
      </c>
    </row>
    <row r="16" spans="1:11" ht="37.5">
      <c r="A16" s="140"/>
      <c r="B16" s="140"/>
      <c r="C16" s="140"/>
      <c r="D16" s="140"/>
      <c r="E16" s="51" t="s">
        <v>92</v>
      </c>
      <c r="F16" s="105" t="s">
        <v>1851</v>
      </c>
      <c r="G16" s="105"/>
      <c r="H16" s="105"/>
      <c r="I16" s="105"/>
      <c r="J16" s="105"/>
      <c r="K16" s="105"/>
    </row>
    <row r="17" spans="1:11" ht="90">
      <c r="A17" s="84"/>
      <c r="B17" s="84"/>
      <c r="C17" s="84"/>
      <c r="D17" s="84"/>
      <c r="E17" s="138">
        <v>1</v>
      </c>
      <c r="F17" s="261" t="s">
        <v>1852</v>
      </c>
      <c r="G17" s="84"/>
      <c r="H17" s="84" t="s">
        <v>1847</v>
      </c>
      <c r="I17" s="84"/>
      <c r="J17" s="84"/>
      <c r="K17" s="84" t="s">
        <v>1848</v>
      </c>
    </row>
    <row r="18" spans="1:11" ht="45">
      <c r="A18" s="84"/>
      <c r="B18" s="84"/>
      <c r="C18" s="84"/>
      <c r="D18" s="84"/>
      <c r="E18" s="138">
        <v>2</v>
      </c>
      <c r="F18" s="84" t="s">
        <v>1849</v>
      </c>
      <c r="G18" s="84"/>
      <c r="H18" s="84" t="s">
        <v>1850</v>
      </c>
      <c r="I18" s="84"/>
      <c r="J18" s="84"/>
      <c r="K18" s="84" t="s">
        <v>1848</v>
      </c>
    </row>
    <row r="19" spans="1:11" ht="37.5">
      <c r="A19" s="140"/>
      <c r="B19" s="140"/>
      <c r="C19" s="140"/>
      <c r="D19" s="140"/>
      <c r="E19" s="51" t="s">
        <v>121</v>
      </c>
      <c r="F19" s="105" t="s">
        <v>1853</v>
      </c>
      <c r="G19" s="105"/>
      <c r="H19" s="105"/>
      <c r="I19" s="105"/>
      <c r="J19" s="105"/>
      <c r="K19" s="105"/>
    </row>
    <row r="20" spans="1:11">
      <c r="A20" s="84"/>
      <c r="B20" s="84"/>
      <c r="C20" s="84"/>
      <c r="D20" s="84"/>
      <c r="E20" s="138">
        <v>1</v>
      </c>
      <c r="F20" s="261" t="s">
        <v>1854</v>
      </c>
      <c r="G20" s="84"/>
      <c r="H20" s="84"/>
      <c r="I20" s="84"/>
      <c r="J20" s="84"/>
      <c r="K20" s="84" t="s">
        <v>1848</v>
      </c>
    </row>
    <row r="21" spans="1:11">
      <c r="A21" s="84"/>
      <c r="B21" s="84"/>
      <c r="C21" s="84"/>
      <c r="D21" s="84"/>
      <c r="E21" s="138">
        <v>2</v>
      </c>
      <c r="F21" s="84" t="s">
        <v>1855</v>
      </c>
      <c r="G21" s="84"/>
      <c r="H21" s="84"/>
      <c r="I21" s="84"/>
      <c r="J21" s="84"/>
      <c r="K21" s="84" t="s">
        <v>1848</v>
      </c>
    </row>
    <row r="22" spans="1:11" ht="60">
      <c r="A22" s="84"/>
      <c r="B22" s="84"/>
      <c r="C22" s="84"/>
      <c r="D22" s="84"/>
      <c r="E22" s="138">
        <v>3</v>
      </c>
      <c r="F22" s="84" t="s">
        <v>1856</v>
      </c>
      <c r="G22" s="84"/>
      <c r="H22" s="84"/>
      <c r="I22" s="84"/>
      <c r="J22" s="84"/>
      <c r="K22" s="84" t="s">
        <v>1848</v>
      </c>
    </row>
    <row r="23" spans="1:11" ht="30">
      <c r="A23" s="84"/>
      <c r="B23" s="84"/>
      <c r="C23" s="84"/>
      <c r="D23" s="84"/>
      <c r="E23" s="138">
        <v>4</v>
      </c>
      <c r="F23" s="84" t="s">
        <v>1857</v>
      </c>
      <c r="G23" s="84"/>
      <c r="H23" s="84"/>
      <c r="I23" s="84"/>
      <c r="J23" s="84"/>
      <c r="K23" s="84" t="s">
        <v>1848</v>
      </c>
    </row>
    <row r="24" spans="1:11" ht="45">
      <c r="A24" s="84"/>
      <c r="B24" s="84"/>
      <c r="C24" s="84"/>
      <c r="D24" s="84"/>
      <c r="E24" s="138">
        <v>5</v>
      </c>
      <c r="F24" s="84" t="s">
        <v>1858</v>
      </c>
      <c r="G24" s="84"/>
      <c r="H24" s="84" t="s">
        <v>1850</v>
      </c>
      <c r="I24" s="84"/>
      <c r="J24" s="84"/>
      <c r="K24" s="84" t="s">
        <v>1848</v>
      </c>
    </row>
    <row r="25" spans="1:11" ht="37.5">
      <c r="A25" s="140"/>
      <c r="B25" s="140"/>
      <c r="C25" s="140"/>
      <c r="D25" s="140"/>
      <c r="E25" s="51" t="s">
        <v>165</v>
      </c>
      <c r="F25" s="105" t="s">
        <v>1859</v>
      </c>
      <c r="G25" s="105"/>
      <c r="H25" s="105"/>
      <c r="I25" s="105"/>
      <c r="J25" s="105"/>
      <c r="K25" s="105"/>
    </row>
    <row r="26" spans="1:11">
      <c r="A26" s="84"/>
      <c r="B26" s="84"/>
      <c r="C26" s="84"/>
      <c r="D26" s="84"/>
      <c r="E26" s="138">
        <v>1</v>
      </c>
      <c r="F26" s="261" t="s">
        <v>1854</v>
      </c>
      <c r="G26" s="84"/>
      <c r="H26" s="84"/>
      <c r="I26" s="84"/>
      <c r="J26" s="84"/>
      <c r="K26" s="84" t="s">
        <v>1848</v>
      </c>
    </row>
    <row r="27" spans="1:11">
      <c r="A27" s="84"/>
      <c r="B27" s="84"/>
      <c r="C27" s="84"/>
      <c r="D27" s="84"/>
      <c r="E27" s="138">
        <v>2</v>
      </c>
      <c r="F27" s="84" t="s">
        <v>1855</v>
      </c>
      <c r="G27" s="84"/>
      <c r="H27" s="84"/>
      <c r="I27" s="84"/>
      <c r="J27" s="84"/>
      <c r="K27" s="84" t="s">
        <v>1848</v>
      </c>
    </row>
    <row r="28" spans="1:11" ht="60">
      <c r="A28" s="84"/>
      <c r="B28" s="84"/>
      <c r="C28" s="84"/>
      <c r="D28" s="84"/>
      <c r="E28" s="138">
        <v>3</v>
      </c>
      <c r="F28" s="84" t="s">
        <v>1860</v>
      </c>
      <c r="G28" s="84"/>
      <c r="H28" s="84"/>
      <c r="I28" s="84"/>
      <c r="J28" s="84"/>
      <c r="K28" s="84" t="s">
        <v>1848</v>
      </c>
    </row>
    <row r="29" spans="1:11" ht="45">
      <c r="A29" s="84"/>
      <c r="B29" s="84"/>
      <c r="C29" s="84"/>
      <c r="D29" s="84"/>
      <c r="E29" s="138">
        <v>4</v>
      </c>
      <c r="F29" s="84" t="s">
        <v>1861</v>
      </c>
      <c r="G29" s="84"/>
      <c r="H29" s="84"/>
      <c r="I29" s="84"/>
      <c r="J29" s="84"/>
      <c r="K29" s="84" t="s">
        <v>1848</v>
      </c>
    </row>
    <row r="30" spans="1:11" ht="45">
      <c r="A30" s="84"/>
      <c r="B30" s="84"/>
      <c r="C30" s="84"/>
      <c r="D30" s="84"/>
      <c r="E30" s="138">
        <v>5</v>
      </c>
      <c r="F30" s="84" t="s">
        <v>1858</v>
      </c>
      <c r="G30" s="84"/>
      <c r="H30" s="84" t="s">
        <v>1850</v>
      </c>
      <c r="I30" s="84"/>
      <c r="J30" s="84"/>
      <c r="K30" s="84" t="s">
        <v>1848</v>
      </c>
    </row>
    <row r="31" spans="1:11" ht="37.5">
      <c r="A31" s="140"/>
      <c r="B31" s="140"/>
      <c r="C31" s="140"/>
      <c r="D31" s="140"/>
      <c r="E31" s="51" t="s">
        <v>188</v>
      </c>
      <c r="F31" s="105" t="s">
        <v>1862</v>
      </c>
      <c r="G31" s="105"/>
      <c r="H31" s="105"/>
      <c r="I31" s="105"/>
      <c r="J31" s="105"/>
      <c r="K31" s="105"/>
    </row>
    <row r="32" spans="1:11">
      <c r="A32" s="84"/>
      <c r="B32" s="84"/>
      <c r="C32" s="84"/>
      <c r="D32" s="84"/>
      <c r="E32" s="138">
        <v>1</v>
      </c>
      <c r="F32" s="261" t="s">
        <v>1854</v>
      </c>
      <c r="G32" s="84"/>
      <c r="H32" s="84"/>
      <c r="I32" s="84"/>
      <c r="J32" s="84"/>
      <c r="K32" s="84" t="s">
        <v>1848</v>
      </c>
    </row>
    <row r="33" spans="1:11">
      <c r="A33" s="84"/>
      <c r="B33" s="84"/>
      <c r="C33" s="84"/>
      <c r="D33" s="84"/>
      <c r="E33" s="138">
        <v>2</v>
      </c>
      <c r="F33" s="84" t="s">
        <v>1855</v>
      </c>
      <c r="G33" s="84"/>
      <c r="H33" s="84"/>
      <c r="I33" s="84"/>
      <c r="J33" s="84"/>
      <c r="K33" s="84" t="s">
        <v>1848</v>
      </c>
    </row>
    <row r="34" spans="1:11" ht="60">
      <c r="A34" s="84"/>
      <c r="B34" s="84"/>
      <c r="C34" s="84"/>
      <c r="D34" s="84"/>
      <c r="E34" s="138">
        <v>3</v>
      </c>
      <c r="F34" s="84" t="s">
        <v>1860</v>
      </c>
      <c r="G34" s="84"/>
      <c r="H34" s="84"/>
      <c r="I34" s="84"/>
      <c r="J34" s="84"/>
      <c r="K34" s="84" t="s">
        <v>1848</v>
      </c>
    </row>
    <row r="35" spans="1:11" ht="30">
      <c r="A35" s="84"/>
      <c r="B35" s="84"/>
      <c r="C35" s="84"/>
      <c r="D35" s="84"/>
      <c r="E35" s="138">
        <v>4</v>
      </c>
      <c r="F35" s="84" t="s">
        <v>1857</v>
      </c>
      <c r="G35" s="84"/>
      <c r="H35" s="84"/>
      <c r="I35" s="84"/>
      <c r="J35" s="84"/>
      <c r="K35" s="84" t="s">
        <v>1848</v>
      </c>
    </row>
    <row r="36" spans="1:11">
      <c r="A36" s="84"/>
      <c r="B36" s="84"/>
      <c r="C36" s="84"/>
      <c r="D36" s="84"/>
      <c r="E36" s="138">
        <v>5</v>
      </c>
      <c r="F36" s="84" t="s">
        <v>1863</v>
      </c>
      <c r="G36" s="84"/>
      <c r="H36" s="84"/>
      <c r="I36" s="84"/>
      <c r="J36" s="84"/>
      <c r="K36" s="84"/>
    </row>
    <row r="37" spans="1:11" ht="45">
      <c r="A37" s="84"/>
      <c r="B37" s="84"/>
      <c r="C37" s="84"/>
      <c r="D37" s="84"/>
      <c r="E37" s="138">
        <v>6</v>
      </c>
      <c r="F37" s="84" t="s">
        <v>1864</v>
      </c>
      <c r="G37" s="84" t="s">
        <v>1865</v>
      </c>
      <c r="H37" s="84"/>
      <c r="I37" s="84"/>
      <c r="J37" s="84"/>
      <c r="K37" s="84"/>
    </row>
    <row r="38" spans="1:11" ht="45">
      <c r="A38" s="84"/>
      <c r="B38" s="84"/>
      <c r="C38" s="84"/>
      <c r="D38" s="84"/>
      <c r="E38" s="138">
        <v>7</v>
      </c>
      <c r="F38" s="84" t="s">
        <v>1858</v>
      </c>
      <c r="G38" s="84"/>
      <c r="H38" s="84" t="s">
        <v>1850</v>
      </c>
      <c r="I38" s="84"/>
      <c r="J38" s="84"/>
      <c r="K38" s="84" t="s">
        <v>1848</v>
      </c>
    </row>
    <row r="39" spans="1:11" ht="37.5">
      <c r="A39" s="140"/>
      <c r="B39" s="140"/>
      <c r="C39" s="140"/>
      <c r="D39" s="140"/>
      <c r="E39" s="51" t="s">
        <v>188</v>
      </c>
      <c r="F39" s="105" t="s">
        <v>1866</v>
      </c>
      <c r="G39" s="105"/>
      <c r="H39" s="105"/>
      <c r="I39" s="105"/>
      <c r="J39" s="105"/>
      <c r="K39" s="105"/>
    </row>
    <row r="40" spans="1:11">
      <c r="A40" s="84"/>
      <c r="B40" s="84"/>
      <c r="C40" s="84"/>
      <c r="D40" s="84"/>
      <c r="E40" s="138">
        <v>1</v>
      </c>
      <c r="F40" s="261" t="s">
        <v>1854</v>
      </c>
      <c r="G40" s="84"/>
      <c r="H40" s="84"/>
      <c r="I40" s="84"/>
      <c r="J40" s="84"/>
      <c r="K40" s="84" t="s">
        <v>1848</v>
      </c>
    </row>
    <row r="41" spans="1:11">
      <c r="A41" s="84"/>
      <c r="B41" s="84"/>
      <c r="C41" s="84"/>
      <c r="D41" s="84"/>
      <c r="E41" s="138">
        <v>2</v>
      </c>
      <c r="F41" s="84" t="s">
        <v>1855</v>
      </c>
      <c r="G41" s="84"/>
      <c r="H41" s="84"/>
      <c r="I41" s="84"/>
      <c r="J41" s="84"/>
      <c r="K41" s="84" t="s">
        <v>1848</v>
      </c>
    </row>
    <row r="42" spans="1:11" ht="60">
      <c r="A42" s="84"/>
      <c r="B42" s="84"/>
      <c r="C42" s="84"/>
      <c r="D42" s="84"/>
      <c r="E42" s="138">
        <v>3</v>
      </c>
      <c r="F42" s="84" t="s">
        <v>1860</v>
      </c>
      <c r="G42" s="84"/>
      <c r="H42" s="84"/>
      <c r="I42" s="84"/>
      <c r="J42" s="84"/>
      <c r="K42" s="84" t="s">
        <v>1848</v>
      </c>
    </row>
    <row r="43" spans="1:11" ht="30">
      <c r="A43" s="84"/>
      <c r="B43" s="84"/>
      <c r="C43" s="84"/>
      <c r="D43" s="84"/>
      <c r="E43" s="138">
        <v>4</v>
      </c>
      <c r="F43" s="84" t="s">
        <v>1857</v>
      </c>
      <c r="G43" s="84"/>
      <c r="H43" s="84"/>
      <c r="I43" s="84"/>
      <c r="J43" s="84"/>
      <c r="K43" s="84" t="s">
        <v>1848</v>
      </c>
    </row>
    <row r="44" spans="1:11">
      <c r="A44" s="84"/>
      <c r="B44" s="84"/>
      <c r="C44" s="84"/>
      <c r="D44" s="84"/>
      <c r="E44" s="138">
        <v>5</v>
      </c>
      <c r="F44" s="84" t="s">
        <v>1863</v>
      </c>
      <c r="G44" s="84"/>
      <c r="H44" s="84"/>
      <c r="I44" s="84"/>
      <c r="J44" s="84"/>
      <c r="K44" s="84"/>
    </row>
    <row r="45" spans="1:11" ht="45">
      <c r="A45" s="84"/>
      <c r="B45" s="84"/>
      <c r="C45" s="84"/>
      <c r="D45" s="84"/>
      <c r="E45" s="138">
        <v>6</v>
      </c>
      <c r="F45" s="84" t="s">
        <v>1867</v>
      </c>
      <c r="G45" s="84" t="s">
        <v>1868</v>
      </c>
      <c r="H45" s="84"/>
      <c r="I45" s="84"/>
      <c r="J45" s="84"/>
      <c r="K45" s="84"/>
    </row>
    <row r="46" spans="1:11" ht="45">
      <c r="A46" s="84"/>
      <c r="B46" s="84"/>
      <c r="C46" s="84"/>
      <c r="D46" s="84"/>
      <c r="E46" s="138">
        <v>7</v>
      </c>
      <c r="F46" s="84" t="s">
        <v>1858</v>
      </c>
      <c r="G46" s="84"/>
      <c r="H46" s="84" t="s">
        <v>1850</v>
      </c>
      <c r="I46" s="84"/>
      <c r="J46" s="84"/>
      <c r="K46" s="84" t="s">
        <v>1848</v>
      </c>
    </row>
    <row r="47" spans="1:11" ht="56.25">
      <c r="A47" s="140"/>
      <c r="B47" s="140"/>
      <c r="C47" s="140"/>
      <c r="D47" s="140"/>
      <c r="E47" s="51" t="s">
        <v>211</v>
      </c>
      <c r="F47" s="105" t="s">
        <v>1869</v>
      </c>
      <c r="G47" s="105"/>
      <c r="H47" s="105"/>
      <c r="I47" s="105"/>
      <c r="J47" s="105"/>
      <c r="K47" s="105"/>
    </row>
    <row r="48" spans="1:11">
      <c r="A48" s="84"/>
      <c r="B48" s="84"/>
      <c r="C48" s="84"/>
      <c r="D48" s="84"/>
      <c r="E48" s="138">
        <v>1</v>
      </c>
      <c r="F48" s="261" t="s">
        <v>1854</v>
      </c>
      <c r="G48" s="84"/>
      <c r="H48" s="84"/>
      <c r="I48" s="84"/>
      <c r="J48" s="84"/>
      <c r="K48" s="84" t="s">
        <v>1848</v>
      </c>
    </row>
    <row r="49" spans="1:11">
      <c r="A49" s="84"/>
      <c r="B49" s="84"/>
      <c r="C49" s="84"/>
      <c r="D49" s="84"/>
      <c r="E49" s="138">
        <v>2</v>
      </c>
      <c r="F49" s="84" t="s">
        <v>1870</v>
      </c>
      <c r="G49" s="84"/>
      <c r="H49" s="84"/>
      <c r="I49" s="84"/>
      <c r="J49" s="84"/>
      <c r="K49" s="84" t="s">
        <v>1848</v>
      </c>
    </row>
    <row r="50" spans="1:11">
      <c r="A50" s="84"/>
      <c r="B50" s="84"/>
      <c r="C50" s="84"/>
      <c r="D50" s="84"/>
      <c r="E50" s="138">
        <v>3</v>
      </c>
      <c r="F50" s="84" t="s">
        <v>1871</v>
      </c>
      <c r="G50" s="84"/>
      <c r="H50" s="84"/>
      <c r="I50" s="84"/>
      <c r="J50" s="84"/>
      <c r="K50" s="84"/>
    </row>
    <row r="51" spans="1:11" ht="60">
      <c r="A51" s="84"/>
      <c r="B51" s="84"/>
      <c r="C51" s="84"/>
      <c r="D51" s="84"/>
      <c r="E51" s="138">
        <v>4</v>
      </c>
      <c r="F51" s="84" t="s">
        <v>1860</v>
      </c>
      <c r="G51" s="84"/>
      <c r="H51" s="84"/>
      <c r="I51" s="84"/>
      <c r="J51" s="84"/>
      <c r="K51" s="84" t="s">
        <v>1848</v>
      </c>
    </row>
    <row r="52" spans="1:11" ht="30">
      <c r="A52" s="84"/>
      <c r="B52" s="84"/>
      <c r="C52" s="84"/>
      <c r="D52" s="84"/>
      <c r="E52" s="138">
        <v>5</v>
      </c>
      <c r="F52" s="84" t="s">
        <v>1857</v>
      </c>
      <c r="G52" s="84"/>
      <c r="H52" s="84"/>
      <c r="I52" s="84"/>
      <c r="J52" s="84"/>
      <c r="K52" s="84" t="s">
        <v>1848</v>
      </c>
    </row>
    <row r="53" spans="1:11">
      <c r="A53" s="84"/>
      <c r="B53" s="84"/>
      <c r="C53" s="84"/>
      <c r="D53" s="84"/>
      <c r="E53" s="138">
        <v>6</v>
      </c>
      <c r="F53" s="84" t="s">
        <v>1863</v>
      </c>
      <c r="G53" s="84"/>
      <c r="H53" s="84"/>
      <c r="I53" s="84"/>
      <c r="J53" s="84"/>
      <c r="K53" s="84"/>
    </row>
    <row r="54" spans="1:11" ht="45">
      <c r="A54" s="84"/>
      <c r="B54" s="84"/>
      <c r="C54" s="84"/>
      <c r="D54" s="84"/>
      <c r="E54" s="138">
        <v>7</v>
      </c>
      <c r="F54" s="84" t="s">
        <v>1872</v>
      </c>
      <c r="G54" s="84"/>
      <c r="H54" s="84"/>
      <c r="I54" s="84"/>
      <c r="J54" s="84"/>
      <c r="K54" s="84"/>
    </row>
    <row r="55" spans="1:11" ht="45">
      <c r="A55" s="84"/>
      <c r="B55" s="84"/>
      <c r="C55" s="84"/>
      <c r="D55" s="84"/>
      <c r="E55" s="138">
        <v>8</v>
      </c>
      <c r="F55" s="84" t="s">
        <v>1858</v>
      </c>
      <c r="G55" s="84"/>
      <c r="H55" s="84" t="s">
        <v>1850</v>
      </c>
      <c r="I55" s="84"/>
      <c r="J55" s="84"/>
      <c r="K55" s="84" t="s">
        <v>1848</v>
      </c>
    </row>
    <row r="56" spans="1:11" ht="56.25">
      <c r="A56" s="140"/>
      <c r="B56" s="140"/>
      <c r="C56" s="140"/>
      <c r="D56" s="140"/>
      <c r="E56" s="51" t="s">
        <v>256</v>
      </c>
      <c r="F56" s="105" t="s">
        <v>1873</v>
      </c>
      <c r="G56" s="105"/>
      <c r="H56" s="105"/>
      <c r="I56" s="105"/>
      <c r="J56" s="105"/>
      <c r="K56" s="105"/>
    </row>
    <row r="57" spans="1:11">
      <c r="A57" s="84"/>
      <c r="B57" s="84"/>
      <c r="C57" s="84"/>
      <c r="D57" s="84"/>
      <c r="E57" s="138">
        <v>1</v>
      </c>
      <c r="F57" s="261" t="s">
        <v>1854</v>
      </c>
      <c r="G57" s="84"/>
      <c r="H57" s="84"/>
      <c r="I57" s="84"/>
      <c r="J57" s="84"/>
      <c r="K57" s="84" t="s">
        <v>1848</v>
      </c>
    </row>
    <row r="58" spans="1:11">
      <c r="A58" s="84"/>
      <c r="B58" s="84"/>
      <c r="C58" s="84"/>
      <c r="D58" s="84"/>
      <c r="E58" s="138">
        <v>2</v>
      </c>
      <c r="F58" s="84" t="s">
        <v>1870</v>
      </c>
      <c r="G58" s="84"/>
      <c r="H58" s="84"/>
      <c r="I58" s="84"/>
      <c r="J58" s="84"/>
      <c r="K58" s="84" t="s">
        <v>1848</v>
      </c>
    </row>
    <row r="59" spans="1:11">
      <c r="A59" s="84"/>
      <c r="B59" s="84"/>
      <c r="C59" s="84"/>
      <c r="D59" s="84"/>
      <c r="E59" s="138">
        <v>3</v>
      </c>
      <c r="F59" s="84" t="s">
        <v>1874</v>
      </c>
      <c r="G59" s="84"/>
      <c r="H59" s="84"/>
      <c r="I59" s="84"/>
      <c r="J59" s="84"/>
      <c r="K59" s="84"/>
    </row>
    <row r="60" spans="1:11" ht="60">
      <c r="A60" s="84"/>
      <c r="B60" s="84"/>
      <c r="C60" s="84"/>
      <c r="D60" s="84"/>
      <c r="E60" s="138">
        <v>4</v>
      </c>
      <c r="F60" s="84" t="s">
        <v>1875</v>
      </c>
      <c r="G60" s="84"/>
      <c r="H60" s="84"/>
      <c r="I60" s="84"/>
      <c r="J60" s="84"/>
      <c r="K60" s="84" t="s">
        <v>1848</v>
      </c>
    </row>
    <row r="61" spans="1:11" ht="30">
      <c r="A61" s="84"/>
      <c r="B61" s="84"/>
      <c r="C61" s="84"/>
      <c r="D61" s="84"/>
      <c r="E61" s="138">
        <v>5</v>
      </c>
      <c r="F61" s="84" t="s">
        <v>1857</v>
      </c>
      <c r="G61" s="84"/>
      <c r="H61" s="84"/>
      <c r="I61" s="84"/>
      <c r="J61" s="84"/>
      <c r="K61" s="84" t="s">
        <v>1848</v>
      </c>
    </row>
    <row r="62" spans="1:11">
      <c r="A62" s="84"/>
      <c r="B62" s="84"/>
      <c r="C62" s="84"/>
      <c r="D62" s="84"/>
      <c r="E62" s="138">
        <v>6</v>
      </c>
      <c r="F62" s="84" t="s">
        <v>1863</v>
      </c>
      <c r="G62" s="84"/>
      <c r="H62" s="84"/>
      <c r="I62" s="84"/>
      <c r="J62" s="84"/>
      <c r="K62" s="84"/>
    </row>
    <row r="63" spans="1:11" ht="60">
      <c r="A63" s="84"/>
      <c r="B63" s="84"/>
      <c r="C63" s="84"/>
      <c r="D63" s="84"/>
      <c r="E63" s="138">
        <v>7</v>
      </c>
      <c r="F63" s="84" t="s">
        <v>1876</v>
      </c>
      <c r="G63" s="84"/>
      <c r="H63" s="84"/>
      <c r="I63" s="84"/>
      <c r="J63" s="84"/>
      <c r="K63" s="84"/>
    </row>
    <row r="64" spans="1:11" ht="45">
      <c r="A64" s="84"/>
      <c r="B64" s="84"/>
      <c r="C64" s="84"/>
      <c r="D64" s="84"/>
      <c r="E64" s="138">
        <v>8</v>
      </c>
      <c r="F64" s="84" t="s">
        <v>1858</v>
      </c>
      <c r="G64" s="84"/>
      <c r="H64" s="84" t="s">
        <v>1850</v>
      </c>
      <c r="I64" s="84"/>
      <c r="J64" s="84"/>
      <c r="K64" s="84" t="s">
        <v>1848</v>
      </c>
    </row>
    <row r="65" spans="1:11" ht="56.25">
      <c r="A65" s="19"/>
      <c r="B65" s="19"/>
      <c r="C65" s="19"/>
      <c r="D65" s="19"/>
      <c r="E65" s="256" t="s">
        <v>302</v>
      </c>
      <c r="F65" s="155" t="s">
        <v>1877</v>
      </c>
      <c r="G65" s="19"/>
      <c r="H65" s="19"/>
      <c r="I65" s="19"/>
      <c r="J65" s="19"/>
      <c r="K65" s="19"/>
    </row>
    <row r="66" spans="1:11">
      <c r="A66" s="29"/>
      <c r="B66" s="29"/>
      <c r="C66" s="29"/>
      <c r="D66" s="29"/>
      <c r="E66" s="138">
        <v>1</v>
      </c>
      <c r="F66" s="261" t="s">
        <v>1854</v>
      </c>
      <c r="G66" s="29"/>
      <c r="H66" s="29"/>
      <c r="I66" s="29"/>
      <c r="J66" s="29"/>
      <c r="K66" s="29"/>
    </row>
    <row r="67" spans="1:11">
      <c r="A67" s="29"/>
      <c r="B67" s="29"/>
      <c r="C67" s="29"/>
      <c r="D67" s="29"/>
      <c r="E67" s="278">
        <v>2</v>
      </c>
      <c r="F67" s="84" t="s">
        <v>1874</v>
      </c>
      <c r="G67" s="29"/>
      <c r="H67" s="29"/>
      <c r="I67" s="29"/>
      <c r="J67" s="29"/>
      <c r="K67" s="29"/>
    </row>
    <row r="68" spans="1:11" ht="75">
      <c r="A68" s="29"/>
      <c r="B68" s="29"/>
      <c r="C68" s="29"/>
      <c r="D68" s="29"/>
      <c r="E68" s="278">
        <v>3</v>
      </c>
      <c r="F68" s="44" t="s">
        <v>1878</v>
      </c>
      <c r="G68" s="29"/>
      <c r="H68" s="29"/>
      <c r="I68" s="29"/>
      <c r="J68" s="29"/>
      <c r="K68" s="29"/>
    </row>
    <row r="69" spans="1:11" ht="45">
      <c r="A69" s="29"/>
      <c r="B69" s="29"/>
      <c r="C69" s="29"/>
      <c r="D69" s="29"/>
      <c r="E69" s="278">
        <v>4</v>
      </c>
      <c r="F69" s="44" t="s">
        <v>1879</v>
      </c>
      <c r="G69" s="29"/>
      <c r="H69" s="29"/>
      <c r="I69" s="29"/>
      <c r="J69" s="29"/>
      <c r="K69" s="29"/>
    </row>
    <row r="70" spans="1:11">
      <c r="A70" s="29"/>
      <c r="B70" s="29"/>
      <c r="C70" s="29"/>
      <c r="D70" s="29"/>
      <c r="E70" s="278">
        <v>5</v>
      </c>
      <c r="F70" s="84" t="s">
        <v>1880</v>
      </c>
      <c r="G70" s="29"/>
      <c r="H70" s="29"/>
      <c r="I70" s="29"/>
      <c r="J70" s="29"/>
      <c r="K70" s="29"/>
    </row>
    <row r="71" spans="1:11" ht="45">
      <c r="A71" s="29"/>
      <c r="B71" s="29"/>
      <c r="C71" s="29"/>
      <c r="D71" s="29"/>
      <c r="E71" s="278">
        <v>6</v>
      </c>
      <c r="F71" s="44" t="s">
        <v>1881</v>
      </c>
      <c r="G71" s="29"/>
      <c r="H71" s="29"/>
      <c r="I71" s="29"/>
      <c r="J71" s="29"/>
      <c r="K71" s="29"/>
    </row>
    <row r="72" spans="1:11" ht="45">
      <c r="A72" s="29"/>
      <c r="B72" s="29"/>
      <c r="C72" s="29"/>
      <c r="D72" s="29"/>
      <c r="E72" s="278">
        <v>7</v>
      </c>
      <c r="F72" s="84" t="s">
        <v>1858</v>
      </c>
      <c r="G72" s="29"/>
      <c r="H72" s="84" t="s">
        <v>1850</v>
      </c>
      <c r="I72" s="29"/>
      <c r="J72" s="29"/>
      <c r="K72" s="29"/>
    </row>
    <row r="73" spans="1:11" ht="56.25">
      <c r="A73" s="19"/>
      <c r="B73" s="19"/>
      <c r="C73" s="19"/>
      <c r="D73" s="19"/>
      <c r="E73" s="256" t="s">
        <v>316</v>
      </c>
      <c r="F73" s="155" t="s">
        <v>1882</v>
      </c>
      <c r="G73" s="19"/>
      <c r="H73" s="19"/>
      <c r="I73" s="19"/>
      <c r="J73" s="19"/>
      <c r="K73" s="19"/>
    </row>
    <row r="74" spans="1:11">
      <c r="A74" s="29"/>
      <c r="B74" s="29"/>
      <c r="C74" s="29"/>
      <c r="D74" s="29"/>
      <c r="E74" s="138">
        <v>1</v>
      </c>
      <c r="F74" s="261" t="s">
        <v>1854</v>
      </c>
      <c r="G74" s="29"/>
      <c r="H74" s="29"/>
      <c r="I74" s="29"/>
      <c r="J74" s="29"/>
      <c r="K74" s="29"/>
    </row>
    <row r="75" spans="1:11">
      <c r="A75" s="29"/>
      <c r="B75" s="29"/>
      <c r="C75" s="29"/>
      <c r="D75" s="29"/>
      <c r="E75" s="278">
        <v>2</v>
      </c>
      <c r="F75" s="84" t="s">
        <v>1874</v>
      </c>
      <c r="G75" s="29"/>
      <c r="H75" s="29"/>
      <c r="I75" s="29"/>
      <c r="J75" s="29"/>
      <c r="K75" s="29"/>
    </row>
    <row r="76" spans="1:11" ht="90">
      <c r="A76" s="29"/>
      <c r="B76" s="29"/>
      <c r="C76" s="29"/>
      <c r="D76" s="29"/>
      <c r="E76" s="278">
        <v>3</v>
      </c>
      <c r="F76" s="44" t="s">
        <v>1883</v>
      </c>
      <c r="G76" s="29"/>
      <c r="H76" s="29"/>
      <c r="I76" s="29"/>
      <c r="J76" s="29"/>
      <c r="K76" s="29"/>
    </row>
    <row r="77" spans="1:11" ht="45">
      <c r="A77" s="29"/>
      <c r="B77" s="29"/>
      <c r="C77" s="29"/>
      <c r="D77" s="29"/>
      <c r="E77" s="278">
        <v>4</v>
      </c>
      <c r="F77" s="44" t="s">
        <v>1879</v>
      </c>
      <c r="G77" s="29"/>
      <c r="H77" s="29"/>
      <c r="I77" s="29"/>
      <c r="J77" s="29"/>
      <c r="K77" s="29"/>
    </row>
    <row r="78" spans="1:11">
      <c r="A78" s="29"/>
      <c r="B78" s="29"/>
      <c r="C78" s="29"/>
      <c r="D78" s="29"/>
      <c r="E78" s="278">
        <v>5</v>
      </c>
      <c r="F78" s="84" t="s">
        <v>1880</v>
      </c>
      <c r="G78" s="29"/>
      <c r="H78" s="29"/>
      <c r="I78" s="29"/>
      <c r="J78" s="29"/>
      <c r="K78" s="29"/>
    </row>
    <row r="79" spans="1:11" ht="45">
      <c r="A79" s="29"/>
      <c r="B79" s="29"/>
      <c r="C79" s="29"/>
      <c r="D79" s="29"/>
      <c r="E79" s="278">
        <v>6</v>
      </c>
      <c r="F79" s="44" t="s">
        <v>1881</v>
      </c>
      <c r="G79" s="29"/>
      <c r="H79" s="29"/>
      <c r="I79" s="29"/>
      <c r="J79" s="29"/>
      <c r="K79" s="29"/>
    </row>
    <row r="80" spans="1:11" ht="45">
      <c r="A80" s="29"/>
      <c r="B80" s="29"/>
      <c r="C80" s="29"/>
      <c r="D80" s="29"/>
      <c r="E80" s="278">
        <v>7</v>
      </c>
      <c r="F80" s="84" t="s">
        <v>1858</v>
      </c>
      <c r="G80" s="29"/>
      <c r="H80" s="84" t="s">
        <v>1850</v>
      </c>
      <c r="I80" s="29"/>
      <c r="J80" s="29"/>
      <c r="K80" s="29"/>
    </row>
    <row r="81" spans="1:11" ht="56.25">
      <c r="A81" s="19"/>
      <c r="B81" s="19"/>
      <c r="C81" s="19"/>
      <c r="D81" s="19"/>
      <c r="E81" s="256" t="s">
        <v>344</v>
      </c>
      <c r="F81" s="155" t="s">
        <v>1884</v>
      </c>
      <c r="G81" s="19"/>
      <c r="H81" s="19"/>
      <c r="I81" s="19"/>
      <c r="J81" s="19"/>
      <c r="K81" s="19"/>
    </row>
    <row r="82" spans="1:11">
      <c r="A82" s="29"/>
      <c r="B82" s="29"/>
      <c r="C82" s="29"/>
      <c r="D82" s="29"/>
      <c r="E82" s="138">
        <v>1</v>
      </c>
      <c r="F82" s="261" t="s">
        <v>1854</v>
      </c>
      <c r="G82" s="29"/>
      <c r="H82" s="29"/>
      <c r="I82" s="29"/>
      <c r="J82" s="29"/>
      <c r="K82" s="29"/>
    </row>
    <row r="83" spans="1:11">
      <c r="A83" s="29"/>
      <c r="B83" s="29"/>
      <c r="C83" s="29"/>
      <c r="D83" s="29"/>
      <c r="E83" s="138">
        <v>2</v>
      </c>
      <c r="F83" s="84" t="s">
        <v>1870</v>
      </c>
      <c r="G83" s="29"/>
      <c r="H83" s="29"/>
      <c r="I83" s="29"/>
      <c r="J83" s="29"/>
      <c r="K83" s="29"/>
    </row>
    <row r="84" spans="1:11">
      <c r="A84" s="29"/>
      <c r="B84" s="29"/>
      <c r="C84" s="29"/>
      <c r="D84" s="29"/>
      <c r="E84" s="138">
        <v>3</v>
      </c>
      <c r="F84" s="84" t="s">
        <v>1871</v>
      </c>
      <c r="G84" s="29"/>
      <c r="H84" s="29"/>
      <c r="I84" s="29"/>
      <c r="J84" s="29"/>
      <c r="K84" s="29"/>
    </row>
    <row r="85" spans="1:11" ht="60">
      <c r="A85" s="29"/>
      <c r="B85" s="29"/>
      <c r="C85" s="29"/>
      <c r="D85" s="29"/>
      <c r="E85" s="138">
        <v>4</v>
      </c>
      <c r="F85" s="84" t="s">
        <v>1860</v>
      </c>
      <c r="G85" s="29"/>
      <c r="H85" s="29"/>
      <c r="I85" s="29"/>
      <c r="J85" s="29"/>
      <c r="K85" s="29"/>
    </row>
    <row r="86" spans="1:11" ht="30">
      <c r="A86" s="29"/>
      <c r="B86" s="29"/>
      <c r="C86" s="29"/>
      <c r="D86" s="29"/>
      <c r="E86" s="278">
        <v>5</v>
      </c>
      <c r="F86" s="44" t="s">
        <v>1885</v>
      </c>
      <c r="G86" s="29"/>
      <c r="H86" s="29"/>
      <c r="I86" s="29"/>
      <c r="J86" s="29"/>
      <c r="K86" s="29"/>
    </row>
    <row r="87" spans="1:11">
      <c r="A87" s="29"/>
      <c r="B87" s="29"/>
      <c r="C87" s="29"/>
      <c r="D87" s="29"/>
      <c r="E87" s="278">
        <v>6</v>
      </c>
      <c r="F87" s="84" t="s">
        <v>1880</v>
      </c>
      <c r="G87" s="29"/>
      <c r="H87" s="29"/>
      <c r="I87" s="29"/>
      <c r="J87" s="29"/>
      <c r="K87" s="29"/>
    </row>
    <row r="88" spans="1:11" ht="30">
      <c r="A88" s="29"/>
      <c r="B88" s="29"/>
      <c r="C88" s="29"/>
      <c r="D88" s="29"/>
      <c r="E88" s="278">
        <v>7</v>
      </c>
      <c r="F88" s="44" t="s">
        <v>1886</v>
      </c>
      <c r="G88" s="29"/>
      <c r="H88" s="29"/>
      <c r="I88" s="29"/>
      <c r="J88" s="29"/>
      <c r="K88" s="29"/>
    </row>
    <row r="89" spans="1:11" ht="45">
      <c r="A89" s="29"/>
      <c r="B89" s="29"/>
      <c r="C89" s="29"/>
      <c r="D89" s="29"/>
      <c r="E89" s="278">
        <v>8</v>
      </c>
      <c r="F89" s="84" t="s">
        <v>1858</v>
      </c>
      <c r="G89" s="29"/>
      <c r="H89" s="84" t="s">
        <v>1850</v>
      </c>
      <c r="I89" s="29"/>
      <c r="J89" s="29"/>
      <c r="K89" s="29"/>
    </row>
    <row r="90" spans="1:11">
      <c r="A90" s="29"/>
      <c r="B90" s="29"/>
      <c r="C90" s="29"/>
      <c r="D90" s="29"/>
      <c r="E90" s="278"/>
      <c r="F90" s="44"/>
      <c r="G90" s="29"/>
      <c r="H90" s="29"/>
      <c r="I90" s="29"/>
      <c r="J90" s="29"/>
      <c r="K90" s="29"/>
    </row>
    <row r="91" spans="1:11">
      <c r="A91" s="29"/>
      <c r="B91" s="29"/>
      <c r="C91" s="29"/>
      <c r="D91" s="29"/>
      <c r="E91" s="278"/>
      <c r="F91" s="44"/>
      <c r="G91" s="29"/>
      <c r="H91" s="29"/>
      <c r="I91" s="29"/>
      <c r="J91" s="29"/>
      <c r="K91" s="29"/>
    </row>
    <row r="92" spans="1:11">
      <c r="A92" s="29"/>
      <c r="B92" s="29"/>
      <c r="C92" s="29"/>
      <c r="D92" s="29"/>
      <c r="E92" s="278"/>
      <c r="F92" s="44"/>
      <c r="G92" s="29"/>
      <c r="H92" s="29"/>
      <c r="I92" s="29"/>
      <c r="J92" s="29"/>
      <c r="K92" s="29"/>
    </row>
    <row r="93" spans="1:11">
      <c r="A93" s="29"/>
      <c r="B93" s="29"/>
      <c r="C93" s="29"/>
      <c r="D93" s="29"/>
      <c r="E93" s="278"/>
      <c r="F93" s="44"/>
      <c r="G93" s="29"/>
      <c r="H93" s="29"/>
      <c r="I93" s="29"/>
      <c r="J93" s="29"/>
      <c r="K93" s="29"/>
    </row>
    <row r="94" spans="1:11">
      <c r="A94" s="29"/>
      <c r="B94" s="29"/>
      <c r="C94" s="29"/>
      <c r="D94" s="29"/>
      <c r="E94" s="278"/>
      <c r="F94" s="44"/>
      <c r="G94" s="29"/>
      <c r="H94" s="29"/>
      <c r="I94" s="29"/>
      <c r="J94" s="29"/>
      <c r="K94" s="29"/>
    </row>
    <row r="95" spans="1:11">
      <c r="A95" s="29"/>
      <c r="B95" s="29"/>
      <c r="C95" s="29"/>
      <c r="D95" s="29"/>
      <c r="E95" s="278"/>
      <c r="F95" s="44"/>
      <c r="G95" s="29"/>
      <c r="H95" s="29"/>
      <c r="I95" s="29"/>
      <c r="J95" s="29"/>
      <c r="K95" s="29"/>
    </row>
    <row r="96" spans="1:11">
      <c r="A96" s="29"/>
      <c r="B96" s="29"/>
      <c r="C96" s="29"/>
      <c r="D96" s="29"/>
      <c r="E96" s="278"/>
      <c r="F96" s="44"/>
      <c r="G96" s="29"/>
      <c r="H96" s="29"/>
      <c r="I96" s="29"/>
      <c r="J96" s="29"/>
      <c r="K96" s="29"/>
    </row>
  </sheetData>
  <customSheetViews>
    <customSheetView guid="{FBCA0314-AB2D-48C2-92CA-EB7E9A59E158}" scale="80" topLeftCell="A4">
      <selection activeCell="F69" sqref="F69"/>
      <pageMargins left="0" right="0" top="0" bottom="0" header="0" footer="0"/>
    </customSheetView>
    <customSheetView guid="{6104C648-B85B-4E8D-8B1B-A382CCFC2F87}" scale="80" topLeftCell="A4">
      <selection activeCell="F69" sqref="F69"/>
      <pageMargins left="0" right="0" top="0" bottom="0" header="0" footer="0"/>
    </customSheetView>
    <customSheetView guid="{E25D86B6-3339-45DF-95E9-AAAE4196E0B3}" scale="80" topLeftCell="A4">
      <selection activeCell="F69" sqref="F69"/>
      <pageMargins left="0" right="0" top="0" bottom="0" header="0" footer="0"/>
    </customSheetView>
  </customSheetViews>
  <mergeCells count="2">
    <mergeCell ref="F10:K10"/>
    <mergeCell ref="F11:K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449"/>
  <sheetViews>
    <sheetView topLeftCell="A284" zoomScale="80" zoomScaleNormal="80" workbookViewId="0">
      <selection activeCell="H435" sqref="H435"/>
    </sheetView>
  </sheetViews>
  <sheetFormatPr defaultColWidth="30.42578125" defaultRowHeight="15"/>
  <cols>
    <col min="1" max="1" width="18.7109375" style="141" bestFit="1" customWidth="1"/>
    <col min="2" max="2" width="12.7109375" style="141" bestFit="1" customWidth="1"/>
    <col min="3" max="3" width="30.42578125" style="141"/>
    <col min="4" max="4" width="21" style="141" bestFit="1" customWidth="1"/>
    <col min="5" max="5" width="8.5703125" style="142" bestFit="1" customWidth="1"/>
    <col min="6" max="6" width="73.7109375" style="141" customWidth="1"/>
    <col min="7" max="7" width="31.42578125" style="141" customWidth="1"/>
    <col min="8" max="8" width="18.140625" style="141" customWidth="1"/>
    <col min="9" max="9" width="24.140625" style="141" bestFit="1" customWidth="1"/>
    <col min="10" max="10" width="16.5703125" style="141" bestFit="1" customWidth="1"/>
    <col min="11" max="11" width="14.42578125" style="141" bestFit="1" customWidth="1"/>
    <col min="12" max="16384" width="30.42578125" style="141"/>
  </cols>
  <sheetData>
    <row r="1" spans="1:11">
      <c r="A1" s="14" t="s">
        <v>24</v>
      </c>
      <c r="B1" s="86">
        <v>236</v>
      </c>
      <c r="C1" s="9"/>
      <c r="D1" s="24"/>
      <c r="E1" s="146"/>
      <c r="F1" s="87"/>
      <c r="G1" s="87"/>
      <c r="H1" s="87"/>
      <c r="I1" s="24"/>
      <c r="J1" s="88"/>
      <c r="K1" s="25"/>
    </row>
    <row r="2" spans="1:11">
      <c r="A2" s="15" t="s">
        <v>25</v>
      </c>
      <c r="B2" s="90">
        <v>0</v>
      </c>
      <c r="C2" s="10"/>
      <c r="D2" s="24"/>
      <c r="E2" s="146"/>
      <c r="F2" s="87"/>
      <c r="G2" s="26"/>
      <c r="H2" s="26"/>
      <c r="I2" s="24"/>
      <c r="J2" s="88"/>
      <c r="K2" s="24"/>
    </row>
    <row r="3" spans="1:11">
      <c r="A3" s="15" t="s">
        <v>26</v>
      </c>
      <c r="B3" s="90">
        <v>2</v>
      </c>
      <c r="C3" s="10"/>
      <c r="D3" s="24"/>
      <c r="E3" s="146"/>
      <c r="F3" s="87"/>
      <c r="G3" s="27"/>
      <c r="H3" s="27"/>
      <c r="I3" s="24"/>
      <c r="J3" s="88"/>
      <c r="K3" s="24"/>
    </row>
    <row r="4" spans="1:11">
      <c r="A4" s="15" t="s">
        <v>27</v>
      </c>
      <c r="B4" s="90">
        <v>258</v>
      </c>
      <c r="C4" s="10" t="s">
        <v>951</v>
      </c>
      <c r="D4" s="24"/>
      <c r="E4" s="146"/>
      <c r="F4" s="87"/>
      <c r="G4" s="28"/>
      <c r="H4" s="28"/>
      <c r="I4" s="24"/>
      <c r="J4" s="88"/>
      <c r="K4" s="24"/>
    </row>
    <row r="5" spans="1:11">
      <c r="A5" s="15" t="s">
        <v>28</v>
      </c>
      <c r="B5" s="90">
        <v>258</v>
      </c>
      <c r="C5" s="11" t="e">
        <v>#DIV/0!</v>
      </c>
      <c r="D5" s="24"/>
      <c r="E5" s="146"/>
      <c r="F5" s="87"/>
      <c r="G5" s="26"/>
      <c r="H5" s="26"/>
      <c r="I5" s="24"/>
      <c r="J5" s="88"/>
      <c r="K5" s="24"/>
    </row>
    <row r="6" spans="1:11">
      <c r="A6" s="15" t="s">
        <v>29</v>
      </c>
      <c r="B6" s="90">
        <v>0</v>
      </c>
      <c r="C6" s="11"/>
      <c r="D6" s="24"/>
      <c r="E6" s="146"/>
      <c r="F6" s="87"/>
      <c r="G6" s="28"/>
      <c r="H6" s="28"/>
      <c r="I6" s="24"/>
      <c r="J6" s="88"/>
      <c r="K6" s="24"/>
    </row>
    <row r="7" spans="1:11">
      <c r="A7" s="15" t="s">
        <v>30</v>
      </c>
      <c r="B7" s="91">
        <v>264</v>
      </c>
      <c r="C7" s="12" t="s">
        <v>31</v>
      </c>
      <c r="D7" s="24" t="s">
        <v>32</v>
      </c>
      <c r="E7" s="147"/>
      <c r="F7" s="87"/>
      <c r="G7" s="87"/>
      <c r="H7" s="87"/>
      <c r="I7" s="24"/>
      <c r="J7" s="88"/>
      <c r="K7" s="24"/>
    </row>
    <row r="8" spans="1:11">
      <c r="A8" s="16" t="s">
        <v>33</v>
      </c>
      <c r="B8" s="92">
        <v>0.99159663865546221</v>
      </c>
      <c r="C8" s="10"/>
      <c r="D8" s="24"/>
      <c r="E8" s="146"/>
      <c r="F8" s="87"/>
      <c r="G8" s="87"/>
      <c r="H8" s="87"/>
      <c r="I8" s="24"/>
      <c r="J8" s="88"/>
      <c r="K8" s="24"/>
    </row>
    <row r="9" spans="1:11">
      <c r="A9" s="16" t="s">
        <v>34</v>
      </c>
      <c r="B9" s="92">
        <v>0</v>
      </c>
      <c r="C9" s="10"/>
      <c r="D9" s="24"/>
      <c r="E9" s="146"/>
      <c r="F9" s="87"/>
      <c r="G9" s="87"/>
      <c r="H9" s="87"/>
      <c r="I9" s="24"/>
      <c r="J9" s="88"/>
      <c r="K9" s="24"/>
    </row>
    <row r="10" spans="1:11">
      <c r="A10" s="17" t="s">
        <v>35</v>
      </c>
      <c r="B10" s="93">
        <v>8.4033613445378148E-3</v>
      </c>
      <c r="C10" s="13"/>
      <c r="D10" s="24"/>
      <c r="E10" s="146"/>
      <c r="F10" s="314"/>
      <c r="G10" s="315"/>
      <c r="H10" s="315"/>
      <c r="I10" s="315"/>
      <c r="J10" s="315"/>
      <c r="K10" s="315"/>
    </row>
    <row r="11" spans="1:11">
      <c r="A11" s="17" t="s">
        <v>36</v>
      </c>
      <c r="B11" s="93">
        <v>0.97727272727272729</v>
      </c>
      <c r="C11" s="13"/>
      <c r="D11" s="24"/>
      <c r="E11" s="146"/>
      <c r="F11" s="371" t="s">
        <v>1887</v>
      </c>
      <c r="G11" s="371"/>
      <c r="H11" s="371"/>
      <c r="I11" s="371"/>
      <c r="J11" s="371"/>
      <c r="K11" s="371"/>
    </row>
    <row r="12" spans="1:11" ht="27">
      <c r="A12" s="148" t="s">
        <v>1888</v>
      </c>
      <c r="B12" s="94" t="s">
        <v>38</v>
      </c>
      <c r="C12" s="94" t="s">
        <v>39</v>
      </c>
      <c r="D12" s="95" t="s">
        <v>40</v>
      </c>
      <c r="E12" s="149" t="s">
        <v>41</v>
      </c>
      <c r="F12" s="96" t="s">
        <v>1644</v>
      </c>
      <c r="G12" s="96" t="s">
        <v>43</v>
      </c>
      <c r="H12" s="96" t="s">
        <v>1889</v>
      </c>
      <c r="I12" s="97" t="s">
        <v>45</v>
      </c>
      <c r="J12" s="97" t="s">
        <v>1890</v>
      </c>
      <c r="K12" s="97" t="s">
        <v>1645</v>
      </c>
    </row>
    <row r="13" spans="1:11" ht="18.75">
      <c r="A13" s="372"/>
      <c r="B13" s="373"/>
      <c r="C13" s="373"/>
      <c r="D13" s="374"/>
      <c r="E13" s="177" t="s">
        <v>48</v>
      </c>
      <c r="F13" s="375" t="s">
        <v>1891</v>
      </c>
      <c r="G13" s="376"/>
      <c r="H13" s="376"/>
      <c r="I13" s="376"/>
      <c r="J13" s="376"/>
      <c r="K13" s="377"/>
    </row>
    <row r="14" spans="1:11" ht="18.75">
      <c r="A14" s="175"/>
      <c r="B14" s="175"/>
      <c r="C14" s="175"/>
      <c r="D14" s="175"/>
      <c r="E14" s="177">
        <v>1</v>
      </c>
      <c r="F14" s="174" t="s">
        <v>1892</v>
      </c>
      <c r="G14" s="176"/>
      <c r="H14" s="176"/>
      <c r="I14" s="176"/>
      <c r="J14" s="176"/>
      <c r="K14" s="176"/>
    </row>
    <row r="15" spans="1:11" ht="18.75">
      <c r="A15" s="175"/>
      <c r="B15" s="175"/>
      <c r="C15" s="175"/>
      <c r="D15" s="175"/>
      <c r="E15" s="177">
        <v>2</v>
      </c>
      <c r="F15" s="174" t="s">
        <v>1893</v>
      </c>
      <c r="G15" s="176"/>
      <c r="H15" s="176"/>
      <c r="I15" s="176"/>
      <c r="J15" s="176"/>
      <c r="K15" s="176"/>
    </row>
    <row r="16" spans="1:11" ht="18.75">
      <c r="A16" s="175"/>
      <c r="B16" s="175"/>
      <c r="C16" s="175"/>
      <c r="D16" s="175"/>
      <c r="E16" s="177">
        <v>3</v>
      </c>
      <c r="F16" s="174" t="s">
        <v>1894</v>
      </c>
      <c r="G16" s="176"/>
      <c r="H16" s="176"/>
      <c r="I16" s="176"/>
      <c r="J16" s="176"/>
      <c r="K16" s="176"/>
    </row>
    <row r="17" spans="1:11" ht="30">
      <c r="A17" s="175"/>
      <c r="B17" s="175"/>
      <c r="C17" s="175"/>
      <c r="D17" s="175"/>
      <c r="E17" s="177">
        <v>4</v>
      </c>
      <c r="F17" s="174" t="s">
        <v>1895</v>
      </c>
      <c r="G17" s="176"/>
      <c r="H17" s="176"/>
      <c r="I17" s="176"/>
      <c r="J17" s="176"/>
      <c r="K17" s="176"/>
    </row>
    <row r="18" spans="1:11" ht="30">
      <c r="A18" s="175"/>
      <c r="B18" s="175"/>
      <c r="C18" s="175"/>
      <c r="D18" s="175"/>
      <c r="E18" s="177">
        <v>5</v>
      </c>
      <c r="F18" s="174" t="s">
        <v>1896</v>
      </c>
      <c r="G18" s="176"/>
      <c r="H18" s="176"/>
      <c r="I18" s="176"/>
      <c r="J18" s="176"/>
      <c r="K18" s="176"/>
    </row>
    <row r="19" spans="1:11" ht="30">
      <c r="A19" s="175"/>
      <c r="B19" s="175"/>
      <c r="C19" s="175"/>
      <c r="D19" s="175"/>
      <c r="E19" s="177">
        <v>6</v>
      </c>
      <c r="F19" s="174" t="s">
        <v>1897</v>
      </c>
      <c r="G19" s="176"/>
      <c r="H19" s="176"/>
      <c r="I19" s="176"/>
      <c r="J19" s="176"/>
      <c r="K19" s="176"/>
    </row>
    <row r="20" spans="1:11" ht="18.75">
      <c r="A20" s="175"/>
      <c r="B20" s="175"/>
      <c r="C20" s="175"/>
      <c r="D20" s="175"/>
      <c r="E20" s="177">
        <v>7</v>
      </c>
      <c r="F20" s="174" t="s">
        <v>1898</v>
      </c>
      <c r="G20" s="176"/>
      <c r="H20" s="176"/>
      <c r="I20" s="176"/>
      <c r="J20" s="176"/>
      <c r="K20" s="176"/>
    </row>
    <row r="21" spans="1:11" ht="18.75">
      <c r="A21" s="175"/>
      <c r="B21" s="175"/>
      <c r="C21" s="175"/>
      <c r="D21" s="175"/>
      <c r="E21" s="177">
        <v>8</v>
      </c>
      <c r="F21" s="174" t="s">
        <v>1899</v>
      </c>
      <c r="G21" s="176"/>
      <c r="H21" s="176"/>
      <c r="I21" s="176"/>
      <c r="J21" s="176"/>
      <c r="K21" s="176"/>
    </row>
    <row r="22" spans="1:11" ht="50.25" customHeight="1">
      <c r="A22" s="175"/>
      <c r="B22" s="175"/>
      <c r="C22" s="175"/>
      <c r="D22" s="175"/>
      <c r="E22" s="177">
        <v>9</v>
      </c>
      <c r="F22" s="174" t="s">
        <v>1900</v>
      </c>
      <c r="G22" s="176"/>
      <c r="H22" s="176"/>
      <c r="I22" s="176"/>
      <c r="J22" s="176"/>
      <c r="K22" s="176"/>
    </row>
    <row r="23" spans="1:11" ht="18.75">
      <c r="A23" s="175"/>
      <c r="B23" s="175"/>
      <c r="C23" s="175"/>
      <c r="D23" s="175"/>
      <c r="E23" s="177">
        <v>10</v>
      </c>
      <c r="F23" s="174" t="s">
        <v>1901</v>
      </c>
      <c r="G23" s="176"/>
      <c r="H23" s="176"/>
      <c r="I23" s="176"/>
      <c r="J23" s="176"/>
      <c r="K23" s="176"/>
    </row>
    <row r="24" spans="1:11" ht="18.75">
      <c r="A24" s="175"/>
      <c r="B24" s="175"/>
      <c r="C24" s="175"/>
      <c r="D24" s="175"/>
      <c r="E24" s="177">
        <v>11</v>
      </c>
      <c r="F24" s="174" t="s">
        <v>1902</v>
      </c>
      <c r="G24" s="176"/>
      <c r="H24" s="176"/>
      <c r="I24" s="176"/>
      <c r="J24" s="176"/>
      <c r="K24" s="176"/>
    </row>
    <row r="25" spans="1:11" ht="30">
      <c r="A25" s="175"/>
      <c r="B25" s="175"/>
      <c r="C25" s="175"/>
      <c r="D25" s="175"/>
      <c r="E25" s="177">
        <v>12</v>
      </c>
      <c r="F25" s="174" t="s">
        <v>1903</v>
      </c>
      <c r="G25" s="176"/>
      <c r="H25" s="176"/>
      <c r="I25" s="176"/>
      <c r="J25" s="176"/>
      <c r="K25" s="176"/>
    </row>
    <row r="26" spans="1:11" ht="18.75">
      <c r="A26" s="175"/>
      <c r="B26" s="175"/>
      <c r="C26" s="175"/>
      <c r="D26" s="175"/>
      <c r="E26" s="177">
        <v>13</v>
      </c>
      <c r="F26" s="174" t="s">
        <v>1904</v>
      </c>
      <c r="G26" s="176"/>
      <c r="H26" s="176"/>
      <c r="I26" s="176"/>
      <c r="J26" s="176"/>
      <c r="K26" s="176"/>
    </row>
    <row r="27" spans="1:11" ht="18.75">
      <c r="A27" s="175"/>
      <c r="B27" s="175"/>
      <c r="C27" s="175"/>
      <c r="D27" s="175"/>
      <c r="E27" s="177">
        <v>14</v>
      </c>
      <c r="F27" s="174" t="s">
        <v>1905</v>
      </c>
      <c r="G27" s="193"/>
      <c r="H27" s="176"/>
      <c r="I27" s="176"/>
      <c r="J27" s="176"/>
      <c r="K27" s="176"/>
    </row>
    <row r="28" spans="1:11" ht="18.75">
      <c r="A28" s="318"/>
      <c r="B28" s="319"/>
      <c r="C28" s="319"/>
      <c r="D28" s="320"/>
      <c r="E28" s="151" t="s">
        <v>92</v>
      </c>
      <c r="F28" s="303" t="s">
        <v>1906</v>
      </c>
      <c r="G28" s="304"/>
      <c r="H28" s="304"/>
      <c r="I28" s="304"/>
      <c r="J28" s="304"/>
      <c r="K28" s="305"/>
    </row>
    <row r="29" spans="1:11" ht="30">
      <c r="A29" s="175"/>
      <c r="B29" s="175"/>
      <c r="C29" s="175"/>
      <c r="D29" s="175"/>
      <c r="E29" s="151">
        <v>1</v>
      </c>
      <c r="F29" s="174" t="s">
        <v>1907</v>
      </c>
      <c r="G29" s="173"/>
      <c r="H29" s="173"/>
      <c r="I29" s="173"/>
      <c r="J29" s="173"/>
      <c r="K29" s="173"/>
    </row>
    <row r="30" spans="1:11" ht="30">
      <c r="A30" s="98"/>
      <c r="B30" s="98"/>
      <c r="C30" s="98"/>
      <c r="D30" s="98"/>
      <c r="E30" s="143">
        <v>2</v>
      </c>
      <c r="F30" s="162" t="s">
        <v>1908</v>
      </c>
      <c r="G30" s="162"/>
      <c r="H30" s="162"/>
      <c r="I30" s="171"/>
      <c r="J30" s="89"/>
      <c r="K30" s="172"/>
    </row>
    <row r="31" spans="1:11" ht="135">
      <c r="A31" s="98"/>
      <c r="B31" s="98"/>
      <c r="C31" s="98"/>
      <c r="D31" s="98"/>
      <c r="E31" s="143">
        <v>3</v>
      </c>
      <c r="F31" s="111" t="s">
        <v>1909</v>
      </c>
      <c r="G31" s="111"/>
      <c r="H31" s="111"/>
      <c r="I31" s="98"/>
      <c r="J31" s="98"/>
      <c r="K31" s="98"/>
    </row>
    <row r="32" spans="1:11" ht="33.75" customHeight="1">
      <c r="A32" s="98"/>
      <c r="B32" s="160"/>
      <c r="C32" s="160"/>
      <c r="D32" s="160"/>
      <c r="E32" s="143">
        <v>4</v>
      </c>
      <c r="F32" s="150" t="s">
        <v>1910</v>
      </c>
      <c r="G32" s="150"/>
      <c r="H32" s="150"/>
      <c r="I32" s="160"/>
      <c r="J32" s="160"/>
      <c r="K32" s="98"/>
    </row>
    <row r="33" spans="1:11">
      <c r="A33" s="98"/>
      <c r="B33" s="98"/>
      <c r="C33" s="98"/>
      <c r="D33" s="98"/>
      <c r="E33" s="143">
        <v>5</v>
      </c>
      <c r="F33" s="111" t="s">
        <v>1911</v>
      </c>
      <c r="G33" s="111"/>
      <c r="H33" s="111"/>
      <c r="I33" s="98"/>
      <c r="J33" s="98"/>
      <c r="K33" s="98"/>
    </row>
    <row r="34" spans="1:11">
      <c r="A34" s="98"/>
      <c r="B34" s="98"/>
      <c r="C34" s="98"/>
      <c r="D34" s="98"/>
      <c r="E34" s="143">
        <v>6</v>
      </c>
      <c r="F34" s="100" t="s">
        <v>1912</v>
      </c>
      <c r="G34" s="111"/>
      <c r="H34" s="111"/>
      <c r="I34" s="98"/>
      <c r="J34" s="98"/>
      <c r="K34" s="98"/>
    </row>
    <row r="35" spans="1:11">
      <c r="A35" s="98"/>
      <c r="B35" s="98"/>
      <c r="C35" s="98"/>
      <c r="D35" s="98"/>
      <c r="E35" s="143">
        <v>7</v>
      </c>
      <c r="F35" s="111" t="s">
        <v>1913</v>
      </c>
      <c r="G35" s="111"/>
      <c r="H35" s="111"/>
      <c r="I35" s="98"/>
      <c r="J35" s="98"/>
      <c r="K35" s="98"/>
    </row>
    <row r="36" spans="1:11" ht="30">
      <c r="A36" s="98"/>
      <c r="B36" s="98"/>
      <c r="C36" s="98"/>
      <c r="D36" s="98"/>
      <c r="E36" s="143">
        <v>8</v>
      </c>
      <c r="F36" s="111" t="s">
        <v>1914</v>
      </c>
      <c r="G36" s="111"/>
      <c r="H36" s="111"/>
      <c r="I36" s="98"/>
      <c r="J36" s="98"/>
      <c r="K36" s="98"/>
    </row>
    <row r="37" spans="1:11" ht="46.5" customHeight="1">
      <c r="A37" s="98"/>
      <c r="B37" s="98"/>
      <c r="C37" s="98"/>
      <c r="D37" s="98"/>
      <c r="E37" s="143">
        <v>9</v>
      </c>
      <c r="F37" s="111" t="s">
        <v>1915</v>
      </c>
      <c r="G37" s="111"/>
      <c r="H37" s="111"/>
      <c r="I37" s="98"/>
      <c r="J37" s="98"/>
      <c r="K37" s="98"/>
    </row>
    <row r="38" spans="1:11" ht="45">
      <c r="A38" s="98"/>
      <c r="B38" s="98"/>
      <c r="C38" s="98"/>
      <c r="D38" s="98"/>
      <c r="E38" s="143">
        <v>10</v>
      </c>
      <c r="F38" s="111" t="s">
        <v>1916</v>
      </c>
      <c r="G38" s="111"/>
      <c r="H38" s="111"/>
      <c r="I38" s="98"/>
      <c r="J38" s="98"/>
      <c r="K38" s="98"/>
    </row>
    <row r="39" spans="1:11">
      <c r="A39" s="98"/>
      <c r="B39" s="98"/>
      <c r="C39" s="98"/>
      <c r="D39" s="98"/>
      <c r="E39" s="143">
        <v>11</v>
      </c>
      <c r="F39" s="111" t="s">
        <v>1917</v>
      </c>
      <c r="G39" s="111"/>
      <c r="H39" s="111"/>
      <c r="I39" s="98"/>
      <c r="J39" s="98"/>
      <c r="K39" s="98"/>
    </row>
    <row r="40" spans="1:11">
      <c r="A40" s="98"/>
      <c r="B40" s="98"/>
      <c r="C40" s="98"/>
      <c r="D40" s="98"/>
      <c r="E40" s="143">
        <v>12</v>
      </c>
      <c r="F40" s="83" t="s">
        <v>1918</v>
      </c>
      <c r="G40" s="111"/>
      <c r="H40" s="111"/>
      <c r="I40" s="98"/>
      <c r="J40" s="98"/>
      <c r="K40" s="98"/>
    </row>
    <row r="41" spans="1:11">
      <c r="A41" s="98"/>
      <c r="B41" s="98"/>
      <c r="C41" s="98"/>
      <c r="D41" s="98"/>
      <c r="E41" s="143">
        <v>13</v>
      </c>
      <c r="F41" s="83" t="s">
        <v>1919</v>
      </c>
      <c r="G41" s="111"/>
      <c r="H41" s="111"/>
      <c r="I41" s="98"/>
      <c r="J41" s="98"/>
      <c r="K41" s="98"/>
    </row>
    <row r="42" spans="1:11">
      <c r="A42" s="98"/>
      <c r="B42" s="98"/>
      <c r="C42" s="98"/>
      <c r="D42" s="98"/>
      <c r="E42" s="143">
        <v>14</v>
      </c>
      <c r="F42" s="83" t="s">
        <v>1920</v>
      </c>
      <c r="G42" s="111"/>
      <c r="H42" s="111"/>
      <c r="I42" s="98"/>
      <c r="J42" s="98"/>
      <c r="K42" s="98"/>
    </row>
    <row r="43" spans="1:11" ht="18.75">
      <c r="A43" s="163"/>
      <c r="B43" s="178"/>
      <c r="C43" s="178"/>
      <c r="D43" s="178"/>
      <c r="E43" s="179" t="s">
        <v>92</v>
      </c>
      <c r="F43" s="154" t="s">
        <v>1921</v>
      </c>
      <c r="G43" s="180"/>
      <c r="H43" s="180"/>
      <c r="I43" s="180"/>
      <c r="J43" s="180"/>
      <c r="K43" s="180"/>
    </row>
    <row r="44" spans="1:11" ht="30">
      <c r="A44" s="157"/>
      <c r="B44" s="157"/>
      <c r="C44" s="67"/>
      <c r="D44" s="67"/>
      <c r="E44" s="143">
        <v>1</v>
      </c>
      <c r="F44" s="111" t="s">
        <v>1922</v>
      </c>
      <c r="G44" s="157"/>
      <c r="H44" s="157"/>
      <c r="I44" s="157"/>
      <c r="J44" s="157"/>
      <c r="K44" s="157"/>
    </row>
    <row r="45" spans="1:11" ht="135">
      <c r="A45" s="157"/>
      <c r="B45" s="157"/>
      <c r="C45" s="67"/>
      <c r="D45" s="67"/>
      <c r="E45" s="143">
        <v>2</v>
      </c>
      <c r="F45" s="111" t="s">
        <v>1909</v>
      </c>
      <c r="G45" s="157"/>
      <c r="H45" s="157"/>
      <c r="I45" s="157"/>
      <c r="J45" s="157"/>
      <c r="K45" s="157"/>
    </row>
    <row r="46" spans="1:11">
      <c r="A46" s="157"/>
      <c r="B46" s="157"/>
      <c r="C46" s="67"/>
      <c r="D46" s="67"/>
      <c r="E46" s="143">
        <v>3</v>
      </c>
      <c r="F46" s="111" t="s">
        <v>1923</v>
      </c>
      <c r="G46" s="157"/>
      <c r="H46" s="157"/>
      <c r="I46" s="157"/>
      <c r="J46" s="157"/>
      <c r="K46" s="157"/>
    </row>
    <row r="47" spans="1:11">
      <c r="A47" s="157"/>
      <c r="B47" s="157"/>
      <c r="C47" s="67"/>
      <c r="D47" s="67"/>
      <c r="E47" s="143">
        <v>4</v>
      </c>
      <c r="F47" s="111" t="s">
        <v>1924</v>
      </c>
      <c r="G47" s="157"/>
      <c r="H47" s="157"/>
      <c r="I47" s="157"/>
      <c r="J47" s="157"/>
      <c r="K47" s="157"/>
    </row>
    <row r="48" spans="1:11">
      <c r="A48" s="157"/>
      <c r="B48" s="157"/>
      <c r="C48" s="67"/>
      <c r="D48" s="67"/>
      <c r="E48" s="143">
        <v>5</v>
      </c>
      <c r="F48" s="111" t="s">
        <v>324</v>
      </c>
      <c r="G48" s="157"/>
      <c r="H48" s="157"/>
      <c r="I48" s="157"/>
      <c r="J48" s="157"/>
      <c r="K48" s="157"/>
    </row>
    <row r="49" spans="1:11">
      <c r="A49" s="157"/>
      <c r="B49" s="157"/>
      <c r="C49" s="67"/>
      <c r="D49" s="67"/>
      <c r="E49" s="143">
        <v>6</v>
      </c>
      <c r="F49" s="111" t="s">
        <v>1925</v>
      </c>
      <c r="G49" s="157"/>
      <c r="H49" s="157"/>
      <c r="I49" s="157"/>
      <c r="J49" s="157"/>
      <c r="K49" s="157"/>
    </row>
    <row r="50" spans="1:11" ht="30">
      <c r="A50" s="157"/>
      <c r="B50" s="157"/>
      <c r="C50" s="67"/>
      <c r="D50" s="67"/>
      <c r="E50" s="143">
        <v>7</v>
      </c>
      <c r="F50" s="111" t="s">
        <v>1926</v>
      </c>
      <c r="G50" s="157"/>
      <c r="H50" s="157"/>
      <c r="I50" s="157"/>
      <c r="J50" s="157"/>
      <c r="K50" s="157"/>
    </row>
    <row r="51" spans="1:11" ht="20.25" customHeight="1">
      <c r="A51" s="157"/>
      <c r="B51" s="157"/>
      <c r="C51" s="67"/>
      <c r="D51" s="67"/>
      <c r="E51" s="143">
        <v>8</v>
      </c>
      <c r="F51" s="111" t="s">
        <v>1927</v>
      </c>
      <c r="G51" s="157"/>
      <c r="H51" s="157"/>
      <c r="I51" s="157"/>
      <c r="J51" s="157"/>
      <c r="K51" s="157"/>
    </row>
    <row r="52" spans="1:11">
      <c r="A52" s="157"/>
      <c r="B52" s="157"/>
      <c r="C52" s="67"/>
      <c r="D52" s="67"/>
      <c r="E52" s="143">
        <v>9</v>
      </c>
      <c r="F52" s="111" t="s">
        <v>1928</v>
      </c>
      <c r="G52" s="157"/>
      <c r="H52" s="157"/>
      <c r="I52" s="157"/>
      <c r="J52" s="157"/>
      <c r="K52" s="157"/>
    </row>
    <row r="53" spans="1:11" ht="30">
      <c r="A53" s="157"/>
      <c r="B53" s="157"/>
      <c r="C53" s="67"/>
      <c r="D53" s="67"/>
      <c r="E53" s="143">
        <v>10</v>
      </c>
      <c r="F53" s="111" t="s">
        <v>1929</v>
      </c>
      <c r="G53" s="157"/>
      <c r="H53" s="157"/>
      <c r="I53" s="157"/>
      <c r="J53" s="157"/>
      <c r="K53" s="157"/>
    </row>
    <row r="54" spans="1:11">
      <c r="A54" s="157"/>
      <c r="B54" s="157"/>
      <c r="C54" s="67"/>
      <c r="D54" s="67"/>
      <c r="E54" s="143">
        <v>11</v>
      </c>
      <c r="F54" s="111" t="s">
        <v>1930</v>
      </c>
      <c r="G54" s="157"/>
      <c r="H54" s="157"/>
      <c r="I54" s="157"/>
      <c r="J54" s="157"/>
      <c r="K54" s="157"/>
    </row>
    <row r="55" spans="1:11">
      <c r="A55" s="157"/>
      <c r="B55" s="157"/>
      <c r="C55" s="67"/>
      <c r="D55" s="67"/>
      <c r="E55" s="143">
        <v>12</v>
      </c>
      <c r="F55" s="111" t="s">
        <v>1931</v>
      </c>
      <c r="G55" s="157"/>
      <c r="H55" s="157"/>
      <c r="I55" s="157" t="s">
        <v>1008</v>
      </c>
      <c r="J55" s="157"/>
      <c r="K55" s="157"/>
    </row>
    <row r="56" spans="1:11" ht="30">
      <c r="A56" s="157"/>
      <c r="B56" s="157"/>
      <c r="C56" s="67"/>
      <c r="D56" s="67"/>
      <c r="E56" s="143">
        <v>13</v>
      </c>
      <c r="F56" s="111" t="s">
        <v>1932</v>
      </c>
      <c r="G56" s="157"/>
      <c r="H56" s="157"/>
      <c r="I56" s="157"/>
      <c r="J56" s="157"/>
      <c r="K56" s="157"/>
    </row>
    <row r="57" spans="1:11">
      <c r="A57" s="29"/>
      <c r="B57" s="29"/>
      <c r="C57" s="67"/>
      <c r="D57" s="67"/>
      <c r="E57" s="143">
        <v>14</v>
      </c>
      <c r="F57" s="111" t="s">
        <v>1933</v>
      </c>
      <c r="G57" s="29"/>
      <c r="H57" s="29"/>
      <c r="I57" s="29"/>
      <c r="J57" s="29"/>
      <c r="K57" s="29"/>
    </row>
    <row r="58" spans="1:11">
      <c r="A58" s="29"/>
      <c r="B58" s="29"/>
      <c r="C58" s="67"/>
      <c r="D58" s="67"/>
      <c r="E58" s="143">
        <v>15</v>
      </c>
      <c r="F58" s="111" t="s">
        <v>1934</v>
      </c>
      <c r="G58" s="29"/>
      <c r="H58" s="29"/>
      <c r="I58" s="29"/>
      <c r="J58" s="29"/>
      <c r="K58" s="29"/>
    </row>
    <row r="59" spans="1:11">
      <c r="A59" s="29"/>
      <c r="B59" s="29"/>
      <c r="C59" s="67"/>
      <c r="D59" s="67"/>
      <c r="E59" s="143"/>
      <c r="F59" s="150" t="s">
        <v>1935</v>
      </c>
      <c r="G59" s="29"/>
      <c r="H59" s="29"/>
      <c r="I59" s="29"/>
      <c r="J59" s="29"/>
      <c r="K59" s="29"/>
    </row>
    <row r="60" spans="1:11">
      <c r="A60" s="29"/>
      <c r="B60" s="29"/>
      <c r="C60" s="67"/>
      <c r="D60" s="67"/>
      <c r="E60" s="143">
        <v>16</v>
      </c>
      <c r="F60" s="111" t="s">
        <v>1936</v>
      </c>
      <c r="G60" s="29"/>
      <c r="H60" s="29"/>
      <c r="I60" s="29"/>
      <c r="J60" s="29"/>
      <c r="K60" s="29"/>
    </row>
    <row r="61" spans="1:11">
      <c r="A61" s="29"/>
      <c r="B61" s="29"/>
      <c r="C61" s="67"/>
      <c r="D61" s="67"/>
      <c r="E61" s="143">
        <v>17</v>
      </c>
      <c r="F61" s="29" t="s">
        <v>1912</v>
      </c>
      <c r="G61" s="29"/>
      <c r="H61" s="29"/>
      <c r="I61" s="29"/>
      <c r="J61" s="29"/>
      <c r="K61" s="29"/>
    </row>
    <row r="62" spans="1:11">
      <c r="A62" s="29"/>
      <c r="B62" s="29"/>
      <c r="C62" s="67"/>
      <c r="D62" s="67"/>
      <c r="E62" s="143">
        <v>18</v>
      </c>
      <c r="F62" s="67" t="s">
        <v>1937</v>
      </c>
      <c r="G62" s="29"/>
      <c r="H62" s="29"/>
      <c r="I62" s="29"/>
      <c r="J62" s="29"/>
      <c r="K62" s="29"/>
    </row>
    <row r="63" spans="1:11" ht="45">
      <c r="A63" s="29"/>
      <c r="B63" s="29"/>
      <c r="C63" s="67"/>
      <c r="D63" s="67"/>
      <c r="E63" s="143">
        <v>19</v>
      </c>
      <c r="F63" s="44" t="s">
        <v>1938</v>
      </c>
      <c r="G63" s="29"/>
      <c r="H63" s="29"/>
      <c r="I63" s="29"/>
      <c r="J63" s="29"/>
      <c r="K63" s="29"/>
    </row>
    <row r="64" spans="1:11">
      <c r="A64" s="29"/>
      <c r="B64" s="29"/>
      <c r="C64" s="67"/>
      <c r="D64" s="67"/>
      <c r="E64" s="143">
        <v>20</v>
      </c>
      <c r="F64" s="161" t="s">
        <v>1939</v>
      </c>
      <c r="G64" s="29"/>
      <c r="H64" s="29"/>
      <c r="I64" s="29"/>
      <c r="J64" s="29"/>
      <c r="K64" s="29"/>
    </row>
    <row r="65" spans="1:11">
      <c r="A65" s="29"/>
      <c r="B65" s="29"/>
      <c r="C65" s="67"/>
      <c r="D65" s="67"/>
      <c r="E65" s="143">
        <v>21</v>
      </c>
      <c r="F65" s="111" t="s">
        <v>1911</v>
      </c>
      <c r="G65" s="29"/>
      <c r="H65" s="29"/>
      <c r="I65" s="29"/>
      <c r="J65" s="29"/>
      <c r="K65" s="29"/>
    </row>
    <row r="66" spans="1:11">
      <c r="A66" s="29"/>
      <c r="B66" s="29"/>
      <c r="C66" s="67"/>
      <c r="D66" s="67"/>
      <c r="E66" s="143">
        <v>22</v>
      </c>
      <c r="F66" s="29" t="s">
        <v>1912</v>
      </c>
      <c r="G66" s="29"/>
      <c r="H66" s="29"/>
      <c r="I66" s="29"/>
      <c r="J66" s="29"/>
      <c r="K66" s="29"/>
    </row>
    <row r="67" spans="1:11">
      <c r="A67" s="29"/>
      <c r="B67" s="29"/>
      <c r="C67" s="67"/>
      <c r="D67" s="67"/>
      <c r="E67" s="143">
        <v>23</v>
      </c>
      <c r="F67" s="67" t="s">
        <v>1937</v>
      </c>
      <c r="G67" s="29"/>
      <c r="H67" s="29"/>
      <c r="I67" s="29"/>
      <c r="J67" s="29"/>
      <c r="K67" s="29"/>
    </row>
    <row r="68" spans="1:11" ht="30">
      <c r="A68" s="29"/>
      <c r="B68" s="29"/>
      <c r="C68" s="67"/>
      <c r="D68" s="67"/>
      <c r="E68" s="143">
        <v>24</v>
      </c>
      <c r="F68" s="44" t="s">
        <v>1940</v>
      </c>
      <c r="G68" s="29"/>
      <c r="H68" s="29"/>
      <c r="I68" s="29"/>
      <c r="J68" s="29"/>
      <c r="K68" s="29"/>
    </row>
    <row r="69" spans="1:11" ht="45">
      <c r="A69" s="29"/>
      <c r="B69" s="29"/>
      <c r="C69" s="67"/>
      <c r="D69" s="67"/>
      <c r="E69" s="143">
        <v>25</v>
      </c>
      <c r="F69" s="111" t="s">
        <v>1941</v>
      </c>
      <c r="G69" s="29"/>
      <c r="H69" s="29"/>
      <c r="I69" s="29"/>
      <c r="J69" s="29"/>
      <c r="K69" s="29"/>
    </row>
    <row r="70" spans="1:11" ht="30">
      <c r="A70" s="29"/>
      <c r="B70" s="29"/>
      <c r="C70" s="67"/>
      <c r="D70" s="67"/>
      <c r="E70" s="143">
        <v>26</v>
      </c>
      <c r="F70" s="111" t="s">
        <v>1942</v>
      </c>
      <c r="G70" s="29"/>
      <c r="H70" s="29"/>
      <c r="I70" s="29"/>
      <c r="J70" s="29"/>
      <c r="K70" s="29"/>
    </row>
    <row r="71" spans="1:11" ht="30">
      <c r="A71" s="29"/>
      <c r="B71" s="29"/>
      <c r="C71" s="67"/>
      <c r="D71" s="67"/>
      <c r="E71" s="143">
        <v>27</v>
      </c>
      <c r="F71" s="111" t="s">
        <v>1943</v>
      </c>
      <c r="G71" s="29"/>
      <c r="H71" s="29"/>
      <c r="I71" s="29"/>
      <c r="J71" s="29"/>
      <c r="K71" s="29"/>
    </row>
    <row r="72" spans="1:11" ht="18.75">
      <c r="A72" s="39"/>
      <c r="B72" s="68"/>
      <c r="C72" s="68"/>
      <c r="D72" s="68"/>
      <c r="E72" s="145" t="s">
        <v>121</v>
      </c>
      <c r="F72" s="154" t="s">
        <v>1944</v>
      </c>
      <c r="G72" s="153"/>
      <c r="H72" s="153"/>
      <c r="I72" s="153"/>
      <c r="J72" s="153"/>
      <c r="K72" s="153"/>
    </row>
    <row r="73" spans="1:11" ht="30">
      <c r="A73" s="29"/>
      <c r="B73" s="67"/>
      <c r="C73" s="67"/>
      <c r="D73" s="67"/>
      <c r="E73" s="144">
        <v>1</v>
      </c>
      <c r="F73" s="111" t="s">
        <v>1922</v>
      </c>
      <c r="G73" s="152"/>
      <c r="H73" s="152"/>
      <c r="I73" s="152"/>
      <c r="J73" s="152"/>
      <c r="K73" s="152"/>
    </row>
    <row r="74" spans="1:11" ht="135">
      <c r="A74" s="29"/>
      <c r="B74" s="67"/>
      <c r="C74" s="67"/>
      <c r="D74" s="67"/>
      <c r="E74" s="144">
        <v>2</v>
      </c>
      <c r="F74" s="111" t="s">
        <v>1909</v>
      </c>
      <c r="G74" s="152"/>
      <c r="H74" s="152"/>
      <c r="I74" s="152" t="s">
        <v>1008</v>
      </c>
      <c r="J74" s="152"/>
      <c r="K74" s="152"/>
    </row>
    <row r="75" spans="1:11" ht="18.75">
      <c r="A75" s="29"/>
      <c r="B75" s="67"/>
      <c r="C75" s="67"/>
      <c r="D75" s="67"/>
      <c r="E75" s="144">
        <v>3</v>
      </c>
      <c r="F75" s="111" t="s">
        <v>1923</v>
      </c>
      <c r="G75" s="152"/>
      <c r="H75" s="152"/>
      <c r="I75" s="152"/>
      <c r="J75" s="152"/>
      <c r="K75" s="152"/>
    </row>
    <row r="76" spans="1:11" ht="30">
      <c r="A76" s="29"/>
      <c r="B76" s="67"/>
      <c r="C76" s="67"/>
      <c r="D76" s="67"/>
      <c r="E76" s="144">
        <v>4</v>
      </c>
      <c r="F76" s="111" t="s">
        <v>1945</v>
      </c>
      <c r="G76" s="152"/>
      <c r="H76" s="152"/>
      <c r="I76" s="152"/>
      <c r="J76" s="152"/>
      <c r="K76" s="152"/>
    </row>
    <row r="77" spans="1:11" ht="18.75">
      <c r="A77" s="29"/>
      <c r="B77" s="67"/>
      <c r="C77" s="67"/>
      <c r="D77" s="67"/>
      <c r="E77" s="144">
        <v>5</v>
      </c>
      <c r="F77" s="111" t="s">
        <v>324</v>
      </c>
      <c r="G77" s="152"/>
      <c r="H77" s="152"/>
      <c r="I77" s="152"/>
      <c r="J77" s="152"/>
      <c r="K77" s="152"/>
    </row>
    <row r="78" spans="1:11" ht="18.75">
      <c r="A78" s="29"/>
      <c r="B78" s="67"/>
      <c r="C78" s="67"/>
      <c r="D78" s="67"/>
      <c r="E78" s="144">
        <v>6</v>
      </c>
      <c r="F78" s="111" t="s">
        <v>1946</v>
      </c>
      <c r="G78" s="152"/>
      <c r="H78" s="152"/>
      <c r="I78" s="152" t="s">
        <v>1008</v>
      </c>
      <c r="J78" s="152"/>
      <c r="K78" s="152"/>
    </row>
    <row r="79" spans="1:11" ht="30">
      <c r="A79" s="29"/>
      <c r="B79" s="67"/>
      <c r="C79" s="67"/>
      <c r="D79" s="67"/>
      <c r="E79" s="144">
        <v>7</v>
      </c>
      <c r="F79" s="111" t="s">
        <v>1947</v>
      </c>
      <c r="G79" s="152"/>
      <c r="H79" s="152"/>
      <c r="I79" s="152"/>
      <c r="J79" s="152"/>
      <c r="K79" s="152"/>
    </row>
    <row r="80" spans="1:11" ht="18.75">
      <c r="A80" s="29"/>
      <c r="B80" s="67"/>
      <c r="C80" s="67"/>
      <c r="D80" s="67"/>
      <c r="E80" s="144">
        <v>8</v>
      </c>
      <c r="F80" s="111" t="s">
        <v>1948</v>
      </c>
      <c r="G80" s="152"/>
      <c r="H80" s="152"/>
      <c r="I80" s="152"/>
      <c r="J80" s="152"/>
      <c r="K80" s="152"/>
    </row>
    <row r="81" spans="1:11" ht="18.75">
      <c r="A81" s="29"/>
      <c r="B81" s="67"/>
      <c r="C81" s="67"/>
      <c r="D81" s="67"/>
      <c r="E81" s="144">
        <v>9</v>
      </c>
      <c r="F81" s="111" t="s">
        <v>1949</v>
      </c>
      <c r="G81" s="152"/>
      <c r="H81" s="152"/>
      <c r="I81" s="152"/>
      <c r="J81" s="152"/>
      <c r="K81" s="152"/>
    </row>
    <row r="82" spans="1:11" ht="30">
      <c r="A82" s="29"/>
      <c r="B82" s="67"/>
      <c r="C82" s="67"/>
      <c r="D82" s="67"/>
      <c r="E82" s="144">
        <v>10</v>
      </c>
      <c r="F82" s="111" t="s">
        <v>1950</v>
      </c>
      <c r="G82" s="152"/>
      <c r="H82" s="152"/>
      <c r="I82" s="152"/>
      <c r="J82" s="152"/>
      <c r="K82" s="152"/>
    </row>
    <row r="83" spans="1:11" ht="30">
      <c r="A83" s="29"/>
      <c r="B83" s="67"/>
      <c r="C83" s="67"/>
      <c r="D83" s="67"/>
      <c r="E83" s="144">
        <v>11</v>
      </c>
      <c r="F83" s="111" t="s">
        <v>1951</v>
      </c>
      <c r="G83" s="152"/>
      <c r="H83" s="152"/>
      <c r="I83" s="152"/>
      <c r="J83" s="152"/>
      <c r="K83" s="152"/>
    </row>
    <row r="84" spans="1:11" ht="30">
      <c r="A84" s="29"/>
      <c r="B84" s="67"/>
      <c r="C84" s="67"/>
      <c r="D84" s="67"/>
      <c r="E84" s="144">
        <v>12</v>
      </c>
      <c r="F84" s="162" t="s">
        <v>1952</v>
      </c>
      <c r="G84" s="152"/>
      <c r="H84" s="152"/>
      <c r="I84" s="152"/>
      <c r="J84" s="152"/>
      <c r="K84" s="152"/>
    </row>
    <row r="85" spans="1:11" ht="30">
      <c r="A85" s="29"/>
      <c r="B85" s="29"/>
      <c r="C85" s="29"/>
      <c r="D85" s="29"/>
      <c r="E85" s="144">
        <v>13</v>
      </c>
      <c r="F85" s="111" t="s">
        <v>1929</v>
      </c>
      <c r="G85" s="29"/>
      <c r="H85" s="29"/>
      <c r="I85" s="29"/>
      <c r="J85" s="29"/>
      <c r="K85" s="29"/>
    </row>
    <row r="86" spans="1:11" ht="18.75">
      <c r="A86" s="29"/>
      <c r="B86" s="29"/>
      <c r="C86" s="29"/>
      <c r="D86" s="29"/>
      <c r="E86" s="144">
        <v>14</v>
      </c>
      <c r="F86" s="111" t="s">
        <v>1930</v>
      </c>
      <c r="G86" s="29"/>
      <c r="H86" s="29"/>
      <c r="I86" s="29"/>
      <c r="J86" s="29"/>
      <c r="K86" s="29"/>
    </row>
    <row r="87" spans="1:11" ht="18.75">
      <c r="A87" s="29"/>
      <c r="B87" s="29"/>
      <c r="C87" s="29"/>
      <c r="D87" s="29"/>
      <c r="E87" s="144">
        <v>15</v>
      </c>
      <c r="F87" s="156" t="s">
        <v>1931</v>
      </c>
      <c r="G87" s="29"/>
      <c r="H87" s="29"/>
      <c r="I87" s="29"/>
      <c r="J87" s="29"/>
      <c r="K87" s="29"/>
    </row>
    <row r="88" spans="1:11" ht="30">
      <c r="A88" s="29"/>
      <c r="B88" s="29"/>
      <c r="C88" s="29"/>
      <c r="D88" s="29"/>
      <c r="E88" s="144">
        <v>16</v>
      </c>
      <c r="F88" s="111" t="s">
        <v>1932</v>
      </c>
      <c r="G88" s="29"/>
      <c r="H88" s="29"/>
      <c r="I88" s="29"/>
      <c r="J88" s="29"/>
      <c r="K88" s="29"/>
    </row>
    <row r="89" spans="1:11" ht="18.75">
      <c r="A89" s="29"/>
      <c r="B89" s="29"/>
      <c r="C89" s="29"/>
      <c r="D89" s="29"/>
      <c r="E89" s="144">
        <v>17</v>
      </c>
      <c r="F89" s="111" t="s">
        <v>1933</v>
      </c>
      <c r="G89" s="29"/>
      <c r="H89" s="29"/>
      <c r="I89" s="29"/>
      <c r="J89" s="29"/>
      <c r="K89" s="29"/>
    </row>
    <row r="90" spans="1:11" ht="18.75">
      <c r="A90" s="29"/>
      <c r="B90" s="29"/>
      <c r="C90" s="29"/>
      <c r="D90" s="29"/>
      <c r="E90" s="144">
        <v>18</v>
      </c>
      <c r="F90" s="111" t="s">
        <v>1934</v>
      </c>
      <c r="G90" s="29"/>
      <c r="H90" s="29"/>
      <c r="I90" s="29"/>
      <c r="J90" s="29"/>
      <c r="K90" s="29"/>
    </row>
    <row r="91" spans="1:11" ht="18.75">
      <c r="A91" s="29"/>
      <c r="B91" s="29"/>
      <c r="C91" s="29"/>
      <c r="D91" s="29"/>
      <c r="E91" s="144"/>
      <c r="F91" s="161" t="s">
        <v>1935</v>
      </c>
      <c r="G91" s="29"/>
      <c r="H91" s="29"/>
      <c r="I91" s="29"/>
      <c r="J91" s="29"/>
      <c r="K91" s="29"/>
    </row>
    <row r="92" spans="1:11" ht="18.75">
      <c r="A92" s="29"/>
      <c r="B92" s="29"/>
      <c r="C92" s="29"/>
      <c r="D92" s="29"/>
      <c r="E92" s="144">
        <v>18</v>
      </c>
      <c r="F92" s="111" t="s">
        <v>1936</v>
      </c>
      <c r="G92" s="29"/>
      <c r="H92" s="29"/>
      <c r="I92" s="29"/>
      <c r="J92" s="29"/>
      <c r="K92" s="29"/>
    </row>
    <row r="93" spans="1:11" ht="18.75">
      <c r="A93" s="29"/>
      <c r="B93" s="29"/>
      <c r="C93" s="29"/>
      <c r="D93" s="29"/>
      <c r="E93" s="144">
        <v>19</v>
      </c>
      <c r="F93" s="29" t="s">
        <v>1912</v>
      </c>
      <c r="G93" s="29"/>
      <c r="H93" s="29"/>
      <c r="I93" s="29"/>
      <c r="J93" s="29"/>
      <c r="K93" s="29"/>
    </row>
    <row r="94" spans="1:11" ht="18.75">
      <c r="A94" s="29"/>
      <c r="B94" s="29"/>
      <c r="C94" s="29"/>
      <c r="D94" s="29"/>
      <c r="E94" s="144">
        <v>20</v>
      </c>
      <c r="F94" s="67" t="s">
        <v>1937</v>
      </c>
      <c r="G94" s="29"/>
      <c r="H94" s="29"/>
      <c r="I94" s="29"/>
      <c r="J94" s="29"/>
      <c r="K94" s="29"/>
    </row>
    <row r="95" spans="1:11" ht="45.75">
      <c r="A95" s="29"/>
      <c r="B95" s="29"/>
      <c r="C95" s="29"/>
      <c r="D95" s="29"/>
      <c r="E95" s="144">
        <v>21</v>
      </c>
      <c r="F95" s="44" t="s">
        <v>1953</v>
      </c>
      <c r="G95" s="29"/>
      <c r="H95" s="29"/>
      <c r="I95" s="29"/>
      <c r="J95" s="29"/>
      <c r="K95" s="29"/>
    </row>
    <row r="96" spans="1:11" ht="18.75">
      <c r="A96" s="29"/>
      <c r="B96" s="29"/>
      <c r="C96" s="29"/>
      <c r="D96" s="29"/>
      <c r="E96" s="144"/>
      <c r="F96" s="161" t="s">
        <v>1939</v>
      </c>
      <c r="G96" s="29"/>
      <c r="H96" s="29"/>
      <c r="I96" s="29"/>
      <c r="J96" s="29"/>
      <c r="K96" s="29"/>
    </row>
    <row r="97" spans="1:11" ht="30">
      <c r="A97" s="29"/>
      <c r="B97" s="29"/>
      <c r="C97" s="29"/>
      <c r="D97" s="29"/>
      <c r="E97" s="144">
        <v>22</v>
      </c>
      <c r="F97" s="111" t="s">
        <v>1954</v>
      </c>
      <c r="G97" s="29"/>
      <c r="H97" s="29"/>
      <c r="I97" s="29"/>
      <c r="J97" s="29"/>
      <c r="K97" s="29"/>
    </row>
    <row r="98" spans="1:11" ht="18.75">
      <c r="A98" s="29"/>
      <c r="B98" s="29"/>
      <c r="C98" s="29"/>
      <c r="D98" s="29"/>
      <c r="E98" s="144">
        <v>23</v>
      </c>
      <c r="F98" s="29" t="s">
        <v>1912</v>
      </c>
      <c r="G98" s="29"/>
      <c r="H98" s="29"/>
      <c r="I98" s="29"/>
      <c r="J98" s="29"/>
      <c r="K98" s="29"/>
    </row>
    <row r="99" spans="1:11" ht="18.75">
      <c r="A99" s="29"/>
      <c r="B99" s="29"/>
      <c r="C99" s="29"/>
      <c r="D99" s="29"/>
      <c r="E99" s="144">
        <v>24</v>
      </c>
      <c r="F99" s="67" t="s">
        <v>1937</v>
      </c>
      <c r="G99" s="29"/>
      <c r="H99" s="29"/>
      <c r="I99" s="29"/>
      <c r="J99" s="29"/>
      <c r="K99" s="29"/>
    </row>
    <row r="100" spans="1:11" ht="30.75">
      <c r="A100" s="29"/>
      <c r="B100" s="29"/>
      <c r="C100" s="29"/>
      <c r="D100" s="29"/>
      <c r="E100" s="144">
        <v>25</v>
      </c>
      <c r="F100" s="44" t="s">
        <v>1940</v>
      </c>
      <c r="G100" s="29"/>
      <c r="H100" s="29"/>
      <c r="I100" s="29"/>
      <c r="J100" s="29"/>
      <c r="K100" s="29"/>
    </row>
    <row r="101" spans="1:11" ht="45">
      <c r="A101" s="29"/>
      <c r="B101" s="29"/>
      <c r="C101" s="29"/>
      <c r="D101" s="29"/>
      <c r="E101" s="144">
        <v>26</v>
      </c>
      <c r="F101" s="111" t="s">
        <v>1955</v>
      </c>
      <c r="G101" s="29"/>
      <c r="H101" s="29"/>
      <c r="I101" s="29"/>
      <c r="J101" s="29"/>
      <c r="K101" s="29"/>
    </row>
    <row r="102" spans="1:11" ht="30">
      <c r="A102" s="29"/>
      <c r="B102" s="29"/>
      <c r="C102" s="29"/>
      <c r="D102" s="29"/>
      <c r="E102" s="144">
        <v>27</v>
      </c>
      <c r="F102" s="111" t="s">
        <v>1956</v>
      </c>
      <c r="G102" s="29"/>
      <c r="H102" s="29"/>
      <c r="I102" s="29"/>
      <c r="J102" s="29"/>
      <c r="K102" s="29"/>
    </row>
    <row r="103" spans="1:11" ht="45">
      <c r="A103" s="29"/>
      <c r="B103" s="29"/>
      <c r="C103" s="29"/>
      <c r="D103" s="29"/>
      <c r="E103" s="144">
        <v>28</v>
      </c>
      <c r="F103" s="111" t="s">
        <v>1957</v>
      </c>
      <c r="G103" s="29"/>
      <c r="H103" s="29"/>
      <c r="I103" s="29"/>
      <c r="J103" s="29"/>
      <c r="K103" s="29"/>
    </row>
    <row r="104" spans="1:11" ht="37.5">
      <c r="A104" s="39"/>
      <c r="B104" s="68"/>
      <c r="C104" s="68"/>
      <c r="D104" s="68"/>
      <c r="E104" s="145" t="s">
        <v>165</v>
      </c>
      <c r="F104" s="155" t="s">
        <v>1958</v>
      </c>
      <c r="G104" s="153"/>
      <c r="H104" s="153"/>
      <c r="I104" s="153"/>
      <c r="J104" s="153"/>
      <c r="K104" s="153"/>
    </row>
    <row r="105" spans="1:11" ht="30">
      <c r="A105" s="29"/>
      <c r="B105" s="29"/>
      <c r="C105" s="29"/>
      <c r="D105" s="29"/>
      <c r="E105" s="144">
        <v>1</v>
      </c>
      <c r="F105" s="111" t="s">
        <v>1922</v>
      </c>
      <c r="G105" s="29"/>
      <c r="H105" s="29"/>
      <c r="I105" s="29"/>
      <c r="J105" s="29"/>
      <c r="K105"/>
    </row>
    <row r="106" spans="1:11" ht="135">
      <c r="A106" s="29"/>
      <c r="B106" s="29"/>
      <c r="C106" s="29"/>
      <c r="D106" s="29"/>
      <c r="E106" s="144">
        <v>2</v>
      </c>
      <c r="F106" s="111" t="s">
        <v>1909</v>
      </c>
      <c r="G106" s="29"/>
      <c r="H106" s="29"/>
      <c r="I106" s="29" t="s">
        <v>1008</v>
      </c>
      <c r="J106" s="29"/>
      <c r="K106"/>
    </row>
    <row r="107" spans="1:11" ht="18.75">
      <c r="A107" s="29"/>
      <c r="B107" s="29"/>
      <c r="C107" s="29"/>
      <c r="D107" s="29"/>
      <c r="E107" s="144">
        <v>3</v>
      </c>
      <c r="F107" s="111" t="s">
        <v>1923</v>
      </c>
      <c r="G107" s="29"/>
      <c r="H107" s="29"/>
      <c r="I107" s="29"/>
      <c r="J107" s="29"/>
      <c r="K107"/>
    </row>
    <row r="108" spans="1:11" ht="30">
      <c r="A108" s="29"/>
      <c r="B108" s="29"/>
      <c r="C108" s="29"/>
      <c r="D108" s="29"/>
      <c r="E108" s="144">
        <v>4</v>
      </c>
      <c r="F108" s="111" t="s">
        <v>1959</v>
      </c>
      <c r="G108" s="29"/>
      <c r="H108" s="29"/>
      <c r="I108" s="29"/>
      <c r="J108" s="29"/>
      <c r="K108"/>
    </row>
    <row r="109" spans="1:11" ht="18.75">
      <c r="A109" s="29"/>
      <c r="B109" s="29"/>
      <c r="C109" s="29"/>
      <c r="D109" s="29"/>
      <c r="E109" s="144">
        <v>5</v>
      </c>
      <c r="F109" s="111" t="s">
        <v>324</v>
      </c>
      <c r="G109" s="29"/>
      <c r="H109" s="29"/>
      <c r="I109" s="29"/>
      <c r="J109" s="29"/>
      <c r="K109"/>
    </row>
    <row r="110" spans="1:11" ht="18.75">
      <c r="A110" s="29"/>
      <c r="B110" s="29"/>
      <c r="C110" s="29"/>
      <c r="D110" s="29"/>
      <c r="E110" s="144">
        <v>6</v>
      </c>
      <c r="F110" s="111" t="s">
        <v>1946</v>
      </c>
      <c r="G110" s="29"/>
      <c r="H110" s="29"/>
      <c r="I110" s="29"/>
      <c r="J110" s="29"/>
      <c r="K110"/>
    </row>
    <row r="111" spans="1:11" ht="30">
      <c r="A111" s="29"/>
      <c r="B111" s="29"/>
      <c r="C111" s="29" t="s">
        <v>1008</v>
      </c>
      <c r="D111" s="29"/>
      <c r="E111" s="144">
        <v>7</v>
      </c>
      <c r="F111" s="111" t="s">
        <v>1947</v>
      </c>
      <c r="G111" s="29"/>
      <c r="H111" s="29"/>
      <c r="I111" s="29" t="s">
        <v>1008</v>
      </c>
      <c r="J111" s="29"/>
      <c r="K111"/>
    </row>
    <row r="112" spans="1:11" ht="18.75">
      <c r="A112" s="29"/>
      <c r="B112" s="29"/>
      <c r="C112" s="29"/>
      <c r="D112" s="29"/>
      <c r="E112" s="144">
        <v>8</v>
      </c>
      <c r="F112" s="111" t="s">
        <v>1948</v>
      </c>
      <c r="G112" s="29"/>
      <c r="H112" s="29"/>
      <c r="I112" s="29"/>
      <c r="J112" s="29"/>
      <c r="K112"/>
    </row>
    <row r="113" spans="1:10" ht="18.75">
      <c r="A113" s="29"/>
      <c r="B113" s="29"/>
      <c r="C113" s="29"/>
      <c r="D113" s="29"/>
      <c r="E113" s="144">
        <v>9</v>
      </c>
      <c r="F113" s="111" t="s">
        <v>1949</v>
      </c>
      <c r="G113" s="29"/>
      <c r="H113" s="29"/>
      <c r="I113" s="29"/>
      <c r="J113" s="29"/>
    </row>
    <row r="114" spans="1:10" ht="30">
      <c r="A114" s="29"/>
      <c r="B114" s="29"/>
      <c r="C114" s="29"/>
      <c r="D114" s="29"/>
      <c r="E114" s="144">
        <v>10</v>
      </c>
      <c r="F114" s="111" t="s">
        <v>1950</v>
      </c>
      <c r="G114" s="29"/>
      <c r="H114" s="29"/>
      <c r="I114" s="29"/>
      <c r="J114" s="29"/>
    </row>
    <row r="115" spans="1:10" ht="30">
      <c r="A115" s="29"/>
      <c r="B115" s="29"/>
      <c r="C115" s="29"/>
      <c r="D115" s="29"/>
      <c r="E115" s="144">
        <v>11</v>
      </c>
      <c r="F115" s="111" t="s">
        <v>1951</v>
      </c>
      <c r="G115" s="29"/>
      <c r="H115" s="29"/>
      <c r="I115" s="29"/>
      <c r="J115" s="29"/>
    </row>
    <row r="116" spans="1:10" ht="30">
      <c r="A116" s="29"/>
      <c r="B116" s="29"/>
      <c r="C116" s="29"/>
      <c r="D116" s="29"/>
      <c r="E116" s="144">
        <v>12</v>
      </c>
      <c r="F116" s="111" t="s">
        <v>1952</v>
      </c>
      <c r="G116" s="29"/>
      <c r="H116" s="29"/>
      <c r="I116" s="29"/>
      <c r="J116" s="29"/>
    </row>
    <row r="117" spans="1:10" ht="30">
      <c r="A117" s="29"/>
      <c r="B117" s="29"/>
      <c r="C117" s="29"/>
      <c r="D117" s="29"/>
      <c r="E117" s="144">
        <v>13</v>
      </c>
      <c r="F117" s="111" t="s">
        <v>1960</v>
      </c>
      <c r="G117" s="29"/>
      <c r="H117" s="29"/>
      <c r="I117" s="29"/>
      <c r="J117" s="29"/>
    </row>
    <row r="118" spans="1:10" ht="30">
      <c r="A118" s="29"/>
      <c r="B118" s="29"/>
      <c r="C118" s="29"/>
      <c r="D118" s="29"/>
      <c r="E118" s="144">
        <v>14</v>
      </c>
      <c r="F118" s="111" t="s">
        <v>1961</v>
      </c>
      <c r="G118" s="29"/>
      <c r="H118" s="29"/>
      <c r="I118" s="29"/>
      <c r="J118" s="29"/>
    </row>
    <row r="119" spans="1:10" ht="18.75">
      <c r="A119" s="29"/>
      <c r="B119" s="29"/>
      <c r="C119" s="29"/>
      <c r="D119" s="29"/>
      <c r="E119" s="144">
        <v>15</v>
      </c>
      <c r="F119" s="111" t="s">
        <v>1962</v>
      </c>
      <c r="G119" s="29"/>
      <c r="H119" s="29"/>
      <c r="I119" s="29"/>
      <c r="J119" s="29"/>
    </row>
    <row r="120" spans="1:10" ht="18.75">
      <c r="A120" s="29"/>
      <c r="B120" s="29"/>
      <c r="C120" s="29"/>
      <c r="D120" s="29"/>
      <c r="E120" s="144">
        <v>16</v>
      </c>
      <c r="F120" s="111" t="s">
        <v>1931</v>
      </c>
      <c r="G120" s="29"/>
      <c r="H120" s="29"/>
      <c r="I120" s="29"/>
      <c r="J120" s="29"/>
    </row>
    <row r="121" spans="1:10" ht="30">
      <c r="A121" s="29"/>
      <c r="B121" s="29"/>
      <c r="C121" s="29"/>
      <c r="D121" s="29"/>
      <c r="E121" s="144">
        <v>17</v>
      </c>
      <c r="F121" s="111" t="s">
        <v>1932</v>
      </c>
      <c r="G121" s="29"/>
      <c r="H121" s="29"/>
      <c r="I121" s="29"/>
      <c r="J121" s="29"/>
    </row>
    <row r="122" spans="1:10" ht="18.75">
      <c r="A122" s="29"/>
      <c r="B122" s="29"/>
      <c r="C122" s="29"/>
      <c r="D122" s="29"/>
      <c r="E122" s="144">
        <v>18</v>
      </c>
      <c r="F122" s="111" t="s">
        <v>1933</v>
      </c>
      <c r="G122" s="29"/>
      <c r="H122" s="29"/>
      <c r="I122" s="29"/>
      <c r="J122" s="29"/>
    </row>
    <row r="123" spans="1:10" ht="18.75">
      <c r="A123" s="29"/>
      <c r="B123" s="29"/>
      <c r="C123" s="29"/>
      <c r="D123" s="29"/>
      <c r="E123" s="144">
        <v>19</v>
      </c>
      <c r="F123" s="111" t="s">
        <v>1934</v>
      </c>
      <c r="G123" s="29"/>
      <c r="H123" s="29"/>
      <c r="I123" s="29"/>
      <c r="J123" s="29"/>
    </row>
    <row r="124" spans="1:10" ht="18.75">
      <c r="A124" s="29"/>
      <c r="B124" s="159"/>
      <c r="C124" s="159"/>
      <c r="D124" s="159"/>
      <c r="E124" s="144"/>
      <c r="F124" s="150" t="s">
        <v>1935</v>
      </c>
      <c r="G124" s="159"/>
      <c r="H124" s="159"/>
      <c r="I124" s="159"/>
      <c r="J124" s="159"/>
    </row>
    <row r="125" spans="1:10" ht="18.75">
      <c r="A125" s="29"/>
      <c r="B125" s="29"/>
      <c r="C125" s="29"/>
      <c r="D125" s="29"/>
      <c r="E125" s="158">
        <v>20</v>
      </c>
      <c r="F125" s="111" t="s">
        <v>1936</v>
      </c>
      <c r="G125" s="29"/>
      <c r="H125" s="29"/>
      <c r="I125" s="29"/>
      <c r="J125" s="29"/>
    </row>
    <row r="126" spans="1:10" ht="18.75">
      <c r="A126" s="29"/>
      <c r="B126" s="29"/>
      <c r="C126" s="29"/>
      <c r="D126" s="29"/>
      <c r="E126" s="158">
        <v>21</v>
      </c>
      <c r="F126" s="29" t="s">
        <v>1912</v>
      </c>
      <c r="G126" s="29"/>
      <c r="H126" s="29"/>
      <c r="I126" s="29"/>
      <c r="J126" s="29"/>
    </row>
    <row r="127" spans="1:10" ht="18.75">
      <c r="A127" s="29"/>
      <c r="B127" s="29"/>
      <c r="C127" s="29"/>
      <c r="D127" s="29"/>
      <c r="E127" s="158">
        <v>22</v>
      </c>
      <c r="F127" s="67" t="s">
        <v>1937</v>
      </c>
      <c r="G127" s="29"/>
      <c r="H127" s="29"/>
      <c r="I127" s="29"/>
      <c r="J127" s="29"/>
    </row>
    <row r="128" spans="1:10" ht="45.75">
      <c r="A128" s="29"/>
      <c r="B128" s="29"/>
      <c r="C128" s="29"/>
      <c r="D128" s="29"/>
      <c r="E128" s="158">
        <v>23</v>
      </c>
      <c r="F128" s="44" t="s">
        <v>1953</v>
      </c>
      <c r="G128" s="29"/>
      <c r="H128" s="29"/>
      <c r="I128" s="29"/>
      <c r="J128" s="29"/>
    </row>
    <row r="129" spans="1:10" ht="18.75">
      <c r="A129" s="29"/>
      <c r="B129" s="29"/>
      <c r="C129" s="29"/>
      <c r="D129" s="29"/>
      <c r="E129" s="144"/>
      <c r="F129" s="161" t="s">
        <v>1939</v>
      </c>
      <c r="G129" s="29"/>
      <c r="H129" s="29"/>
      <c r="I129" s="29"/>
      <c r="J129" s="29"/>
    </row>
    <row r="130" spans="1:10" ht="18.75">
      <c r="A130" s="29"/>
      <c r="B130" s="29"/>
      <c r="C130" s="29"/>
      <c r="D130" s="29"/>
      <c r="E130" s="144">
        <v>24</v>
      </c>
      <c r="F130" s="111" t="s">
        <v>1963</v>
      </c>
      <c r="G130" s="29"/>
      <c r="H130" s="29"/>
      <c r="I130" s="29"/>
      <c r="J130" s="29"/>
    </row>
    <row r="131" spans="1:10" ht="18.75">
      <c r="A131" s="29"/>
      <c r="B131" s="29"/>
      <c r="C131" s="29"/>
      <c r="D131" s="29"/>
      <c r="E131" s="144">
        <v>25</v>
      </c>
      <c r="F131" s="29" t="s">
        <v>1912</v>
      </c>
      <c r="G131" s="29"/>
      <c r="H131" s="29"/>
      <c r="I131" s="29"/>
      <c r="J131" s="29"/>
    </row>
    <row r="132" spans="1:10" ht="18.75">
      <c r="A132" s="29"/>
      <c r="B132" s="29"/>
      <c r="C132" s="29"/>
      <c r="D132" s="29"/>
      <c r="E132" s="144">
        <v>26</v>
      </c>
      <c r="F132" s="67" t="s">
        <v>1937</v>
      </c>
      <c r="G132" s="29"/>
      <c r="H132" s="29"/>
      <c r="I132" s="29"/>
      <c r="J132" s="29"/>
    </row>
    <row r="133" spans="1:10" ht="30.75">
      <c r="A133" s="29"/>
      <c r="B133" s="29"/>
      <c r="C133" s="29"/>
      <c r="D133" s="29"/>
      <c r="E133" s="144">
        <v>27</v>
      </c>
      <c r="F133" s="44" t="s">
        <v>1940</v>
      </c>
      <c r="G133" s="29"/>
      <c r="H133" s="29"/>
      <c r="I133" s="29"/>
      <c r="J133" s="29"/>
    </row>
    <row r="134" spans="1:10" ht="45">
      <c r="A134" s="29"/>
      <c r="B134" s="29"/>
      <c r="C134" s="29"/>
      <c r="D134" s="29"/>
      <c r="E134" s="144">
        <v>28</v>
      </c>
      <c r="F134" s="111" t="s">
        <v>1964</v>
      </c>
      <c r="G134" s="29"/>
      <c r="H134" s="29"/>
      <c r="I134" s="29"/>
      <c r="J134" s="29"/>
    </row>
    <row r="135" spans="1:10" ht="30">
      <c r="A135" s="29"/>
      <c r="B135" s="29"/>
      <c r="C135" s="29"/>
      <c r="D135" s="29"/>
      <c r="E135" s="144">
        <v>29</v>
      </c>
      <c r="F135" s="111" t="s">
        <v>1965</v>
      </c>
      <c r="G135" s="29"/>
      <c r="H135" s="29"/>
      <c r="I135" s="29"/>
      <c r="J135" s="29"/>
    </row>
    <row r="136" spans="1:10" ht="45">
      <c r="A136" s="29"/>
      <c r="B136" s="29"/>
      <c r="C136" s="29"/>
      <c r="D136" s="29"/>
      <c r="E136" s="144">
        <v>30</v>
      </c>
      <c r="F136" s="111" t="s">
        <v>1957</v>
      </c>
      <c r="G136" s="29"/>
      <c r="H136" s="29"/>
      <c r="I136" s="29"/>
      <c r="J136" s="29"/>
    </row>
    <row r="137" spans="1:10" ht="18.75">
      <c r="A137" s="39"/>
      <c r="B137" s="163"/>
      <c r="C137" s="163"/>
      <c r="D137" s="39"/>
      <c r="E137" s="145" t="s">
        <v>188</v>
      </c>
      <c r="F137" s="145" t="s">
        <v>1966</v>
      </c>
      <c r="G137" s="39"/>
      <c r="H137" s="39"/>
      <c r="I137" s="39"/>
      <c r="J137" s="39"/>
    </row>
    <row r="138" spans="1:10" ht="30.75">
      <c r="A138" s="29"/>
      <c r="B138" s="29"/>
      <c r="C138" s="29"/>
      <c r="D138" s="29"/>
      <c r="E138" s="144">
        <v>1</v>
      </c>
      <c r="F138" s="44" t="s">
        <v>1967</v>
      </c>
      <c r="G138" s="29"/>
      <c r="H138" s="29"/>
      <c r="I138" s="29"/>
      <c r="J138" s="29"/>
    </row>
    <row r="139" spans="1:10" ht="135.75">
      <c r="A139" s="29"/>
      <c r="B139" s="29"/>
      <c r="C139" s="29"/>
      <c r="D139" s="29"/>
      <c r="E139" s="144">
        <v>2</v>
      </c>
      <c r="F139" s="44" t="s">
        <v>1909</v>
      </c>
      <c r="G139" s="29"/>
      <c r="H139" s="29"/>
      <c r="I139" s="29"/>
      <c r="J139" s="29"/>
    </row>
    <row r="140" spans="1:10" ht="75.75">
      <c r="A140" s="29"/>
      <c r="B140" s="29"/>
      <c r="C140" s="29"/>
      <c r="D140" s="29"/>
      <c r="E140" s="144">
        <v>3</v>
      </c>
      <c r="F140" s="44" t="s">
        <v>1968</v>
      </c>
      <c r="G140" s="164" t="s">
        <v>1969</v>
      </c>
      <c r="H140" s="29"/>
      <c r="I140" s="29"/>
      <c r="J140" s="29"/>
    </row>
    <row r="141" spans="1:10" ht="18.75">
      <c r="A141" s="29"/>
      <c r="B141" s="29"/>
      <c r="C141" s="29"/>
      <c r="D141" s="29"/>
      <c r="E141" s="144">
        <v>4</v>
      </c>
      <c r="F141" s="29" t="s">
        <v>324</v>
      </c>
      <c r="G141" s="29"/>
      <c r="H141" s="29"/>
      <c r="I141" s="29"/>
      <c r="J141" s="29"/>
    </row>
    <row r="142" spans="1:10" ht="18.75">
      <c r="A142" s="29"/>
      <c r="B142" s="29"/>
      <c r="C142" s="29"/>
      <c r="D142" s="29"/>
      <c r="E142" s="144">
        <v>5</v>
      </c>
      <c r="F142" s="44" t="s">
        <v>1962</v>
      </c>
      <c r="G142" s="29"/>
      <c r="H142" s="29"/>
      <c r="I142" s="29"/>
      <c r="J142" s="29"/>
    </row>
    <row r="143" spans="1:10" ht="18.75">
      <c r="A143" s="29"/>
      <c r="B143" s="29"/>
      <c r="C143" s="29"/>
      <c r="D143" s="29"/>
      <c r="E143" s="144">
        <v>6</v>
      </c>
      <c r="F143" s="29" t="s">
        <v>1931</v>
      </c>
      <c r="G143" s="29"/>
      <c r="H143" s="29"/>
      <c r="I143" s="29"/>
      <c r="J143" s="29"/>
    </row>
    <row r="144" spans="1:10" ht="18.75">
      <c r="A144" s="29"/>
      <c r="B144" s="29"/>
      <c r="C144" s="29"/>
      <c r="D144" s="29"/>
      <c r="E144" s="144">
        <v>7</v>
      </c>
      <c r="F144" s="29" t="s">
        <v>1970</v>
      </c>
      <c r="G144" s="29"/>
      <c r="H144" s="29"/>
      <c r="I144" s="29"/>
      <c r="J144" s="29"/>
    </row>
    <row r="145" spans="1:10" ht="30.75">
      <c r="A145" s="29"/>
      <c r="B145" s="29"/>
      <c r="C145" s="29"/>
      <c r="D145" s="29"/>
      <c r="E145" s="144">
        <v>8</v>
      </c>
      <c r="F145" s="44" t="s">
        <v>1971</v>
      </c>
      <c r="G145" s="29"/>
      <c r="H145" s="29"/>
      <c r="I145" s="29"/>
      <c r="J145" s="29"/>
    </row>
    <row r="146" spans="1:10" ht="18.75">
      <c r="A146" s="29"/>
      <c r="B146" s="29"/>
      <c r="C146" s="29"/>
      <c r="D146" s="29"/>
      <c r="E146" s="144">
        <v>9</v>
      </c>
      <c r="F146" s="29" t="s">
        <v>1972</v>
      </c>
      <c r="G146" s="29"/>
      <c r="H146" s="29"/>
      <c r="I146" s="29"/>
      <c r="J146" s="29"/>
    </row>
    <row r="147" spans="1:10" ht="18.75">
      <c r="A147" s="29"/>
      <c r="B147" s="29"/>
      <c r="C147" s="29"/>
      <c r="D147" s="29"/>
      <c r="E147" s="144">
        <v>10</v>
      </c>
      <c r="F147" s="111" t="s">
        <v>1934</v>
      </c>
      <c r="G147" s="29"/>
      <c r="H147" s="29"/>
      <c r="I147" s="29"/>
      <c r="J147" s="29"/>
    </row>
    <row r="148" spans="1:10">
      <c r="A148" s="29"/>
      <c r="B148" s="29"/>
      <c r="C148" s="29"/>
      <c r="D148" s="29"/>
      <c r="E148" s="166"/>
      <c r="F148" s="165" t="s">
        <v>1935</v>
      </c>
      <c r="G148" s="29"/>
      <c r="H148" s="29"/>
      <c r="I148" s="29"/>
      <c r="J148" s="29"/>
    </row>
    <row r="149" spans="1:10" ht="18.75">
      <c r="A149" s="29"/>
      <c r="B149" s="29"/>
      <c r="C149" s="29"/>
      <c r="D149" s="29"/>
      <c r="E149" s="144">
        <v>11</v>
      </c>
      <c r="F149" s="111" t="s">
        <v>1936</v>
      </c>
      <c r="G149" s="29"/>
      <c r="H149" s="29"/>
      <c r="I149" s="29"/>
      <c r="J149" s="29"/>
    </row>
    <row r="150" spans="1:10" ht="18.75">
      <c r="A150" s="29"/>
      <c r="B150" s="29"/>
      <c r="C150" s="29"/>
      <c r="D150" s="29"/>
      <c r="E150" s="144">
        <v>12</v>
      </c>
      <c r="F150" s="29" t="s">
        <v>1912</v>
      </c>
      <c r="G150" s="29"/>
      <c r="H150" s="29"/>
      <c r="I150" s="29"/>
      <c r="J150" s="29"/>
    </row>
    <row r="151" spans="1:10" ht="18.75">
      <c r="A151" s="29"/>
      <c r="B151" s="29"/>
      <c r="C151" s="29"/>
      <c r="D151" s="29"/>
      <c r="E151" s="144">
        <v>13</v>
      </c>
      <c r="F151" s="67" t="s">
        <v>1937</v>
      </c>
      <c r="G151" s="29"/>
      <c r="H151" s="29"/>
      <c r="I151" s="29"/>
      <c r="J151" s="29"/>
    </row>
    <row r="152" spans="1:10" ht="45.75">
      <c r="A152" s="29"/>
      <c r="B152" s="29"/>
      <c r="C152" s="29"/>
      <c r="D152" s="29"/>
      <c r="E152" s="144">
        <v>14</v>
      </c>
      <c r="F152" s="44" t="s">
        <v>1973</v>
      </c>
      <c r="G152" s="29"/>
      <c r="H152" s="29"/>
      <c r="I152" s="29"/>
      <c r="J152" s="29"/>
    </row>
    <row r="153" spans="1:10" ht="18.75">
      <c r="A153" s="29"/>
      <c r="B153" s="29"/>
      <c r="C153" s="29"/>
      <c r="D153" s="29"/>
      <c r="E153" s="144">
        <v>15</v>
      </c>
      <c r="F153" s="165" t="s">
        <v>1939</v>
      </c>
      <c r="G153" s="29"/>
      <c r="H153" s="29"/>
      <c r="I153" s="29"/>
      <c r="J153" s="29"/>
    </row>
    <row r="154" spans="1:10" ht="30">
      <c r="A154" s="29"/>
      <c r="B154" s="29"/>
      <c r="C154" s="29"/>
      <c r="D154" s="29"/>
      <c r="E154" s="144">
        <v>16</v>
      </c>
      <c r="F154" s="111" t="s">
        <v>1974</v>
      </c>
      <c r="G154" s="29"/>
      <c r="H154" s="29"/>
      <c r="I154" s="29"/>
      <c r="J154" s="29"/>
    </row>
    <row r="155" spans="1:10" ht="18.75">
      <c r="A155" s="29"/>
      <c r="B155" s="29"/>
      <c r="C155" s="29"/>
      <c r="D155" s="29"/>
      <c r="E155" s="144">
        <v>17</v>
      </c>
      <c r="F155" s="29" t="s">
        <v>1912</v>
      </c>
      <c r="G155" s="29"/>
      <c r="H155" s="29"/>
      <c r="I155" s="29"/>
      <c r="J155" s="29"/>
    </row>
    <row r="156" spans="1:10" ht="18.75">
      <c r="A156" s="29"/>
      <c r="B156" s="29"/>
      <c r="C156" s="29"/>
      <c r="D156" s="29"/>
      <c r="E156" s="144">
        <v>18</v>
      </c>
      <c r="F156" s="67" t="s">
        <v>1937</v>
      </c>
      <c r="G156" s="29"/>
      <c r="H156" s="29"/>
      <c r="I156" s="29"/>
      <c r="J156" s="29"/>
    </row>
    <row r="157" spans="1:10" ht="30.75">
      <c r="A157" s="29"/>
      <c r="B157" s="29"/>
      <c r="C157" s="29"/>
      <c r="D157" s="29"/>
      <c r="E157" s="144">
        <v>19</v>
      </c>
      <c r="F157" s="44" t="s">
        <v>1975</v>
      </c>
      <c r="G157" s="29"/>
      <c r="H157" s="29"/>
      <c r="I157" s="29"/>
      <c r="J157" s="29"/>
    </row>
    <row r="158" spans="1:10" ht="30">
      <c r="A158" s="29"/>
      <c r="B158" s="29"/>
      <c r="C158" s="29"/>
      <c r="D158" s="29"/>
      <c r="E158" s="144">
        <v>20</v>
      </c>
      <c r="F158" s="111" t="s">
        <v>1976</v>
      </c>
      <c r="G158" s="29"/>
      <c r="H158" s="29"/>
      <c r="I158" s="29"/>
      <c r="J158" s="29"/>
    </row>
    <row r="159" spans="1:10" ht="30">
      <c r="A159" s="29"/>
      <c r="B159" s="29"/>
      <c r="C159" s="29"/>
      <c r="D159" s="29"/>
      <c r="E159" s="144">
        <v>21</v>
      </c>
      <c r="F159" s="111" t="s">
        <v>1942</v>
      </c>
      <c r="G159" s="29"/>
      <c r="H159" s="29"/>
      <c r="I159" s="29"/>
      <c r="J159" s="29"/>
    </row>
    <row r="160" spans="1:10" ht="30">
      <c r="A160" s="29"/>
      <c r="B160" s="29"/>
      <c r="C160" s="29"/>
      <c r="D160" s="29"/>
      <c r="E160" s="144">
        <v>22</v>
      </c>
      <c r="F160" s="111" t="s">
        <v>1977</v>
      </c>
      <c r="G160" s="29"/>
      <c r="H160" s="29"/>
      <c r="I160" s="29"/>
      <c r="J160" s="29"/>
    </row>
    <row r="161" spans="1:10" ht="18.75">
      <c r="A161" s="39"/>
      <c r="B161" s="39"/>
      <c r="C161" s="39"/>
      <c r="D161" s="39"/>
      <c r="E161" s="145" t="s">
        <v>211</v>
      </c>
      <c r="F161" s="168" t="s">
        <v>1978</v>
      </c>
      <c r="G161" s="39"/>
      <c r="H161" s="39"/>
      <c r="I161" s="39"/>
      <c r="J161" s="39"/>
    </row>
    <row r="162" spans="1:10" ht="30.75">
      <c r="A162" s="29"/>
      <c r="B162" s="29"/>
      <c r="C162" s="29"/>
      <c r="D162" s="29"/>
      <c r="E162" s="144">
        <v>1</v>
      </c>
      <c r="F162" s="44" t="s">
        <v>1967</v>
      </c>
      <c r="G162" s="29"/>
      <c r="H162" s="29"/>
      <c r="I162" s="29"/>
      <c r="J162" s="29"/>
    </row>
    <row r="163" spans="1:10" ht="135.75">
      <c r="A163" s="29"/>
      <c r="B163" s="29"/>
      <c r="C163" s="29"/>
      <c r="D163" s="29"/>
      <c r="E163" s="144">
        <v>2</v>
      </c>
      <c r="F163" s="44" t="s">
        <v>1909</v>
      </c>
      <c r="G163" s="29"/>
      <c r="H163" s="29"/>
      <c r="I163" s="29"/>
      <c r="J163" s="29"/>
    </row>
    <row r="164" spans="1:10" ht="30.75">
      <c r="A164" s="29"/>
      <c r="B164" s="29"/>
      <c r="C164" s="29"/>
      <c r="D164" s="29"/>
      <c r="E164" s="144">
        <v>3</v>
      </c>
      <c r="F164" s="44" t="s">
        <v>1979</v>
      </c>
      <c r="G164" s="29"/>
      <c r="H164" s="29"/>
      <c r="I164" s="29"/>
      <c r="J164" s="29"/>
    </row>
    <row r="165" spans="1:10" ht="18.75">
      <c r="A165" s="29"/>
      <c r="B165" s="29"/>
      <c r="C165" s="29"/>
      <c r="D165" s="29"/>
      <c r="E165" s="144">
        <v>4</v>
      </c>
      <c r="F165" s="29" t="s">
        <v>324</v>
      </c>
      <c r="G165" s="29"/>
      <c r="H165" s="29"/>
      <c r="I165" s="29"/>
      <c r="J165" s="29"/>
    </row>
    <row r="166" spans="1:10" ht="18.75">
      <c r="A166" s="29"/>
      <c r="B166" s="29"/>
      <c r="C166" s="29"/>
      <c r="D166" s="29"/>
      <c r="E166" s="144">
        <v>5</v>
      </c>
      <c r="F166" s="44" t="s">
        <v>1962</v>
      </c>
      <c r="G166" s="29"/>
      <c r="H166" s="29"/>
      <c r="I166" s="29"/>
      <c r="J166" s="29"/>
    </row>
    <row r="167" spans="1:10" ht="18.75">
      <c r="A167" s="29"/>
      <c r="B167" s="29"/>
      <c r="C167" s="29"/>
      <c r="D167" s="29"/>
      <c r="E167" s="144">
        <v>6</v>
      </c>
      <c r="F167" s="29" t="s">
        <v>1931</v>
      </c>
      <c r="G167" s="29"/>
      <c r="H167" s="29"/>
      <c r="I167" s="29"/>
      <c r="J167" s="29"/>
    </row>
    <row r="168" spans="1:10" ht="30.75">
      <c r="A168" s="29"/>
      <c r="B168" s="29"/>
      <c r="C168" s="29"/>
      <c r="D168" s="29"/>
      <c r="E168" s="144">
        <v>7</v>
      </c>
      <c r="F168" s="44" t="s">
        <v>1971</v>
      </c>
      <c r="G168" s="29"/>
      <c r="H168" s="29"/>
      <c r="I168" s="29"/>
      <c r="J168" s="29"/>
    </row>
    <row r="169" spans="1:10" ht="18.75">
      <c r="A169" s="29"/>
      <c r="B169" s="29"/>
      <c r="C169" s="29"/>
      <c r="D169" s="29"/>
      <c r="E169" s="144">
        <v>8</v>
      </c>
      <c r="F169" s="29" t="s">
        <v>1972</v>
      </c>
      <c r="G169" s="29"/>
      <c r="H169" s="29"/>
      <c r="I169" s="29"/>
      <c r="J169" s="29"/>
    </row>
    <row r="170" spans="1:10" ht="18.75">
      <c r="A170" s="29"/>
      <c r="B170" s="29"/>
      <c r="C170" s="29"/>
      <c r="D170" s="29"/>
      <c r="E170" s="144">
        <v>9</v>
      </c>
      <c r="F170" s="44" t="s">
        <v>1980</v>
      </c>
      <c r="G170" s="169" t="s">
        <v>1981</v>
      </c>
      <c r="H170" s="169"/>
      <c r="I170" s="169"/>
      <c r="J170" s="192" t="s">
        <v>1982</v>
      </c>
    </row>
    <row r="171" spans="1:10" ht="18.75">
      <c r="A171" s="29"/>
      <c r="B171" s="29"/>
      <c r="C171" s="29"/>
      <c r="D171" s="29"/>
      <c r="E171" s="144">
        <v>10</v>
      </c>
      <c r="F171" s="111" t="s">
        <v>1934</v>
      </c>
      <c r="G171" s="29"/>
      <c r="H171" s="29"/>
      <c r="I171" s="29"/>
      <c r="J171" s="29"/>
    </row>
    <row r="172" spans="1:10">
      <c r="A172" s="29"/>
      <c r="B172" s="29"/>
      <c r="C172" s="29"/>
      <c r="D172" s="29"/>
      <c r="E172" s="39"/>
      <c r="F172" s="165" t="s">
        <v>1935</v>
      </c>
      <c r="G172" s="29"/>
      <c r="H172" s="29"/>
      <c r="I172" s="29"/>
      <c r="J172" s="29"/>
    </row>
    <row r="173" spans="1:10" ht="18.75">
      <c r="A173" s="29"/>
      <c r="B173" s="29"/>
      <c r="C173" s="29"/>
      <c r="D173" s="29"/>
      <c r="E173" s="144">
        <v>11</v>
      </c>
      <c r="F173" s="111" t="s">
        <v>1936</v>
      </c>
      <c r="G173" s="29" t="s">
        <v>1008</v>
      </c>
      <c r="H173" s="29"/>
      <c r="I173" s="29"/>
      <c r="J173" s="29"/>
    </row>
    <row r="174" spans="1:10" ht="18.75">
      <c r="A174" s="29"/>
      <c r="B174" s="29"/>
      <c r="C174" s="29"/>
      <c r="D174" s="29"/>
      <c r="E174" s="144">
        <v>12</v>
      </c>
      <c r="F174" s="29" t="s">
        <v>1912</v>
      </c>
      <c r="G174" s="29"/>
      <c r="H174" s="29"/>
      <c r="I174" s="29"/>
      <c r="J174" s="29"/>
    </row>
    <row r="175" spans="1:10" ht="18.75">
      <c r="A175" s="29"/>
      <c r="B175" s="29"/>
      <c r="C175" s="29"/>
      <c r="D175" s="29"/>
      <c r="E175" s="144">
        <v>13</v>
      </c>
      <c r="F175" s="67" t="s">
        <v>1937</v>
      </c>
      <c r="G175" s="29"/>
      <c r="H175" s="29"/>
      <c r="I175" s="29"/>
      <c r="J175" s="29"/>
    </row>
    <row r="176" spans="1:10" ht="45.75">
      <c r="A176" s="29"/>
      <c r="B176" s="29"/>
      <c r="C176" s="29"/>
      <c r="D176" s="29"/>
      <c r="E176" s="144">
        <v>14</v>
      </c>
      <c r="F176" s="44" t="s">
        <v>1973</v>
      </c>
      <c r="G176" s="29"/>
      <c r="H176" s="29"/>
      <c r="I176" s="29"/>
      <c r="J176" s="29"/>
    </row>
    <row r="177" spans="1:10">
      <c r="A177" s="29"/>
      <c r="B177" s="29"/>
      <c r="C177" s="29"/>
      <c r="D177" s="29"/>
      <c r="E177" s="39"/>
      <c r="F177" s="165" t="s">
        <v>1939</v>
      </c>
      <c r="G177" s="29"/>
      <c r="H177" s="29"/>
      <c r="I177" s="29"/>
      <c r="J177" s="29"/>
    </row>
    <row r="178" spans="1:10" ht="30.75">
      <c r="A178" s="29"/>
      <c r="B178" s="29"/>
      <c r="C178" s="29"/>
      <c r="D178" s="29"/>
      <c r="E178" s="144">
        <v>15</v>
      </c>
      <c r="F178" s="44" t="s">
        <v>1983</v>
      </c>
      <c r="G178" s="29"/>
      <c r="H178" s="29"/>
      <c r="I178" s="29"/>
      <c r="J178" s="29"/>
    </row>
    <row r="179" spans="1:10" ht="18.75">
      <c r="A179" s="29"/>
      <c r="B179" s="29"/>
      <c r="C179" s="29"/>
      <c r="D179" s="29"/>
      <c r="E179" s="144">
        <v>16</v>
      </c>
      <c r="F179" s="29" t="s">
        <v>1912</v>
      </c>
      <c r="G179" s="29"/>
      <c r="H179" s="29"/>
      <c r="I179" s="29"/>
      <c r="J179" s="29"/>
    </row>
    <row r="180" spans="1:10" ht="18.75">
      <c r="A180" s="29"/>
      <c r="B180" s="29"/>
      <c r="C180" s="29"/>
      <c r="D180" s="29"/>
      <c r="E180" s="144">
        <v>17</v>
      </c>
      <c r="F180" s="67" t="s">
        <v>1937</v>
      </c>
      <c r="G180" s="29"/>
      <c r="H180" s="29"/>
      <c r="I180" s="29"/>
      <c r="J180" s="29"/>
    </row>
    <row r="181" spans="1:10" ht="30.75">
      <c r="A181" s="29"/>
      <c r="B181" s="29"/>
      <c r="C181" s="29"/>
      <c r="D181" s="29"/>
      <c r="E181" s="144">
        <v>18</v>
      </c>
      <c r="F181" s="44" t="s">
        <v>1975</v>
      </c>
      <c r="G181" s="29"/>
      <c r="H181" s="29"/>
      <c r="I181" s="29"/>
      <c r="J181" s="29"/>
    </row>
    <row r="182" spans="1:10" ht="30">
      <c r="A182" s="29"/>
      <c r="B182" s="29"/>
      <c r="C182" s="29"/>
      <c r="D182" s="29"/>
      <c r="E182" s="144">
        <v>19</v>
      </c>
      <c r="F182" s="111" t="s">
        <v>1976</v>
      </c>
      <c r="G182" s="29"/>
      <c r="H182" s="29"/>
      <c r="I182" s="29"/>
      <c r="J182" s="29"/>
    </row>
    <row r="183" spans="1:10" ht="30">
      <c r="A183" s="29"/>
      <c r="B183" s="29"/>
      <c r="C183" s="29"/>
      <c r="D183" s="29"/>
      <c r="E183" s="144">
        <v>20</v>
      </c>
      <c r="F183" s="111" t="s">
        <v>1942</v>
      </c>
      <c r="G183" s="29"/>
      <c r="H183" s="29"/>
      <c r="I183" s="29"/>
      <c r="J183" s="29"/>
    </row>
    <row r="184" spans="1:10" ht="30">
      <c r="A184" s="29"/>
      <c r="B184" s="29"/>
      <c r="C184" s="29"/>
      <c r="D184" s="29"/>
      <c r="E184" s="144">
        <v>21</v>
      </c>
      <c r="F184" s="111" t="s">
        <v>1977</v>
      </c>
      <c r="G184" s="29"/>
      <c r="H184" s="29"/>
      <c r="I184" s="29"/>
      <c r="J184" s="29"/>
    </row>
    <row r="185" spans="1:10" ht="18.75">
      <c r="A185" s="19"/>
      <c r="B185" s="19"/>
      <c r="C185" s="19"/>
      <c r="D185" s="19"/>
      <c r="E185" s="154" t="s">
        <v>256</v>
      </c>
      <c r="F185" s="167" t="s">
        <v>1984</v>
      </c>
      <c r="G185" s="19"/>
      <c r="H185" s="19"/>
      <c r="I185" s="19"/>
      <c r="J185" s="19"/>
    </row>
    <row r="186" spans="1:10" ht="30.75">
      <c r="A186" s="29"/>
      <c r="B186" s="29"/>
      <c r="C186" s="29"/>
      <c r="D186" s="29"/>
      <c r="E186" s="144">
        <v>1</v>
      </c>
      <c r="F186" s="44" t="s">
        <v>1967</v>
      </c>
      <c r="G186" s="29"/>
      <c r="H186" s="29"/>
      <c r="I186" s="29"/>
      <c r="J186" s="29"/>
    </row>
    <row r="187" spans="1:10" ht="150.75">
      <c r="A187" s="29"/>
      <c r="B187" s="29"/>
      <c r="C187" s="29"/>
      <c r="D187" s="29"/>
      <c r="E187" s="144">
        <v>2</v>
      </c>
      <c r="F187" s="44" t="s">
        <v>1985</v>
      </c>
      <c r="G187" s="29"/>
      <c r="H187" s="29"/>
      <c r="I187" s="29"/>
      <c r="J187" s="29"/>
    </row>
    <row r="188" spans="1:10" ht="18.75">
      <c r="A188" s="29"/>
      <c r="B188" s="29"/>
      <c r="C188" s="29"/>
      <c r="D188" s="29"/>
      <c r="E188" s="144">
        <v>3</v>
      </c>
      <c r="F188" s="29" t="s">
        <v>1986</v>
      </c>
      <c r="G188" s="29"/>
      <c r="H188" s="29"/>
      <c r="I188" s="29"/>
      <c r="J188" s="29"/>
    </row>
    <row r="189" spans="1:10" ht="18.75">
      <c r="A189" s="29"/>
      <c r="B189" s="29"/>
      <c r="C189" s="29"/>
      <c r="D189" s="29"/>
      <c r="E189" s="144">
        <v>4</v>
      </c>
      <c r="F189" s="29" t="s">
        <v>324</v>
      </c>
      <c r="G189" s="29"/>
      <c r="H189" s="29"/>
      <c r="I189" s="29"/>
      <c r="J189" s="29"/>
    </row>
    <row r="190" spans="1:10" ht="30.75">
      <c r="A190" s="29"/>
      <c r="B190" s="29"/>
      <c r="C190" s="29"/>
      <c r="D190" s="29"/>
      <c r="E190" s="144">
        <v>5</v>
      </c>
      <c r="F190" s="44" t="s">
        <v>1987</v>
      </c>
      <c r="G190" s="29"/>
      <c r="H190" s="29"/>
      <c r="I190" s="29"/>
      <c r="J190" s="29"/>
    </row>
    <row r="191" spans="1:10" ht="30.75">
      <c r="A191" s="29"/>
      <c r="B191" s="29"/>
      <c r="C191" s="29"/>
      <c r="D191" s="29"/>
      <c r="E191" s="144">
        <v>6</v>
      </c>
      <c r="F191" s="44" t="s">
        <v>1961</v>
      </c>
      <c r="G191" s="29"/>
      <c r="H191" s="29"/>
      <c r="I191" s="29"/>
      <c r="J191" s="29"/>
    </row>
    <row r="192" spans="1:10" ht="18.75">
      <c r="A192" s="29"/>
      <c r="B192" s="29"/>
      <c r="C192" s="29"/>
      <c r="D192" s="29"/>
      <c r="E192" s="144">
        <v>7</v>
      </c>
      <c r="F192" s="44" t="s">
        <v>1962</v>
      </c>
      <c r="G192" s="29"/>
      <c r="H192" s="29"/>
      <c r="I192" s="29"/>
      <c r="J192" s="29"/>
    </row>
    <row r="193" spans="1:10" ht="18.75">
      <c r="A193" s="29"/>
      <c r="B193" s="29"/>
      <c r="C193" s="29"/>
      <c r="D193" s="29"/>
      <c r="E193" s="144">
        <v>8</v>
      </c>
      <c r="F193" s="29" t="s">
        <v>1931</v>
      </c>
      <c r="G193" s="29"/>
      <c r="H193" s="29"/>
      <c r="I193" s="29"/>
      <c r="J193" s="29"/>
    </row>
    <row r="194" spans="1:10" ht="30.75">
      <c r="A194" s="29"/>
      <c r="B194" s="29"/>
      <c r="C194" s="29"/>
      <c r="D194" s="29"/>
      <c r="E194" s="144">
        <v>9</v>
      </c>
      <c r="F194" s="44" t="s">
        <v>1971</v>
      </c>
      <c r="G194" s="29"/>
      <c r="H194" s="29"/>
      <c r="I194" s="29"/>
      <c r="J194" s="29"/>
    </row>
    <row r="195" spans="1:10" ht="18.75">
      <c r="A195" s="29"/>
      <c r="B195" s="29"/>
      <c r="C195" s="29"/>
      <c r="D195" s="29"/>
      <c r="E195" s="144">
        <v>10</v>
      </c>
      <c r="F195" s="29" t="s">
        <v>1972</v>
      </c>
      <c r="G195" s="29"/>
      <c r="H195" s="29"/>
      <c r="I195" s="29"/>
      <c r="J195" s="29"/>
    </row>
    <row r="196" spans="1:10" ht="18.75">
      <c r="A196" s="29"/>
      <c r="B196" s="29"/>
      <c r="C196" s="29"/>
      <c r="D196" s="29"/>
      <c r="E196" s="144">
        <v>11</v>
      </c>
      <c r="F196" s="111" t="s">
        <v>1934</v>
      </c>
      <c r="G196" s="29"/>
      <c r="H196" s="29"/>
      <c r="I196" s="29"/>
      <c r="J196" s="29"/>
    </row>
    <row r="197" spans="1:10">
      <c r="A197" s="29"/>
      <c r="B197" s="29"/>
      <c r="C197" s="29"/>
      <c r="D197" s="29"/>
      <c r="E197" s="39"/>
      <c r="F197" s="165" t="s">
        <v>1935</v>
      </c>
      <c r="G197" s="29"/>
      <c r="H197" s="29"/>
      <c r="I197" s="29"/>
      <c r="J197" s="29"/>
    </row>
    <row r="198" spans="1:10" ht="18.75">
      <c r="A198" s="29"/>
      <c r="B198" s="29"/>
      <c r="C198" s="29"/>
      <c r="D198" s="29"/>
      <c r="E198" s="144">
        <v>12</v>
      </c>
      <c r="F198" s="111" t="s">
        <v>1936</v>
      </c>
      <c r="G198" s="29"/>
      <c r="H198" s="29"/>
      <c r="I198" s="29"/>
      <c r="J198" s="29"/>
    </row>
    <row r="199" spans="1:10" ht="18.75">
      <c r="A199" s="29"/>
      <c r="B199" s="29"/>
      <c r="C199" s="29"/>
      <c r="D199" s="29"/>
      <c r="E199" s="144">
        <v>13</v>
      </c>
      <c r="F199" s="29" t="s">
        <v>1912</v>
      </c>
      <c r="G199" s="29"/>
      <c r="H199" s="29"/>
      <c r="I199" s="29"/>
      <c r="J199" s="29"/>
    </row>
    <row r="200" spans="1:10" ht="18.75">
      <c r="A200" s="29"/>
      <c r="B200" s="29"/>
      <c r="C200" s="29"/>
      <c r="D200" s="29"/>
      <c r="E200" s="144">
        <v>14</v>
      </c>
      <c r="F200" s="67" t="s">
        <v>1937</v>
      </c>
      <c r="G200" s="29"/>
      <c r="H200" s="29"/>
      <c r="I200" s="29"/>
      <c r="J200" s="29"/>
    </row>
    <row r="201" spans="1:10" ht="45.75">
      <c r="A201" s="29"/>
      <c r="B201" s="29"/>
      <c r="C201" s="29"/>
      <c r="D201" s="29"/>
      <c r="E201" s="144">
        <v>15</v>
      </c>
      <c r="F201" s="44" t="s">
        <v>1988</v>
      </c>
      <c r="G201" s="29"/>
      <c r="H201" s="29"/>
      <c r="I201" s="29"/>
      <c r="J201" s="29"/>
    </row>
    <row r="202" spans="1:10">
      <c r="A202" s="29"/>
      <c r="B202" s="29"/>
      <c r="C202" s="29"/>
      <c r="D202" s="29"/>
      <c r="E202" s="39"/>
      <c r="F202" s="165" t="s">
        <v>1939</v>
      </c>
      <c r="G202" s="29"/>
      <c r="H202" s="29"/>
      <c r="I202" s="29"/>
      <c r="J202" s="29"/>
    </row>
    <row r="203" spans="1:10" ht="18.75">
      <c r="A203" s="29"/>
      <c r="B203" s="29"/>
      <c r="C203" s="29"/>
      <c r="D203" s="29"/>
      <c r="E203" s="144">
        <v>16</v>
      </c>
      <c r="F203" s="111" t="s">
        <v>1963</v>
      </c>
      <c r="G203" s="29"/>
      <c r="H203" s="29"/>
      <c r="I203" s="29"/>
      <c r="J203" s="29"/>
    </row>
    <row r="204" spans="1:10" ht="18.75">
      <c r="A204" s="29"/>
      <c r="B204" s="29"/>
      <c r="C204" s="29"/>
      <c r="D204" s="29"/>
      <c r="E204" s="144">
        <v>17</v>
      </c>
      <c r="F204" s="29" t="s">
        <v>1912</v>
      </c>
      <c r="G204" s="29"/>
      <c r="H204" s="29"/>
      <c r="I204" s="29"/>
      <c r="J204" s="29"/>
    </row>
    <row r="205" spans="1:10" ht="18.75">
      <c r="A205" s="29"/>
      <c r="B205" s="29"/>
      <c r="C205" s="29"/>
      <c r="D205" s="29"/>
      <c r="E205" s="144">
        <v>18</v>
      </c>
      <c r="F205" s="67" t="s">
        <v>1937</v>
      </c>
      <c r="G205" s="29"/>
      <c r="H205" s="29"/>
      <c r="I205" s="29"/>
      <c r="J205" s="29"/>
    </row>
    <row r="206" spans="1:10" ht="30.75">
      <c r="A206" s="29"/>
      <c r="B206" s="29"/>
      <c r="C206" s="29"/>
      <c r="D206" s="29"/>
      <c r="E206" s="144">
        <v>19</v>
      </c>
      <c r="F206" s="44" t="s">
        <v>1940</v>
      </c>
      <c r="G206" s="29"/>
      <c r="H206" s="29"/>
      <c r="I206" s="29"/>
      <c r="J206" s="29"/>
    </row>
    <row r="207" spans="1:10" ht="45">
      <c r="A207" s="29"/>
      <c r="B207" s="29"/>
      <c r="C207" s="29"/>
      <c r="D207" s="29"/>
      <c r="E207" s="144">
        <v>20</v>
      </c>
      <c r="F207" s="111" t="s">
        <v>1941</v>
      </c>
      <c r="G207" s="29"/>
      <c r="H207" s="29"/>
      <c r="I207" s="29"/>
      <c r="J207" s="29"/>
    </row>
    <row r="208" spans="1:10" ht="30">
      <c r="A208" s="29"/>
      <c r="B208" s="29"/>
      <c r="C208" s="29"/>
      <c r="D208" s="29"/>
      <c r="E208" s="144">
        <v>21</v>
      </c>
      <c r="F208" s="111" t="s">
        <v>1989</v>
      </c>
      <c r="G208" s="29"/>
      <c r="H208" s="29"/>
      <c r="I208" s="29"/>
      <c r="J208" s="29"/>
    </row>
    <row r="209" spans="1:10" ht="30">
      <c r="A209" s="29"/>
      <c r="B209" s="29"/>
      <c r="C209" s="29"/>
      <c r="D209" s="29"/>
      <c r="E209" s="144">
        <v>22</v>
      </c>
      <c r="F209" s="111" t="s">
        <v>1943</v>
      </c>
      <c r="G209" s="29"/>
      <c r="H209" s="29"/>
      <c r="I209" s="29"/>
      <c r="J209" s="29"/>
    </row>
    <row r="210" spans="1:10" ht="18.75">
      <c r="A210" s="154"/>
      <c r="B210" s="154"/>
      <c r="C210" s="154"/>
      <c r="D210" s="154"/>
      <c r="E210" s="154" t="s">
        <v>302</v>
      </c>
      <c r="F210" s="167" t="s">
        <v>1990</v>
      </c>
      <c r="G210" s="154"/>
      <c r="H210" s="154"/>
      <c r="I210" s="154"/>
      <c r="J210" s="154"/>
    </row>
    <row r="211" spans="1:10" ht="210.75">
      <c r="A211" s="29"/>
      <c r="B211" s="29"/>
      <c r="C211" s="29"/>
      <c r="D211" s="29"/>
      <c r="E211" s="144">
        <v>1</v>
      </c>
      <c r="F211" s="44" t="s">
        <v>1967</v>
      </c>
      <c r="G211" s="29"/>
      <c r="H211" s="29"/>
      <c r="I211" s="190" t="s">
        <v>1991</v>
      </c>
      <c r="J211" s="29"/>
    </row>
    <row r="212" spans="1:10" ht="135.75">
      <c r="A212" s="29"/>
      <c r="B212" s="29"/>
      <c r="C212" s="29"/>
      <c r="D212" s="29"/>
      <c r="E212" s="144">
        <v>2</v>
      </c>
      <c r="F212" s="44" t="s">
        <v>1909</v>
      </c>
      <c r="G212" s="29"/>
      <c r="H212" s="29"/>
      <c r="I212" s="29"/>
      <c r="J212" s="29"/>
    </row>
    <row r="213" spans="1:10" ht="30.75">
      <c r="A213" s="29"/>
      <c r="B213" s="29"/>
      <c r="C213" s="29"/>
      <c r="D213" s="29"/>
      <c r="E213" s="144">
        <v>3</v>
      </c>
      <c r="F213" s="44" t="s">
        <v>1992</v>
      </c>
      <c r="G213" s="29"/>
      <c r="H213" s="29"/>
      <c r="I213" s="29"/>
      <c r="J213" s="29"/>
    </row>
    <row r="214" spans="1:10" ht="18.75">
      <c r="A214" s="29"/>
      <c r="B214" s="29"/>
      <c r="C214" s="29"/>
      <c r="D214" s="29"/>
      <c r="E214" s="144">
        <v>4</v>
      </c>
      <c r="F214" s="44" t="s">
        <v>1993</v>
      </c>
      <c r="G214" s="29"/>
      <c r="H214" s="29"/>
      <c r="I214" s="29"/>
      <c r="J214" s="29"/>
    </row>
    <row r="215" spans="1:10" ht="18.75">
      <c r="A215" s="29"/>
      <c r="B215" s="29"/>
      <c r="C215" s="29"/>
      <c r="D215" s="29"/>
      <c r="E215" s="144">
        <v>5</v>
      </c>
      <c r="F215" s="44" t="s">
        <v>1994</v>
      </c>
      <c r="G215" s="29"/>
      <c r="H215" s="29"/>
      <c r="I215" s="29"/>
      <c r="J215" s="29"/>
    </row>
    <row r="216" spans="1:10" ht="18.75">
      <c r="A216" s="29"/>
      <c r="B216" s="29"/>
      <c r="C216" s="29"/>
      <c r="D216" s="29"/>
      <c r="E216" s="144">
        <v>6</v>
      </c>
      <c r="F216" s="44" t="s">
        <v>1995</v>
      </c>
      <c r="G216" s="29"/>
      <c r="H216" s="29"/>
      <c r="I216" s="29"/>
      <c r="J216" s="29"/>
    </row>
    <row r="217" spans="1:10">
      <c r="A217" s="29"/>
      <c r="B217" s="29"/>
      <c r="C217" s="29"/>
      <c r="D217" s="29"/>
      <c r="E217" s="39"/>
      <c r="F217" s="170" t="s">
        <v>1939</v>
      </c>
      <c r="G217" s="29"/>
      <c r="H217" s="29"/>
      <c r="I217" s="29"/>
      <c r="J217" s="29"/>
    </row>
    <row r="218" spans="1:10" ht="30">
      <c r="A218" s="29"/>
      <c r="B218" s="29"/>
      <c r="C218" s="29"/>
      <c r="D218" s="29"/>
      <c r="E218" s="144">
        <v>7</v>
      </c>
      <c r="F218" s="111" t="s">
        <v>1996</v>
      </c>
      <c r="G218" s="29"/>
      <c r="H218" s="29"/>
      <c r="I218" s="29"/>
      <c r="J218" s="29"/>
    </row>
    <row r="219" spans="1:10" ht="18.75">
      <c r="A219" s="29"/>
      <c r="B219" s="29"/>
      <c r="C219" s="29"/>
      <c r="D219" s="29"/>
      <c r="E219" s="144">
        <v>8</v>
      </c>
      <c r="F219" s="44" t="s">
        <v>1997</v>
      </c>
      <c r="G219" s="29"/>
      <c r="H219" s="29"/>
      <c r="I219" s="29"/>
      <c r="J219" s="29"/>
    </row>
    <row r="220" spans="1:10" ht="75.75">
      <c r="A220" s="29"/>
      <c r="B220" s="29"/>
      <c r="C220" s="29"/>
      <c r="D220" s="29"/>
      <c r="E220" s="144">
        <v>9</v>
      </c>
      <c r="F220" s="44" t="s">
        <v>1998</v>
      </c>
      <c r="G220" s="29"/>
      <c r="H220" s="29"/>
      <c r="I220" s="190" t="s">
        <v>1999</v>
      </c>
      <c r="J220" s="29"/>
    </row>
    <row r="221" spans="1:10" ht="90.75">
      <c r="A221" s="29"/>
      <c r="B221" s="29"/>
      <c r="C221" s="29"/>
      <c r="D221" s="29"/>
      <c r="E221" s="144">
        <v>10</v>
      </c>
      <c r="F221" s="44" t="s">
        <v>2000</v>
      </c>
      <c r="G221" s="29"/>
      <c r="H221" s="29"/>
      <c r="I221" s="44"/>
      <c r="J221" s="29"/>
    </row>
    <row r="222" spans="1:10" ht="30.75">
      <c r="A222" s="29"/>
      <c r="B222" s="29"/>
      <c r="C222" s="29"/>
      <c r="D222" s="29"/>
      <c r="E222" s="144">
        <v>11</v>
      </c>
      <c r="F222" s="44" t="s">
        <v>2001</v>
      </c>
      <c r="G222" s="29"/>
      <c r="H222" s="29"/>
      <c r="I222" s="29"/>
      <c r="J222" s="29"/>
    </row>
    <row r="223" spans="1:10" ht="45.75">
      <c r="A223" s="29"/>
      <c r="B223" s="29"/>
      <c r="C223" s="29"/>
      <c r="D223" s="29"/>
      <c r="E223" s="144">
        <v>12</v>
      </c>
      <c r="F223" s="44" t="s">
        <v>2002</v>
      </c>
      <c r="G223" s="29"/>
      <c r="H223" s="29"/>
      <c r="I223" s="190" t="s">
        <v>2003</v>
      </c>
      <c r="J223" s="29"/>
    </row>
    <row r="224" spans="1:10" ht="18.75">
      <c r="A224" s="19"/>
      <c r="B224" s="19"/>
      <c r="C224" s="19"/>
      <c r="D224" s="19"/>
      <c r="E224" s="154" t="s">
        <v>316</v>
      </c>
      <c r="F224" s="181" t="s">
        <v>2004</v>
      </c>
      <c r="G224" s="19"/>
      <c r="H224" s="19"/>
      <c r="I224" s="19"/>
      <c r="J224" s="19"/>
    </row>
    <row r="225" spans="1:11" ht="30.75">
      <c r="A225" s="29"/>
      <c r="B225" s="29"/>
      <c r="C225" s="29"/>
      <c r="D225" s="29"/>
      <c r="E225" s="144">
        <v>1</v>
      </c>
      <c r="F225" s="44" t="s">
        <v>1967</v>
      </c>
      <c r="G225" s="29" t="s">
        <v>2005</v>
      </c>
      <c r="H225" s="29"/>
      <c r="I225" s="29"/>
      <c r="J225" s="29"/>
      <c r="K225" s="29"/>
    </row>
    <row r="226" spans="1:11" ht="135.75">
      <c r="A226" s="29"/>
      <c r="B226" s="29"/>
      <c r="C226" s="29"/>
      <c r="D226" s="29"/>
      <c r="E226" s="144">
        <v>2</v>
      </c>
      <c r="F226" s="44" t="s">
        <v>1909</v>
      </c>
      <c r="G226" s="29"/>
      <c r="H226" s="29"/>
      <c r="I226" s="29"/>
      <c r="J226" s="29"/>
      <c r="K226" s="29"/>
    </row>
    <row r="227" spans="1:11" ht="18.75">
      <c r="A227" s="29"/>
      <c r="B227" s="29"/>
      <c r="C227" s="29"/>
      <c r="D227" s="29"/>
      <c r="E227" s="144">
        <v>3</v>
      </c>
      <c r="F227" s="44" t="s">
        <v>2006</v>
      </c>
      <c r="G227" s="29" t="s">
        <v>2007</v>
      </c>
      <c r="H227" s="29"/>
      <c r="I227" s="29"/>
      <c r="J227" s="29"/>
      <c r="K227" s="29"/>
    </row>
    <row r="228" spans="1:11" ht="30.75">
      <c r="A228" s="29"/>
      <c r="B228" s="29"/>
      <c r="C228" s="29"/>
      <c r="D228" s="29"/>
      <c r="E228" s="144">
        <v>4</v>
      </c>
      <c r="F228" s="44" t="s">
        <v>2008</v>
      </c>
      <c r="G228" s="29"/>
      <c r="H228" s="29"/>
      <c r="I228" s="29"/>
      <c r="J228" s="29"/>
      <c r="K228" s="29"/>
    </row>
    <row r="229" spans="1:11" ht="18.75">
      <c r="A229" s="29"/>
      <c r="B229" s="29"/>
      <c r="C229" s="29"/>
      <c r="D229" s="29"/>
      <c r="E229" s="144">
        <v>5</v>
      </c>
      <c r="F229" s="44" t="s">
        <v>2009</v>
      </c>
      <c r="G229" s="29"/>
      <c r="H229" s="29"/>
      <c r="I229" s="29"/>
      <c r="J229" s="29"/>
      <c r="K229" s="29"/>
    </row>
    <row r="230" spans="1:11" ht="18.75">
      <c r="A230" s="29"/>
      <c r="B230" s="29"/>
      <c r="C230" s="29"/>
      <c r="D230" s="29"/>
      <c r="E230" s="144">
        <v>6</v>
      </c>
      <c r="F230" s="44" t="s">
        <v>2010</v>
      </c>
      <c r="G230" s="29"/>
      <c r="H230" s="29"/>
      <c r="I230" s="29"/>
      <c r="J230" s="29"/>
      <c r="K230" s="29"/>
    </row>
    <row r="231" spans="1:11" ht="18.75">
      <c r="A231" s="29"/>
      <c r="B231" s="29"/>
      <c r="C231" s="29"/>
      <c r="D231" s="29"/>
      <c r="E231" s="144">
        <v>7</v>
      </c>
      <c r="F231" s="44" t="s">
        <v>2011</v>
      </c>
      <c r="G231" s="29"/>
      <c r="H231" s="29"/>
      <c r="I231" s="29"/>
      <c r="J231" s="29"/>
      <c r="K231" s="29"/>
    </row>
    <row r="232" spans="1:11" ht="18.75">
      <c r="A232" s="29"/>
      <c r="B232" s="29"/>
      <c r="C232" s="29"/>
      <c r="D232" s="29"/>
      <c r="E232" s="144">
        <v>8</v>
      </c>
      <c r="F232" s="44" t="s">
        <v>2012</v>
      </c>
      <c r="G232" s="29"/>
      <c r="H232" s="29"/>
      <c r="I232" s="29"/>
      <c r="J232" s="29"/>
      <c r="K232" s="29"/>
    </row>
    <row r="233" spans="1:11" ht="18.75">
      <c r="A233" s="29"/>
      <c r="B233" s="29"/>
      <c r="C233" s="29"/>
      <c r="D233" s="29"/>
      <c r="E233" s="144">
        <v>9</v>
      </c>
      <c r="F233" s="44" t="s">
        <v>2013</v>
      </c>
      <c r="G233" s="29"/>
      <c r="H233" s="29"/>
      <c r="I233" s="29"/>
      <c r="J233" s="29"/>
      <c r="K233" s="29"/>
    </row>
    <row r="234" spans="1:11" ht="30.75">
      <c r="A234" s="29"/>
      <c r="B234" s="29"/>
      <c r="C234" s="29"/>
      <c r="D234" s="29"/>
      <c r="E234" s="144">
        <v>10</v>
      </c>
      <c r="F234" s="44" t="s">
        <v>2014</v>
      </c>
      <c r="G234" s="29"/>
      <c r="H234" s="29"/>
      <c r="I234" s="29"/>
      <c r="J234" s="29"/>
      <c r="K234" s="29"/>
    </row>
    <row r="235" spans="1:11" ht="18.75">
      <c r="A235" s="29"/>
      <c r="B235" s="29"/>
      <c r="C235" s="29"/>
      <c r="D235" s="29"/>
      <c r="E235" s="144">
        <v>11</v>
      </c>
      <c r="F235" s="44" t="s">
        <v>2015</v>
      </c>
      <c r="G235" s="29"/>
      <c r="H235" s="29"/>
      <c r="I235" s="29"/>
      <c r="J235" s="29"/>
      <c r="K235" s="29"/>
    </row>
    <row r="236" spans="1:11" ht="30.75">
      <c r="A236" s="29"/>
      <c r="B236" s="29"/>
      <c r="C236" s="29"/>
      <c r="D236" s="29"/>
      <c r="E236" s="144">
        <v>12</v>
      </c>
      <c r="F236" s="44" t="s">
        <v>2016</v>
      </c>
      <c r="G236" s="29"/>
      <c r="H236" s="29"/>
      <c r="I236" s="29"/>
      <c r="J236" s="29"/>
      <c r="K236" s="29"/>
    </row>
    <row r="237" spans="1:11" ht="18.75">
      <c r="A237" s="29"/>
      <c r="B237" s="29"/>
      <c r="C237" s="29"/>
      <c r="D237" s="29"/>
      <c r="E237" s="144">
        <v>13</v>
      </c>
      <c r="F237" s="44" t="s">
        <v>2017</v>
      </c>
      <c r="G237" s="29"/>
      <c r="H237" s="29"/>
      <c r="I237" s="29"/>
      <c r="J237" s="29"/>
      <c r="K237" s="29"/>
    </row>
    <row r="238" spans="1:11" ht="18.75">
      <c r="A238" s="29"/>
      <c r="B238" s="29"/>
      <c r="C238" s="29"/>
      <c r="D238" s="29"/>
      <c r="E238" s="144">
        <v>14</v>
      </c>
      <c r="F238" s="44" t="s">
        <v>2018</v>
      </c>
      <c r="G238" s="29"/>
      <c r="H238" s="29"/>
      <c r="I238" s="29"/>
      <c r="J238" s="29"/>
      <c r="K238" s="29"/>
    </row>
    <row r="239" spans="1:11" ht="18.75">
      <c r="A239" s="29"/>
      <c r="B239" s="29"/>
      <c r="C239" s="29"/>
      <c r="D239" s="29"/>
      <c r="E239" s="144">
        <v>15</v>
      </c>
      <c r="F239" s="44" t="s">
        <v>2019</v>
      </c>
      <c r="G239" s="29"/>
      <c r="H239" s="29"/>
      <c r="I239" s="29"/>
      <c r="J239" s="29"/>
      <c r="K239" s="29"/>
    </row>
    <row r="240" spans="1:11" ht="30.75">
      <c r="A240" s="29"/>
      <c r="B240" s="29"/>
      <c r="C240" s="29"/>
      <c r="D240" s="29"/>
      <c r="E240" s="144">
        <v>16</v>
      </c>
      <c r="F240" s="44" t="s">
        <v>2020</v>
      </c>
      <c r="G240" s="29"/>
      <c r="H240" s="29"/>
      <c r="I240" s="29"/>
      <c r="J240" s="29"/>
      <c r="K240" s="29"/>
    </row>
    <row r="241" spans="1:11" ht="18.75">
      <c r="A241" s="29"/>
      <c r="B241" s="29"/>
      <c r="C241" s="29"/>
      <c r="D241" s="29"/>
      <c r="E241" s="144">
        <v>17</v>
      </c>
      <c r="F241" s="44" t="s">
        <v>2021</v>
      </c>
      <c r="G241" s="29"/>
      <c r="H241" s="29"/>
      <c r="I241" s="29"/>
      <c r="J241" s="29"/>
      <c r="K241" s="29"/>
    </row>
    <row r="242" spans="1:11" ht="18.75">
      <c r="A242" s="29"/>
      <c r="B242" s="29"/>
      <c r="C242" s="29"/>
      <c r="D242" s="29"/>
      <c r="E242" s="144">
        <v>18</v>
      </c>
      <c r="F242" s="44" t="s">
        <v>1934</v>
      </c>
      <c r="G242" s="29"/>
      <c r="H242" s="29"/>
      <c r="I242" s="29"/>
      <c r="J242" s="29"/>
      <c r="K242" s="29"/>
    </row>
    <row r="243" spans="1:11">
      <c r="A243" s="29"/>
      <c r="B243" s="29"/>
      <c r="C243" s="29"/>
      <c r="D243" s="29"/>
      <c r="E243" s="39"/>
      <c r="F243" s="165" t="s">
        <v>1935</v>
      </c>
      <c r="G243" s="29"/>
      <c r="H243" s="29"/>
      <c r="I243" s="29"/>
      <c r="J243" s="29"/>
      <c r="K243" s="29"/>
    </row>
    <row r="244" spans="1:11" ht="30">
      <c r="A244" s="29"/>
      <c r="B244" s="29"/>
      <c r="C244" s="29"/>
      <c r="D244" s="29"/>
      <c r="E244" s="144">
        <v>19</v>
      </c>
      <c r="F244" s="111" t="s">
        <v>2022</v>
      </c>
      <c r="G244" s="29"/>
      <c r="H244" s="29"/>
      <c r="I244" s="29"/>
      <c r="J244" s="29"/>
      <c r="K244" s="29"/>
    </row>
    <row r="245" spans="1:11" ht="18.75">
      <c r="A245" s="29"/>
      <c r="B245" s="29"/>
      <c r="C245" s="29"/>
      <c r="D245" s="29"/>
      <c r="E245" s="144">
        <v>20</v>
      </c>
      <c r="F245" s="29" t="s">
        <v>2023</v>
      </c>
      <c r="G245" s="29"/>
      <c r="H245" s="29"/>
      <c r="I245" s="29"/>
      <c r="J245" s="29"/>
      <c r="K245" s="29"/>
    </row>
    <row r="246" spans="1:11" ht="18.75">
      <c r="A246" s="29"/>
      <c r="B246" s="29"/>
      <c r="C246" s="29"/>
      <c r="D246" s="29"/>
      <c r="E246" s="144">
        <v>21</v>
      </c>
      <c r="F246" s="67" t="s">
        <v>1937</v>
      </c>
      <c r="G246" s="29"/>
      <c r="H246" s="29"/>
      <c r="I246" s="29"/>
      <c r="J246" s="29"/>
      <c r="K246" s="29"/>
    </row>
    <row r="247" spans="1:11" ht="45.75">
      <c r="A247" s="29"/>
      <c r="B247" s="29"/>
      <c r="C247" s="29"/>
      <c r="D247" s="29"/>
      <c r="E247" s="144">
        <v>22</v>
      </c>
      <c r="F247" s="44" t="s">
        <v>2024</v>
      </c>
      <c r="G247" s="29"/>
      <c r="H247" s="29"/>
      <c r="I247" s="29"/>
      <c r="J247" s="29"/>
      <c r="K247" s="29"/>
    </row>
    <row r="248" spans="1:11">
      <c r="A248" s="29"/>
      <c r="B248" s="29"/>
      <c r="C248" s="29"/>
      <c r="D248" s="29"/>
      <c r="E248" s="39"/>
      <c r="F248" s="165" t="s">
        <v>1939</v>
      </c>
      <c r="G248" s="29"/>
      <c r="H248" s="29"/>
      <c r="I248" s="29"/>
      <c r="J248" s="29"/>
      <c r="K248" s="29"/>
    </row>
    <row r="249" spans="1:11" ht="30">
      <c r="A249" s="29"/>
      <c r="B249" s="29"/>
      <c r="C249" s="29"/>
      <c r="D249" s="29"/>
      <c r="E249" s="144">
        <v>23</v>
      </c>
      <c r="F249" s="111" t="s">
        <v>2025</v>
      </c>
      <c r="G249" s="29"/>
      <c r="H249" s="29"/>
      <c r="I249" s="29"/>
      <c r="J249" s="29"/>
      <c r="K249" s="29"/>
    </row>
    <row r="250" spans="1:11" ht="18.75">
      <c r="A250" s="29"/>
      <c r="B250" s="29"/>
      <c r="C250" s="29"/>
      <c r="D250" s="29"/>
      <c r="E250" s="144">
        <v>24</v>
      </c>
      <c r="F250" s="29" t="s">
        <v>1912</v>
      </c>
      <c r="G250" s="29"/>
      <c r="H250" s="29"/>
      <c r="I250" s="29"/>
      <c r="J250" s="29"/>
      <c r="K250" s="29"/>
    </row>
    <row r="251" spans="1:11" ht="18.75">
      <c r="A251" s="29"/>
      <c r="B251" s="29"/>
      <c r="C251" s="29"/>
      <c r="D251" s="29"/>
      <c r="E251" s="144">
        <v>25</v>
      </c>
      <c r="F251" s="67" t="s">
        <v>1937</v>
      </c>
      <c r="G251" s="29"/>
      <c r="H251" s="29"/>
      <c r="I251" s="29"/>
      <c r="J251" s="29"/>
      <c r="K251" s="29"/>
    </row>
    <row r="252" spans="1:11" ht="30.75">
      <c r="A252" s="29"/>
      <c r="B252" s="29"/>
      <c r="C252" s="29"/>
      <c r="D252" s="29"/>
      <c r="E252" s="144">
        <v>26</v>
      </c>
      <c r="F252" s="44" t="s">
        <v>1940</v>
      </c>
      <c r="G252" s="29"/>
      <c r="H252" s="29"/>
      <c r="I252" s="29"/>
      <c r="J252" s="29"/>
      <c r="K252" s="29"/>
    </row>
    <row r="253" spans="1:11" ht="45">
      <c r="A253" s="29"/>
      <c r="B253" s="29"/>
      <c r="C253" s="29"/>
      <c r="D253" s="29"/>
      <c r="E253" s="144">
        <v>27</v>
      </c>
      <c r="F253" s="111" t="s">
        <v>1941</v>
      </c>
      <c r="G253" s="29"/>
      <c r="H253" s="29"/>
      <c r="I253" s="29"/>
      <c r="J253" s="29"/>
      <c r="K253" s="29"/>
    </row>
    <row r="254" spans="1:11" ht="30">
      <c r="A254" s="29"/>
      <c r="B254" s="29"/>
      <c r="C254" s="29"/>
      <c r="D254" s="29"/>
      <c r="E254" s="144">
        <v>28</v>
      </c>
      <c r="F254" s="111" t="s">
        <v>2026</v>
      </c>
      <c r="G254" s="29"/>
      <c r="H254" s="29"/>
      <c r="I254" s="29"/>
      <c r="J254" s="29"/>
      <c r="K254" s="29"/>
    </row>
    <row r="255" spans="1:11" ht="30">
      <c r="A255" s="29"/>
      <c r="B255" s="29"/>
      <c r="C255" s="29"/>
      <c r="D255" s="29"/>
      <c r="E255" s="144">
        <v>29</v>
      </c>
      <c r="F255" s="111" t="s">
        <v>1943</v>
      </c>
      <c r="G255" s="29"/>
      <c r="H255" s="29"/>
      <c r="I255" s="29"/>
      <c r="J255" s="29"/>
      <c r="K255" s="29"/>
    </row>
    <row r="256" spans="1:11" ht="18.75">
      <c r="A256" s="19"/>
      <c r="B256" s="19"/>
      <c r="C256" s="19"/>
      <c r="D256" s="19"/>
      <c r="E256" s="154" t="s">
        <v>2027</v>
      </c>
      <c r="F256" s="181" t="s">
        <v>2028</v>
      </c>
      <c r="G256" s="19"/>
      <c r="H256" s="19"/>
      <c r="I256" s="19"/>
      <c r="J256" s="19"/>
      <c r="K256" s="19"/>
    </row>
    <row r="257" spans="1:11" ht="30.75">
      <c r="A257" s="29"/>
      <c r="B257" s="29"/>
      <c r="C257" s="29"/>
      <c r="D257" s="29"/>
      <c r="E257" s="144">
        <v>1</v>
      </c>
      <c r="F257" s="44" t="s">
        <v>1967</v>
      </c>
      <c r="G257" s="29" t="s">
        <v>2005</v>
      </c>
      <c r="H257" s="29"/>
      <c r="I257" s="29"/>
      <c r="J257" s="29"/>
      <c r="K257" s="191"/>
    </row>
    <row r="258" spans="1:11" ht="135.75">
      <c r="A258" s="29"/>
      <c r="B258" s="29"/>
      <c r="C258" s="29"/>
      <c r="D258" s="29"/>
      <c r="E258" s="144">
        <v>2</v>
      </c>
      <c r="F258" s="44" t="s">
        <v>1909</v>
      </c>
      <c r="G258" s="29"/>
      <c r="H258" s="29"/>
      <c r="I258" s="29"/>
      <c r="J258" s="29"/>
      <c r="K258" s="29"/>
    </row>
    <row r="259" spans="1:11" ht="18.75">
      <c r="A259" s="29"/>
      <c r="B259" s="29"/>
      <c r="C259" s="29"/>
      <c r="D259" s="29"/>
      <c r="E259" s="144">
        <v>3</v>
      </c>
      <c r="F259" s="44" t="s">
        <v>2006</v>
      </c>
      <c r="G259" s="29" t="s">
        <v>2007</v>
      </c>
      <c r="H259" s="29"/>
      <c r="I259" s="29"/>
      <c r="J259" s="29"/>
      <c r="K259" s="29"/>
    </row>
    <row r="260" spans="1:11" ht="30.75">
      <c r="A260" s="29"/>
      <c r="B260" s="29"/>
      <c r="C260" s="29"/>
      <c r="D260" s="29"/>
      <c r="E260" s="144">
        <v>4</v>
      </c>
      <c r="F260" s="44" t="s">
        <v>2008</v>
      </c>
      <c r="G260" s="29"/>
      <c r="H260" s="29"/>
      <c r="I260" s="29"/>
      <c r="J260" s="29"/>
      <c r="K260" s="29"/>
    </row>
    <row r="261" spans="1:11" ht="18.75">
      <c r="A261" s="29"/>
      <c r="B261" s="29"/>
      <c r="C261" s="29"/>
      <c r="D261" s="29"/>
      <c r="E261" s="144">
        <v>5</v>
      </c>
      <c r="F261" s="44" t="s">
        <v>2009</v>
      </c>
      <c r="G261" s="29"/>
      <c r="H261" s="29"/>
      <c r="I261" s="29"/>
      <c r="J261" s="29"/>
      <c r="K261" s="29"/>
    </row>
    <row r="262" spans="1:11" ht="18.75">
      <c r="A262" s="29"/>
      <c r="B262" s="29"/>
      <c r="C262" s="29"/>
      <c r="D262" s="29"/>
      <c r="E262" s="144">
        <v>6</v>
      </c>
      <c r="F262" s="44" t="s">
        <v>2010</v>
      </c>
      <c r="G262" s="29"/>
      <c r="H262" s="29"/>
      <c r="I262" s="29"/>
      <c r="J262" s="29"/>
      <c r="K262" s="29"/>
    </row>
    <row r="263" spans="1:11" ht="18.75">
      <c r="A263" s="29"/>
      <c r="B263" s="29"/>
      <c r="C263" s="29"/>
      <c r="D263" s="29"/>
      <c r="E263" s="144">
        <v>7</v>
      </c>
      <c r="F263" s="44" t="s">
        <v>2011</v>
      </c>
      <c r="G263" s="29"/>
      <c r="H263" s="29"/>
      <c r="I263" s="29"/>
      <c r="J263" s="29"/>
      <c r="K263" s="29"/>
    </row>
    <row r="264" spans="1:11" ht="18.75">
      <c r="A264" s="29"/>
      <c r="B264" s="29"/>
      <c r="C264" s="29"/>
      <c r="D264" s="29"/>
      <c r="E264" s="144">
        <v>8</v>
      </c>
      <c r="F264" s="44" t="s">
        <v>2029</v>
      </c>
      <c r="G264" s="29"/>
      <c r="H264" s="29"/>
      <c r="I264" s="29"/>
      <c r="J264" s="29"/>
      <c r="K264" s="29"/>
    </row>
    <row r="265" spans="1:11" ht="18.75">
      <c r="A265" s="29"/>
      <c r="B265" s="29"/>
      <c r="C265" s="29"/>
      <c r="D265" s="29"/>
      <c r="E265" s="144">
        <v>9</v>
      </c>
      <c r="F265" s="44" t="s">
        <v>2013</v>
      </c>
      <c r="G265" s="29"/>
      <c r="H265" s="29"/>
      <c r="I265" s="29"/>
      <c r="J265" s="29"/>
      <c r="K265" s="29"/>
    </row>
    <row r="266" spans="1:11" ht="30.75">
      <c r="A266" s="29"/>
      <c r="B266" s="29"/>
      <c r="C266" s="29"/>
      <c r="D266" s="29"/>
      <c r="E266" s="144">
        <v>10</v>
      </c>
      <c r="F266" s="44" t="s">
        <v>2014</v>
      </c>
      <c r="G266" s="29"/>
      <c r="H266" s="29"/>
      <c r="I266" s="29"/>
      <c r="J266" s="29"/>
      <c r="K266" s="29"/>
    </row>
    <row r="267" spans="1:11" ht="18.75">
      <c r="A267" s="29"/>
      <c r="B267" s="29"/>
      <c r="C267" s="29"/>
      <c r="D267" s="29"/>
      <c r="E267" s="144">
        <v>11</v>
      </c>
      <c r="F267" s="44" t="s">
        <v>2015</v>
      </c>
      <c r="G267" s="29"/>
      <c r="H267" s="29"/>
      <c r="I267" s="29"/>
      <c r="J267" s="29"/>
      <c r="K267" s="29"/>
    </row>
    <row r="268" spans="1:11" ht="30.75">
      <c r="A268" s="29"/>
      <c r="B268" s="29"/>
      <c r="C268" s="29"/>
      <c r="D268" s="29"/>
      <c r="E268" s="144">
        <v>12</v>
      </c>
      <c r="F268" s="44" t="s">
        <v>2016</v>
      </c>
      <c r="G268" s="29"/>
      <c r="H268" s="29"/>
      <c r="I268" s="29"/>
      <c r="J268" s="29"/>
      <c r="K268" s="29"/>
    </row>
    <row r="269" spans="1:11" ht="18.75">
      <c r="A269" s="29"/>
      <c r="B269" s="29"/>
      <c r="C269" s="29"/>
      <c r="D269" s="29"/>
      <c r="E269" s="144">
        <v>13</v>
      </c>
      <c r="F269" s="44" t="s">
        <v>2017</v>
      </c>
      <c r="G269" s="29"/>
      <c r="H269" s="29"/>
      <c r="I269" s="29"/>
      <c r="J269" s="29"/>
      <c r="K269" s="29"/>
    </row>
    <row r="270" spans="1:11" ht="18.75">
      <c r="A270" s="29"/>
      <c r="B270" s="29"/>
      <c r="C270" s="29"/>
      <c r="D270" s="29"/>
      <c r="E270" s="144">
        <v>14</v>
      </c>
      <c r="F270" s="44" t="s">
        <v>2018</v>
      </c>
      <c r="G270" s="29"/>
      <c r="H270" s="29"/>
      <c r="I270" s="29"/>
      <c r="J270" s="29"/>
      <c r="K270" s="29"/>
    </row>
    <row r="271" spans="1:11" ht="18.75">
      <c r="A271" s="29"/>
      <c r="B271" s="29"/>
      <c r="C271" s="29"/>
      <c r="D271" s="29"/>
      <c r="E271" s="144">
        <v>15</v>
      </c>
      <c r="F271" s="44" t="s">
        <v>2019</v>
      </c>
      <c r="G271" s="29"/>
      <c r="H271" s="29"/>
      <c r="I271" s="29"/>
      <c r="J271" s="29"/>
      <c r="K271" s="29"/>
    </row>
    <row r="272" spans="1:11" ht="30.75">
      <c r="A272" s="29"/>
      <c r="B272" s="29"/>
      <c r="C272" s="29"/>
      <c r="D272" s="29"/>
      <c r="E272" s="144">
        <v>16</v>
      </c>
      <c r="F272" s="44" t="s">
        <v>2020</v>
      </c>
      <c r="G272" s="29"/>
      <c r="H272" s="29"/>
      <c r="I272" s="29"/>
      <c r="J272" s="29"/>
      <c r="K272" s="29"/>
    </row>
    <row r="273" spans="1:11" ht="18.75">
      <c r="A273" s="29"/>
      <c r="B273" s="29"/>
      <c r="C273" s="29"/>
      <c r="D273" s="29"/>
      <c r="E273" s="144">
        <v>17</v>
      </c>
      <c r="F273" s="44" t="s">
        <v>2021</v>
      </c>
      <c r="G273" s="29"/>
      <c r="H273" s="29"/>
      <c r="I273" s="29"/>
      <c r="J273" s="29"/>
      <c r="K273" s="29"/>
    </row>
    <row r="274" spans="1:11" ht="18.75">
      <c r="A274" s="29"/>
      <c r="B274" s="29"/>
      <c r="C274" s="29"/>
      <c r="D274" s="29"/>
      <c r="E274" s="144">
        <v>18</v>
      </c>
      <c r="F274" s="44" t="s">
        <v>1934</v>
      </c>
      <c r="G274" s="29"/>
      <c r="H274" s="29"/>
      <c r="I274" s="29"/>
      <c r="J274" s="29"/>
      <c r="K274" s="29"/>
    </row>
    <row r="275" spans="1:11">
      <c r="A275" s="29"/>
      <c r="B275" s="29"/>
      <c r="C275" s="29"/>
      <c r="D275" s="29"/>
      <c r="E275" s="39"/>
      <c r="F275" s="165" t="s">
        <v>1935</v>
      </c>
      <c r="G275" s="29"/>
      <c r="H275" s="29"/>
      <c r="I275" s="29"/>
      <c r="J275" s="29"/>
      <c r="K275" s="29"/>
    </row>
    <row r="276" spans="1:11" ht="30">
      <c r="A276" s="29"/>
      <c r="B276" s="29"/>
      <c r="C276" s="29"/>
      <c r="D276" s="29"/>
      <c r="E276" s="144">
        <v>19</v>
      </c>
      <c r="F276" s="111" t="s">
        <v>2022</v>
      </c>
      <c r="G276" s="29"/>
      <c r="H276" s="29"/>
      <c r="I276" s="29"/>
      <c r="J276" s="29"/>
      <c r="K276" s="29"/>
    </row>
    <row r="277" spans="1:11" ht="18.75">
      <c r="A277" s="29"/>
      <c r="B277" s="29"/>
      <c r="C277" s="29"/>
      <c r="D277" s="29"/>
      <c r="E277" s="144">
        <v>20</v>
      </c>
      <c r="F277" s="29" t="s">
        <v>2023</v>
      </c>
      <c r="G277" s="29"/>
      <c r="H277" s="29"/>
      <c r="I277" s="29"/>
      <c r="J277" s="29"/>
      <c r="K277" s="29"/>
    </row>
    <row r="278" spans="1:11" ht="18.75">
      <c r="A278" s="29"/>
      <c r="B278" s="29"/>
      <c r="C278" s="29"/>
      <c r="D278" s="29"/>
      <c r="E278" s="144">
        <v>21</v>
      </c>
      <c r="F278" s="67" t="s">
        <v>1937</v>
      </c>
      <c r="G278" s="29"/>
      <c r="H278" s="29"/>
      <c r="I278" s="29"/>
      <c r="J278" s="29"/>
      <c r="K278" s="29"/>
    </row>
    <row r="279" spans="1:11" ht="45.75">
      <c r="A279" s="29"/>
      <c r="B279" s="29"/>
      <c r="C279" s="29"/>
      <c r="D279" s="29"/>
      <c r="E279" s="144">
        <v>22</v>
      </c>
      <c r="F279" s="44" t="s">
        <v>2024</v>
      </c>
      <c r="G279" s="29"/>
      <c r="H279" s="29"/>
      <c r="I279" s="29"/>
      <c r="J279" s="29"/>
      <c r="K279" s="29"/>
    </row>
    <row r="280" spans="1:11">
      <c r="A280" s="29"/>
      <c r="B280" s="29"/>
      <c r="C280" s="29"/>
      <c r="D280" s="29"/>
      <c r="E280" s="39"/>
      <c r="F280" s="165" t="s">
        <v>1939</v>
      </c>
      <c r="G280" s="29"/>
      <c r="H280" s="29"/>
      <c r="I280" s="29"/>
      <c r="J280" s="29"/>
      <c r="K280" s="29"/>
    </row>
    <row r="281" spans="1:11" ht="30">
      <c r="A281" s="29"/>
      <c r="B281" s="29"/>
      <c r="C281" s="29"/>
      <c r="D281" s="29"/>
      <c r="E281" s="144">
        <v>23</v>
      </c>
      <c r="F281" s="111" t="s">
        <v>2025</v>
      </c>
      <c r="G281" s="29"/>
      <c r="H281" s="29"/>
      <c r="I281" s="29"/>
      <c r="J281" s="29"/>
      <c r="K281" s="29"/>
    </row>
    <row r="282" spans="1:11" ht="18.75">
      <c r="A282" s="29"/>
      <c r="B282" s="29"/>
      <c r="C282" s="29"/>
      <c r="D282" s="29"/>
      <c r="E282" s="144">
        <v>24</v>
      </c>
      <c r="F282" s="29" t="s">
        <v>1912</v>
      </c>
      <c r="G282" s="29"/>
      <c r="H282" s="29"/>
      <c r="I282" s="29"/>
      <c r="J282" s="29"/>
      <c r="K282" s="29"/>
    </row>
    <row r="283" spans="1:11" ht="18.75">
      <c r="A283" s="29"/>
      <c r="B283" s="29"/>
      <c r="C283" s="29"/>
      <c r="D283" s="29"/>
      <c r="E283" s="144">
        <v>25</v>
      </c>
      <c r="F283" s="67" t="s">
        <v>1937</v>
      </c>
      <c r="G283" s="29"/>
      <c r="H283" s="29"/>
      <c r="I283" s="29"/>
      <c r="J283" s="29"/>
      <c r="K283" s="29"/>
    </row>
    <row r="284" spans="1:11" ht="30.75">
      <c r="A284" s="29"/>
      <c r="B284" s="29"/>
      <c r="C284" s="29"/>
      <c r="D284" s="29"/>
      <c r="E284" s="144">
        <v>26</v>
      </c>
      <c r="F284" s="44" t="s">
        <v>1940</v>
      </c>
      <c r="G284" s="29"/>
      <c r="H284" s="29"/>
      <c r="I284" s="29"/>
      <c r="J284" s="29"/>
      <c r="K284" s="29"/>
    </row>
    <row r="285" spans="1:11" ht="45">
      <c r="A285" s="29"/>
      <c r="B285" s="29"/>
      <c r="C285" s="29"/>
      <c r="D285" s="29"/>
      <c r="E285" s="144">
        <v>27</v>
      </c>
      <c r="F285" s="111" t="s">
        <v>1941</v>
      </c>
      <c r="G285" s="29"/>
      <c r="H285" s="29"/>
      <c r="I285" s="29"/>
      <c r="J285" s="29"/>
      <c r="K285" s="29"/>
    </row>
    <row r="286" spans="1:11" ht="30">
      <c r="A286" s="29"/>
      <c r="B286" s="29"/>
      <c r="C286" s="29"/>
      <c r="D286" s="29"/>
      <c r="E286" s="144">
        <v>28</v>
      </c>
      <c r="F286" s="111" t="s">
        <v>2026</v>
      </c>
      <c r="G286" s="29"/>
      <c r="H286" s="29"/>
      <c r="I286" s="29"/>
      <c r="J286" s="29"/>
      <c r="K286" s="29"/>
    </row>
    <row r="287" spans="1:11" ht="30">
      <c r="A287" s="29"/>
      <c r="B287" s="29"/>
      <c r="C287" s="29"/>
      <c r="D287" s="29"/>
      <c r="E287" s="144">
        <v>29</v>
      </c>
      <c r="F287" s="111" t="s">
        <v>1943</v>
      </c>
      <c r="G287" s="29"/>
      <c r="H287" s="29"/>
      <c r="I287" s="29"/>
      <c r="J287" s="29"/>
      <c r="K287" s="29"/>
    </row>
    <row r="288" spans="1:11" ht="18.75">
      <c r="A288" s="19"/>
      <c r="B288" s="19"/>
      <c r="C288" s="19"/>
      <c r="D288" s="19"/>
      <c r="E288" s="154" t="s">
        <v>2030</v>
      </c>
      <c r="F288" s="167" t="s">
        <v>2031</v>
      </c>
      <c r="G288" s="19"/>
      <c r="H288" s="19"/>
      <c r="I288" s="19"/>
      <c r="J288" s="19"/>
      <c r="K288" s="19"/>
    </row>
    <row r="289" spans="1:12" ht="165.75">
      <c r="A289" s="29"/>
      <c r="B289" s="29"/>
      <c r="C289" s="29"/>
      <c r="D289" s="29"/>
      <c r="E289" s="144">
        <v>1</v>
      </c>
      <c r="F289" s="183" t="s">
        <v>2032</v>
      </c>
      <c r="G289" s="29"/>
      <c r="H289" s="29"/>
      <c r="I289" s="29"/>
      <c r="J289" s="29"/>
      <c r="K289" s="29"/>
      <c r="L289"/>
    </row>
    <row r="290" spans="1:12" ht="30.75">
      <c r="A290" s="29"/>
      <c r="B290" s="29"/>
      <c r="C290" s="29"/>
      <c r="D290" s="29"/>
      <c r="E290" s="144">
        <v>2</v>
      </c>
      <c r="F290" s="44" t="s">
        <v>1992</v>
      </c>
      <c r="G290" s="29"/>
      <c r="H290" s="29"/>
      <c r="I290" s="29"/>
      <c r="J290" s="29"/>
      <c r="K290" s="29"/>
      <c r="L290"/>
    </row>
    <row r="291" spans="1:12" ht="30.75">
      <c r="A291" s="29"/>
      <c r="B291" s="29"/>
      <c r="C291" s="29"/>
      <c r="D291" s="29"/>
      <c r="E291" s="144">
        <v>3</v>
      </c>
      <c r="F291" s="182" t="s">
        <v>2033</v>
      </c>
      <c r="G291" s="29"/>
      <c r="H291" s="29"/>
      <c r="I291" s="29"/>
      <c r="J291" s="29"/>
      <c r="K291" s="29"/>
      <c r="L291"/>
    </row>
    <row r="292" spans="1:12" ht="18.75">
      <c r="A292" s="29"/>
      <c r="B292" s="29"/>
      <c r="C292" s="29"/>
      <c r="D292" s="29"/>
      <c r="E292" s="144"/>
      <c r="F292" s="184" t="s">
        <v>1939</v>
      </c>
      <c r="G292" s="29"/>
      <c r="H292" s="29"/>
      <c r="I292" s="29"/>
      <c r="J292" s="29"/>
      <c r="K292" s="29"/>
      <c r="L292"/>
    </row>
    <row r="293" spans="1:12" ht="30">
      <c r="A293" s="29"/>
      <c r="B293" s="29"/>
      <c r="C293" s="29"/>
      <c r="D293" s="29"/>
      <c r="E293" s="144">
        <v>1</v>
      </c>
      <c r="F293" s="185" t="s">
        <v>2025</v>
      </c>
      <c r="G293" s="29"/>
      <c r="H293" s="29"/>
      <c r="I293" s="29"/>
      <c r="J293" s="29"/>
      <c r="K293" s="29"/>
      <c r="L293"/>
    </row>
    <row r="294" spans="1:12" ht="18.75">
      <c r="A294" s="29"/>
      <c r="B294" s="29"/>
      <c r="C294" s="29"/>
      <c r="D294" s="29"/>
      <c r="E294" s="144">
        <v>2</v>
      </c>
      <c r="F294" s="186" t="s">
        <v>1912</v>
      </c>
      <c r="G294" s="29"/>
      <c r="H294" s="29"/>
      <c r="I294" s="29"/>
      <c r="J294" s="29"/>
      <c r="K294" s="29"/>
      <c r="L294"/>
    </row>
    <row r="295" spans="1:12" ht="18.75">
      <c r="A295" s="29"/>
      <c r="B295" s="29"/>
      <c r="C295" s="29"/>
      <c r="D295" s="29"/>
      <c r="E295" s="144">
        <v>3</v>
      </c>
      <c r="F295" s="187" t="s">
        <v>1937</v>
      </c>
      <c r="G295" s="29"/>
      <c r="H295" s="29"/>
      <c r="I295" s="29"/>
      <c r="J295" s="29"/>
      <c r="K295" s="29"/>
      <c r="L295"/>
    </row>
    <row r="296" spans="1:12" ht="30.75">
      <c r="A296" s="29"/>
      <c r="B296" s="29"/>
      <c r="C296" s="29"/>
      <c r="D296" s="29"/>
      <c r="E296" s="144">
        <v>4</v>
      </c>
      <c r="F296" s="183" t="s">
        <v>1940</v>
      </c>
      <c r="G296" s="29"/>
      <c r="H296" s="29"/>
      <c r="I296" s="29"/>
      <c r="J296" s="29"/>
      <c r="K296" s="29"/>
      <c r="L296"/>
    </row>
    <row r="297" spans="1:12" ht="45">
      <c r="A297" s="29"/>
      <c r="B297" s="29"/>
      <c r="C297" s="29"/>
      <c r="D297" s="29"/>
      <c r="E297" s="144">
        <v>5</v>
      </c>
      <c r="F297" s="185" t="s">
        <v>1941</v>
      </c>
      <c r="G297" s="29"/>
      <c r="H297" s="29"/>
      <c r="I297" s="29"/>
      <c r="J297" s="29"/>
      <c r="K297" s="29"/>
      <c r="L297"/>
    </row>
    <row r="298" spans="1:12" ht="30">
      <c r="A298" s="29"/>
      <c r="B298" s="29"/>
      <c r="C298" s="29"/>
      <c r="D298" s="29"/>
      <c r="E298" s="144">
        <v>6</v>
      </c>
      <c r="F298" s="185" t="s">
        <v>2026</v>
      </c>
      <c r="G298" s="29"/>
      <c r="H298" s="29"/>
      <c r="I298" s="29"/>
      <c r="J298" s="29"/>
      <c r="K298" s="29"/>
      <c r="L298"/>
    </row>
    <row r="299" spans="1:12" ht="30">
      <c r="A299" s="29"/>
      <c r="B299" s="29"/>
      <c r="C299" s="29"/>
      <c r="D299" s="29"/>
      <c r="E299" s="144">
        <v>7</v>
      </c>
      <c r="F299" s="185" t="s">
        <v>1943</v>
      </c>
      <c r="G299" s="29"/>
      <c r="H299" s="29"/>
      <c r="I299" s="29"/>
      <c r="J299" s="29"/>
      <c r="K299" s="29"/>
      <c r="L299"/>
    </row>
    <row r="300" spans="1:12" ht="18.75">
      <c r="A300" s="19"/>
      <c r="B300" s="19"/>
      <c r="C300" s="19"/>
      <c r="D300" s="19"/>
      <c r="E300" s="154" t="s">
        <v>843</v>
      </c>
      <c r="F300" s="167" t="s">
        <v>2034</v>
      </c>
      <c r="G300" s="19"/>
      <c r="H300" s="19"/>
      <c r="I300" s="19"/>
      <c r="J300" s="19"/>
      <c r="K300" s="19"/>
      <c r="L300"/>
    </row>
    <row r="301" spans="1:12" ht="30.75">
      <c r="A301" s="29"/>
      <c r="B301" s="29"/>
      <c r="C301" s="29"/>
      <c r="D301" s="29"/>
      <c r="E301" s="144">
        <v>1</v>
      </c>
      <c r="F301" s="44" t="s">
        <v>1967</v>
      </c>
      <c r="G301" s="29"/>
      <c r="H301" s="29"/>
      <c r="I301" s="29"/>
      <c r="J301" s="29"/>
      <c r="K301" s="29"/>
      <c r="L301" s="29"/>
    </row>
    <row r="302" spans="1:12" ht="180.75">
      <c r="A302" s="29"/>
      <c r="B302" s="29"/>
      <c r="C302" s="29"/>
      <c r="D302" s="29"/>
      <c r="E302" s="144">
        <v>2</v>
      </c>
      <c r="F302" s="44" t="s">
        <v>2035</v>
      </c>
      <c r="G302" s="29" t="s">
        <v>1008</v>
      </c>
      <c r="H302" s="29"/>
      <c r="I302" s="29"/>
      <c r="J302" s="29"/>
      <c r="K302" s="29"/>
      <c r="L302" s="29"/>
    </row>
    <row r="303" spans="1:12" ht="18.75">
      <c r="A303" s="29"/>
      <c r="B303" s="29"/>
      <c r="C303" s="29"/>
      <c r="D303" s="29"/>
      <c r="E303" s="144">
        <v>3</v>
      </c>
      <c r="F303" s="29" t="s">
        <v>2036</v>
      </c>
      <c r="G303" s="29"/>
      <c r="H303" s="29"/>
      <c r="I303" s="29"/>
      <c r="J303" s="29"/>
      <c r="K303" s="29"/>
      <c r="L303" s="29"/>
    </row>
    <row r="304" spans="1:12" ht="18.75">
      <c r="A304" s="29"/>
      <c r="B304" s="29"/>
      <c r="C304" s="29"/>
      <c r="D304" s="29"/>
      <c r="E304" s="144">
        <v>4</v>
      </c>
      <c r="F304" s="29" t="s">
        <v>2009</v>
      </c>
      <c r="G304" s="29"/>
      <c r="H304" s="29"/>
      <c r="I304" s="29"/>
      <c r="J304" s="29"/>
      <c r="K304" s="29"/>
      <c r="L304" s="29"/>
    </row>
    <row r="305" spans="1:12" ht="30.75">
      <c r="A305" s="29"/>
      <c r="B305" s="29"/>
      <c r="C305" s="29"/>
      <c r="D305" s="29"/>
      <c r="E305" s="144">
        <v>5</v>
      </c>
      <c r="F305" s="44" t="s">
        <v>2037</v>
      </c>
      <c r="G305" s="29"/>
      <c r="H305" s="29"/>
      <c r="I305" s="29"/>
      <c r="J305" s="29"/>
      <c r="K305" s="29"/>
      <c r="L305" s="29"/>
    </row>
    <row r="306" spans="1:12" ht="30.75">
      <c r="A306" s="29"/>
      <c r="B306" s="29"/>
      <c r="C306" s="29"/>
      <c r="D306" s="29"/>
      <c r="E306" s="144">
        <v>6</v>
      </c>
      <c r="F306" s="44" t="s">
        <v>2038</v>
      </c>
      <c r="G306" s="29"/>
      <c r="H306" s="29"/>
      <c r="I306" s="29"/>
      <c r="J306" s="29"/>
      <c r="K306" s="29"/>
      <c r="L306" s="29"/>
    </row>
    <row r="307" spans="1:12" ht="18.75">
      <c r="A307" s="29"/>
      <c r="B307" s="29"/>
      <c r="C307" s="29"/>
      <c r="D307" s="29"/>
      <c r="E307" s="144">
        <v>7</v>
      </c>
      <c r="F307" s="44" t="s">
        <v>2039</v>
      </c>
      <c r="G307" s="29"/>
      <c r="H307" s="29"/>
      <c r="I307" s="29"/>
      <c r="J307" s="29"/>
      <c r="K307" s="29"/>
      <c r="L307" s="29"/>
    </row>
    <row r="308" spans="1:12" ht="30.75">
      <c r="A308" s="29"/>
      <c r="B308" s="29"/>
      <c r="C308" s="29"/>
      <c r="D308" s="29"/>
      <c r="E308" s="144">
        <v>8</v>
      </c>
      <c r="F308" s="44" t="s">
        <v>2040</v>
      </c>
      <c r="G308" s="29"/>
      <c r="H308" s="29"/>
      <c r="I308" s="29"/>
      <c r="J308" s="29"/>
      <c r="K308" s="29"/>
      <c r="L308" s="29"/>
    </row>
    <row r="309" spans="1:12" ht="18.75">
      <c r="A309" s="29"/>
      <c r="B309" s="29"/>
      <c r="C309" s="29"/>
      <c r="D309" s="29"/>
      <c r="E309" s="144">
        <v>9</v>
      </c>
      <c r="F309" s="44" t="s">
        <v>2041</v>
      </c>
      <c r="G309" s="29"/>
      <c r="H309" s="29"/>
      <c r="I309" s="29"/>
      <c r="J309" s="29"/>
      <c r="K309" s="29"/>
      <c r="L309" s="29"/>
    </row>
    <row r="310" spans="1:12" ht="18.75">
      <c r="A310" s="29"/>
      <c r="B310" s="29"/>
      <c r="C310" s="29"/>
      <c r="D310" s="29"/>
      <c r="E310" s="144">
        <v>10</v>
      </c>
      <c r="F310" s="44" t="s">
        <v>2042</v>
      </c>
      <c r="G310" s="29"/>
      <c r="H310" s="29"/>
      <c r="I310" s="29"/>
      <c r="J310" s="29"/>
      <c r="K310" s="29"/>
      <c r="L310" s="29"/>
    </row>
    <row r="311" spans="1:12" ht="18.75">
      <c r="A311" s="29"/>
      <c r="B311" s="29"/>
      <c r="C311" s="29"/>
      <c r="D311" s="29"/>
      <c r="E311" s="144">
        <v>11</v>
      </c>
      <c r="F311" s="44" t="s">
        <v>979</v>
      </c>
      <c r="G311" s="29"/>
      <c r="H311" s="29"/>
      <c r="I311" s="29"/>
      <c r="J311" s="29"/>
      <c r="K311" s="29"/>
      <c r="L311" s="29"/>
    </row>
    <row r="312" spans="1:12" ht="18.75">
      <c r="A312" s="29"/>
      <c r="B312" s="29"/>
      <c r="C312" s="29"/>
      <c r="D312" s="29"/>
      <c r="E312" s="144">
        <v>12</v>
      </c>
      <c r="F312" s="29" t="s">
        <v>1931</v>
      </c>
      <c r="G312" s="29"/>
      <c r="H312" s="29"/>
      <c r="I312" s="29"/>
      <c r="J312" s="29"/>
      <c r="K312" s="29"/>
      <c r="L312" s="29"/>
    </row>
    <row r="313" spans="1:12" ht="45.75">
      <c r="A313" s="29"/>
      <c r="B313" s="29"/>
      <c r="C313" s="29"/>
      <c r="D313" s="29"/>
      <c r="E313" s="144">
        <v>13</v>
      </c>
      <c r="F313" s="44" t="s">
        <v>2043</v>
      </c>
      <c r="G313" s="29"/>
      <c r="H313" s="29"/>
      <c r="I313" s="29"/>
      <c r="J313" s="29"/>
      <c r="K313" s="29"/>
      <c r="L313" s="29"/>
    </row>
    <row r="314" spans="1:12" ht="18.75">
      <c r="A314" s="29"/>
      <c r="B314" s="29"/>
      <c r="C314" s="29"/>
      <c r="D314" s="29"/>
      <c r="E314" s="144">
        <v>14</v>
      </c>
      <c r="F314" s="44" t="s">
        <v>2021</v>
      </c>
      <c r="G314" s="29"/>
      <c r="H314" s="29"/>
      <c r="I314" s="29"/>
      <c r="J314" s="29"/>
      <c r="K314" s="29"/>
      <c r="L314" s="29"/>
    </row>
    <row r="315" spans="1:12" ht="18.75">
      <c r="A315" s="29"/>
      <c r="B315" s="29"/>
      <c r="C315" s="29"/>
      <c r="D315" s="29"/>
      <c r="E315" s="144">
        <v>15</v>
      </c>
      <c r="F315" s="44" t="s">
        <v>1934</v>
      </c>
      <c r="G315" s="29"/>
      <c r="H315" s="29"/>
      <c r="I315" s="29"/>
      <c r="J315" s="29"/>
      <c r="K315" s="29"/>
      <c r="L315" s="29"/>
    </row>
    <row r="316" spans="1:12">
      <c r="A316" s="29"/>
      <c r="B316" s="29"/>
      <c r="C316" s="29"/>
      <c r="D316" s="29"/>
      <c r="E316" s="39"/>
      <c r="F316" s="165" t="s">
        <v>1935</v>
      </c>
      <c r="G316" s="29"/>
      <c r="H316" s="29"/>
      <c r="I316" s="29"/>
      <c r="J316" s="29"/>
      <c r="K316" s="29"/>
      <c r="L316" s="29"/>
    </row>
    <row r="317" spans="1:12" ht="30">
      <c r="A317" s="29"/>
      <c r="B317" s="29"/>
      <c r="C317" s="29"/>
      <c r="D317" s="29"/>
      <c r="E317" s="144">
        <v>1</v>
      </c>
      <c r="F317" s="111" t="s">
        <v>2022</v>
      </c>
      <c r="G317" s="29"/>
      <c r="H317" s="29"/>
      <c r="I317" s="29"/>
      <c r="J317" s="29"/>
      <c r="K317" s="29"/>
      <c r="L317" s="29"/>
    </row>
    <row r="318" spans="1:12" ht="18.75">
      <c r="A318" s="29"/>
      <c r="B318" s="29"/>
      <c r="C318" s="29"/>
      <c r="D318" s="29"/>
      <c r="E318" s="144">
        <v>2</v>
      </c>
      <c r="F318" s="29" t="s">
        <v>2023</v>
      </c>
      <c r="G318" s="29"/>
      <c r="H318" s="29"/>
      <c r="I318" s="29"/>
      <c r="J318" s="29"/>
      <c r="K318" s="29"/>
      <c r="L318" s="29"/>
    </row>
    <row r="319" spans="1:12" ht="18.75">
      <c r="A319" s="29"/>
      <c r="B319" s="29"/>
      <c r="C319" s="29"/>
      <c r="D319" s="29"/>
      <c r="E319" s="144">
        <v>3</v>
      </c>
      <c r="F319" s="67" t="s">
        <v>1937</v>
      </c>
      <c r="G319" s="29"/>
      <c r="H319" s="29"/>
      <c r="I319" s="29"/>
      <c r="J319" s="29"/>
      <c r="K319" s="29"/>
      <c r="L319" s="29"/>
    </row>
    <row r="320" spans="1:12" ht="45.75">
      <c r="A320" s="29"/>
      <c r="B320" s="29"/>
      <c r="C320" s="29"/>
      <c r="D320" s="29"/>
      <c r="E320" s="144">
        <v>4</v>
      </c>
      <c r="F320" s="44" t="s">
        <v>2024</v>
      </c>
      <c r="G320" s="29"/>
      <c r="H320" s="29"/>
      <c r="I320" s="29"/>
      <c r="J320" s="29"/>
      <c r="K320" s="29"/>
      <c r="L320" s="29"/>
    </row>
    <row r="321" spans="1:12">
      <c r="A321" s="29"/>
      <c r="B321" s="29"/>
      <c r="C321" s="29"/>
      <c r="D321" s="29"/>
      <c r="E321" s="39"/>
      <c r="F321" s="165" t="s">
        <v>1939</v>
      </c>
      <c r="G321" s="29"/>
      <c r="H321" s="29"/>
      <c r="I321" s="29"/>
      <c r="J321" s="29"/>
      <c r="K321" s="29"/>
      <c r="L321" s="29"/>
    </row>
    <row r="322" spans="1:12" ht="30">
      <c r="A322" s="29"/>
      <c r="B322" s="29"/>
      <c r="C322" s="29"/>
      <c r="D322" s="29"/>
      <c r="E322" s="144">
        <v>1</v>
      </c>
      <c r="F322" s="111" t="s">
        <v>2025</v>
      </c>
      <c r="G322" s="29"/>
      <c r="H322" s="29"/>
      <c r="I322" s="29"/>
      <c r="J322" s="29"/>
      <c r="K322" s="29"/>
      <c r="L322" s="29"/>
    </row>
    <row r="323" spans="1:12" ht="18.75">
      <c r="A323" s="29"/>
      <c r="B323" s="29"/>
      <c r="C323" s="29"/>
      <c r="D323" s="29"/>
      <c r="E323" s="144">
        <v>2</v>
      </c>
      <c r="F323" s="29" t="s">
        <v>1912</v>
      </c>
      <c r="G323" s="29"/>
      <c r="H323" s="29"/>
      <c r="I323" s="29"/>
      <c r="J323" s="29"/>
      <c r="K323" s="29"/>
      <c r="L323" s="29"/>
    </row>
    <row r="324" spans="1:12" ht="18.75">
      <c r="A324" s="29"/>
      <c r="B324" s="29"/>
      <c r="C324" s="29"/>
      <c r="D324" s="29"/>
      <c r="E324" s="144">
        <v>3</v>
      </c>
      <c r="F324" s="67" t="s">
        <v>1937</v>
      </c>
      <c r="G324" s="29"/>
      <c r="H324" s="29"/>
      <c r="I324" s="29"/>
      <c r="J324" s="29"/>
      <c r="K324" s="29"/>
      <c r="L324" s="29"/>
    </row>
    <row r="325" spans="1:12" ht="30.75">
      <c r="A325" s="29"/>
      <c r="B325" s="29"/>
      <c r="C325" s="29"/>
      <c r="D325" s="29"/>
      <c r="E325" s="144">
        <v>4</v>
      </c>
      <c r="F325" s="44" t="s">
        <v>1940</v>
      </c>
      <c r="G325" s="29"/>
      <c r="H325" s="29"/>
      <c r="I325" s="29"/>
      <c r="J325" s="29"/>
      <c r="K325" s="29"/>
      <c r="L325" s="29"/>
    </row>
    <row r="326" spans="1:12" ht="45">
      <c r="A326" s="29"/>
      <c r="B326" s="29"/>
      <c r="C326" s="29"/>
      <c r="D326" s="29"/>
      <c r="E326" s="144">
        <v>5</v>
      </c>
      <c r="F326" s="111" t="s">
        <v>1941</v>
      </c>
      <c r="G326" s="29"/>
      <c r="H326" s="29"/>
      <c r="I326" s="29"/>
      <c r="J326" s="29"/>
      <c r="K326" s="29"/>
      <c r="L326" s="29"/>
    </row>
    <row r="327" spans="1:12" ht="30">
      <c r="A327" s="29"/>
      <c r="B327" s="29"/>
      <c r="C327" s="29"/>
      <c r="D327" s="29"/>
      <c r="E327" s="144">
        <v>6</v>
      </c>
      <c r="F327" s="111" t="s">
        <v>2026</v>
      </c>
      <c r="G327" s="29"/>
      <c r="H327" s="29"/>
      <c r="I327" s="29"/>
      <c r="J327" s="29"/>
      <c r="K327" s="29"/>
      <c r="L327" s="29"/>
    </row>
    <row r="328" spans="1:12" ht="30">
      <c r="A328" s="29"/>
      <c r="B328" s="29"/>
      <c r="C328" s="29"/>
      <c r="D328" s="29"/>
      <c r="E328" s="144">
        <v>7</v>
      </c>
      <c r="F328" s="111" t="s">
        <v>1943</v>
      </c>
      <c r="G328" s="29"/>
      <c r="H328" s="29"/>
      <c r="I328" s="29"/>
      <c r="J328" s="29"/>
      <c r="K328" s="29"/>
      <c r="L328" s="29"/>
    </row>
    <row r="329" spans="1:12" ht="18.75">
      <c r="A329" s="19"/>
      <c r="B329" s="19"/>
      <c r="C329" s="19"/>
      <c r="D329" s="19"/>
      <c r="E329" s="154" t="s">
        <v>1408</v>
      </c>
      <c r="F329" s="167" t="s">
        <v>2044</v>
      </c>
      <c r="G329" s="19"/>
      <c r="H329" s="19"/>
      <c r="I329" s="19"/>
      <c r="J329" s="19"/>
      <c r="K329" s="19"/>
      <c r="L329" s="19"/>
    </row>
    <row r="330" spans="1:12" ht="30.75">
      <c r="A330" s="29"/>
      <c r="B330" s="29"/>
      <c r="C330" s="29"/>
      <c r="D330" s="29"/>
      <c r="E330" s="144">
        <v>1</v>
      </c>
      <c r="F330" s="44" t="s">
        <v>1967</v>
      </c>
      <c r="G330" s="29"/>
      <c r="H330" s="29"/>
      <c r="I330" s="29"/>
      <c r="J330" s="29"/>
      <c r="K330" s="29"/>
      <c r="L330" s="29"/>
    </row>
    <row r="331" spans="1:12" ht="180.75">
      <c r="A331" s="29"/>
      <c r="B331" s="29"/>
      <c r="C331" s="29"/>
      <c r="D331" s="29"/>
      <c r="E331" s="144">
        <v>2</v>
      </c>
      <c r="F331" s="44" t="s">
        <v>2045</v>
      </c>
      <c r="G331" s="29"/>
      <c r="H331" s="29"/>
      <c r="I331" s="29"/>
      <c r="J331" s="29"/>
      <c r="K331" s="29"/>
      <c r="L331" s="29"/>
    </row>
    <row r="332" spans="1:12" ht="18.75">
      <c r="A332" s="29"/>
      <c r="B332" s="29"/>
      <c r="C332" s="29"/>
      <c r="D332" s="29"/>
      <c r="E332" s="144">
        <v>3</v>
      </c>
      <c r="F332" s="29" t="s">
        <v>2046</v>
      </c>
      <c r="G332" s="29"/>
      <c r="H332" s="29"/>
      <c r="I332" s="29"/>
      <c r="J332" s="29"/>
      <c r="K332" s="29"/>
      <c r="L332" s="29"/>
    </row>
    <row r="333" spans="1:12" ht="18.75">
      <c r="A333" s="29"/>
      <c r="B333" s="29"/>
      <c r="C333" s="29"/>
      <c r="D333" s="29"/>
      <c r="E333" s="144">
        <v>4</v>
      </c>
      <c r="F333" s="29" t="s">
        <v>2009</v>
      </c>
      <c r="G333" s="29"/>
      <c r="H333" s="29"/>
      <c r="I333" s="29"/>
      <c r="J333" s="29"/>
      <c r="K333" s="29"/>
      <c r="L333" s="29"/>
    </row>
    <row r="334" spans="1:12" ht="18.75">
      <c r="A334" s="29"/>
      <c r="B334" s="29"/>
      <c r="C334" s="29"/>
      <c r="D334" s="29"/>
      <c r="E334" s="144">
        <v>5</v>
      </c>
      <c r="F334" s="29" t="s">
        <v>2047</v>
      </c>
      <c r="G334" s="29"/>
      <c r="H334" s="29"/>
      <c r="I334" s="29"/>
      <c r="J334" s="29"/>
      <c r="K334" s="29"/>
      <c r="L334" s="29"/>
    </row>
    <row r="335" spans="1:12" ht="30.75">
      <c r="A335" s="29"/>
      <c r="B335" s="29"/>
      <c r="C335" s="29"/>
      <c r="D335" s="29"/>
      <c r="E335" s="144">
        <v>6</v>
      </c>
      <c r="F335" s="44" t="s">
        <v>2048</v>
      </c>
      <c r="G335" s="29"/>
      <c r="H335" s="29"/>
      <c r="I335" s="29"/>
      <c r="J335" s="29"/>
      <c r="K335" s="29"/>
      <c r="L335" s="29"/>
    </row>
    <row r="336" spans="1:12" ht="18.75">
      <c r="A336" s="29"/>
      <c r="B336" s="29"/>
      <c r="C336" s="29"/>
      <c r="D336" s="29"/>
      <c r="E336" s="144">
        <v>7</v>
      </c>
      <c r="F336" s="29" t="s">
        <v>2017</v>
      </c>
      <c r="G336" s="29"/>
      <c r="H336" s="29"/>
      <c r="I336" s="29"/>
      <c r="J336" s="29"/>
      <c r="K336" s="29"/>
      <c r="L336" s="29"/>
    </row>
    <row r="337" spans="1:12" ht="18.75">
      <c r="A337" s="29"/>
      <c r="B337" s="29"/>
      <c r="C337" s="29"/>
      <c r="D337" s="29"/>
      <c r="E337" s="144">
        <v>8</v>
      </c>
      <c r="F337" s="29" t="s">
        <v>2049</v>
      </c>
      <c r="G337" s="29"/>
      <c r="H337" s="29"/>
      <c r="I337" s="29"/>
      <c r="J337" s="29"/>
      <c r="K337" s="29"/>
      <c r="L337" s="29"/>
    </row>
    <row r="338" spans="1:12" ht="18.75">
      <c r="A338" s="29"/>
      <c r="B338" s="29"/>
      <c r="C338" s="29"/>
      <c r="D338" s="29"/>
      <c r="E338" s="144">
        <v>9</v>
      </c>
      <c r="F338" s="29" t="s">
        <v>1931</v>
      </c>
      <c r="G338" s="29"/>
      <c r="H338" s="29"/>
      <c r="I338" s="29"/>
      <c r="J338" s="29"/>
      <c r="K338" s="29"/>
      <c r="L338" s="29"/>
    </row>
    <row r="339" spans="1:12" ht="45.75">
      <c r="A339" s="29"/>
      <c r="B339" s="29"/>
      <c r="C339" s="29"/>
      <c r="D339" s="29"/>
      <c r="E339" s="144">
        <v>10</v>
      </c>
      <c r="F339" s="44" t="s">
        <v>2043</v>
      </c>
      <c r="G339" s="29"/>
      <c r="H339" s="29"/>
      <c r="I339" s="29"/>
      <c r="J339" s="29"/>
      <c r="K339" s="29"/>
      <c r="L339" s="29"/>
    </row>
    <row r="340" spans="1:12" ht="18.75">
      <c r="A340" s="29"/>
      <c r="B340" s="29"/>
      <c r="C340" s="29"/>
      <c r="D340" s="29"/>
      <c r="E340" s="144">
        <v>11</v>
      </c>
      <c r="F340" s="44" t="s">
        <v>2021</v>
      </c>
      <c r="G340" s="29"/>
      <c r="H340" s="29"/>
      <c r="I340" s="29"/>
      <c r="J340" s="29"/>
      <c r="K340" s="29"/>
      <c r="L340" s="29"/>
    </row>
    <row r="341" spans="1:12" ht="18.75">
      <c r="A341" s="29"/>
      <c r="B341" s="29"/>
      <c r="C341" s="29"/>
      <c r="D341" s="29"/>
      <c r="E341" s="144">
        <v>12</v>
      </c>
      <c r="F341" s="44" t="s">
        <v>1934</v>
      </c>
      <c r="G341" s="29"/>
      <c r="H341" s="29"/>
      <c r="I341" s="29"/>
      <c r="J341" s="29"/>
      <c r="K341" s="29"/>
      <c r="L341" s="29"/>
    </row>
    <row r="342" spans="1:12">
      <c r="A342" s="29"/>
      <c r="B342" s="29"/>
      <c r="C342" s="29"/>
      <c r="D342" s="29"/>
      <c r="E342" s="39"/>
      <c r="F342" s="165" t="s">
        <v>1935</v>
      </c>
      <c r="G342" s="29"/>
      <c r="H342" s="29"/>
      <c r="I342" s="29"/>
      <c r="J342" s="29"/>
      <c r="K342" s="29"/>
      <c r="L342" s="29"/>
    </row>
    <row r="343" spans="1:12" ht="30">
      <c r="A343" s="29"/>
      <c r="B343" s="29"/>
      <c r="C343" s="29"/>
      <c r="D343" s="29"/>
      <c r="E343" s="144">
        <v>1</v>
      </c>
      <c r="F343" s="111" t="s">
        <v>2022</v>
      </c>
      <c r="G343" s="29"/>
      <c r="H343" s="29"/>
      <c r="I343" s="29"/>
      <c r="J343" s="29"/>
      <c r="K343" s="29"/>
      <c r="L343" s="29"/>
    </row>
    <row r="344" spans="1:12" ht="18.75">
      <c r="A344" s="29"/>
      <c r="B344" s="29"/>
      <c r="C344" s="29"/>
      <c r="D344" s="29"/>
      <c r="E344" s="144">
        <v>2</v>
      </c>
      <c r="F344" s="29" t="s">
        <v>2023</v>
      </c>
      <c r="G344" s="29"/>
      <c r="H344" s="29"/>
      <c r="I344" s="29"/>
      <c r="J344" s="29"/>
      <c r="K344" s="29"/>
      <c r="L344" s="29"/>
    </row>
    <row r="345" spans="1:12" ht="18.75">
      <c r="A345" s="29"/>
      <c r="B345" s="29"/>
      <c r="C345" s="29"/>
      <c r="D345" s="29"/>
      <c r="E345" s="144">
        <v>3</v>
      </c>
      <c r="F345" s="67" t="s">
        <v>1937</v>
      </c>
      <c r="G345" s="29"/>
      <c r="H345" s="29"/>
      <c r="I345" s="29"/>
      <c r="J345" s="29"/>
      <c r="K345" s="29"/>
      <c r="L345" s="29"/>
    </row>
    <row r="346" spans="1:12" ht="45.75">
      <c r="A346" s="29"/>
      <c r="B346" s="29"/>
      <c r="C346" s="29"/>
      <c r="D346" s="29"/>
      <c r="E346" s="144">
        <v>4</v>
      </c>
      <c r="F346" s="44" t="s">
        <v>2024</v>
      </c>
      <c r="G346" s="29"/>
      <c r="H346" s="29"/>
      <c r="I346" s="29"/>
      <c r="J346" s="29"/>
      <c r="K346" s="29"/>
      <c r="L346" s="29"/>
    </row>
    <row r="347" spans="1:12">
      <c r="A347" s="29"/>
      <c r="B347" s="29"/>
      <c r="C347" s="29"/>
      <c r="D347" s="29"/>
      <c r="E347" s="39"/>
      <c r="F347" s="165" t="s">
        <v>1939</v>
      </c>
      <c r="G347" s="29"/>
      <c r="H347" s="29"/>
      <c r="I347" s="29"/>
      <c r="J347" s="29"/>
      <c r="K347" s="29"/>
      <c r="L347" s="29"/>
    </row>
    <row r="348" spans="1:12" ht="30">
      <c r="A348" s="29"/>
      <c r="B348" s="29"/>
      <c r="C348" s="29"/>
      <c r="D348" s="29"/>
      <c r="E348" s="144">
        <v>5</v>
      </c>
      <c r="F348" s="111" t="s">
        <v>2025</v>
      </c>
      <c r="G348" s="29"/>
      <c r="H348" s="29"/>
      <c r="I348" s="29"/>
      <c r="J348" s="29"/>
      <c r="K348" s="29"/>
      <c r="L348" s="29"/>
    </row>
    <row r="349" spans="1:12" ht="18.75">
      <c r="A349" s="29"/>
      <c r="B349" s="29"/>
      <c r="C349" s="29"/>
      <c r="D349" s="29"/>
      <c r="E349" s="144">
        <v>6</v>
      </c>
      <c r="F349" s="29" t="s">
        <v>1912</v>
      </c>
      <c r="G349" s="29"/>
      <c r="H349" s="29"/>
      <c r="I349" s="29"/>
      <c r="J349" s="29"/>
      <c r="K349" s="29"/>
      <c r="L349" s="29"/>
    </row>
    <row r="350" spans="1:12" ht="18.75">
      <c r="A350" s="29"/>
      <c r="B350" s="29"/>
      <c r="C350" s="29"/>
      <c r="D350" s="29"/>
      <c r="E350" s="144">
        <v>7</v>
      </c>
      <c r="F350" s="67" t="s">
        <v>1937</v>
      </c>
      <c r="G350" s="29"/>
      <c r="H350" s="29"/>
      <c r="I350" s="29"/>
      <c r="J350" s="29"/>
      <c r="K350" s="29"/>
      <c r="L350" s="29"/>
    </row>
    <row r="351" spans="1:12" ht="30.75">
      <c r="A351" s="29"/>
      <c r="B351" s="29"/>
      <c r="C351" s="29"/>
      <c r="D351" s="29"/>
      <c r="E351" s="144">
        <v>8</v>
      </c>
      <c r="F351" s="44" t="s">
        <v>1940</v>
      </c>
      <c r="G351" s="29"/>
      <c r="H351" s="29"/>
      <c r="I351" s="29"/>
      <c r="J351" s="29"/>
      <c r="K351" s="29"/>
      <c r="L351" s="29"/>
    </row>
    <row r="352" spans="1:12" ht="45">
      <c r="A352" s="29"/>
      <c r="B352" s="29"/>
      <c r="C352" s="29"/>
      <c r="D352" s="29"/>
      <c r="E352" s="144">
        <v>9</v>
      </c>
      <c r="F352" s="111" t="s">
        <v>1941</v>
      </c>
      <c r="G352" s="29"/>
      <c r="H352" s="29"/>
      <c r="I352" s="29"/>
      <c r="J352" s="29"/>
      <c r="K352" s="29"/>
      <c r="L352" s="29"/>
    </row>
    <row r="353" spans="1:12" ht="30">
      <c r="A353" s="29"/>
      <c r="B353" s="29"/>
      <c r="C353" s="29"/>
      <c r="D353" s="29"/>
      <c r="E353" s="144">
        <v>10</v>
      </c>
      <c r="F353" s="111" t="s">
        <v>2026</v>
      </c>
      <c r="G353" s="29"/>
      <c r="H353" s="29"/>
      <c r="I353" s="29"/>
      <c r="J353" s="29"/>
      <c r="K353" s="29"/>
      <c r="L353" s="29"/>
    </row>
    <row r="354" spans="1:12" ht="30">
      <c r="A354" s="29"/>
      <c r="B354" s="29"/>
      <c r="C354" s="29"/>
      <c r="D354" s="29"/>
      <c r="E354" s="144">
        <v>11</v>
      </c>
      <c r="F354" s="111" t="s">
        <v>1943</v>
      </c>
      <c r="G354" s="29"/>
      <c r="H354" s="29"/>
      <c r="I354" s="29"/>
      <c r="J354" s="29"/>
      <c r="K354" s="29"/>
      <c r="L354" s="29"/>
    </row>
    <row r="355" spans="1:12" ht="18.75">
      <c r="A355" s="19"/>
      <c r="B355" s="19"/>
      <c r="C355" s="19"/>
      <c r="D355" s="19"/>
      <c r="E355" s="154" t="s">
        <v>1422</v>
      </c>
      <c r="F355" s="167" t="s">
        <v>2050</v>
      </c>
      <c r="G355" s="19"/>
      <c r="H355" s="19"/>
      <c r="I355" s="19"/>
      <c r="J355" s="19"/>
      <c r="K355" s="19"/>
      <c r="L355" s="39"/>
    </row>
    <row r="356" spans="1:12" ht="30.75">
      <c r="A356" s="29"/>
      <c r="B356" s="29"/>
      <c r="C356" s="29"/>
      <c r="D356" s="29"/>
      <c r="E356" s="144">
        <v>1</v>
      </c>
      <c r="F356" s="44" t="s">
        <v>1967</v>
      </c>
      <c r="G356" s="29"/>
      <c r="H356" s="29"/>
      <c r="I356" s="29"/>
      <c r="J356" s="29"/>
      <c r="K356" s="189"/>
      <c r="L356" s="29"/>
    </row>
    <row r="357" spans="1:12" ht="180.75">
      <c r="A357" s="29"/>
      <c r="B357" s="29"/>
      <c r="C357" s="29"/>
      <c r="D357" s="29"/>
      <c r="E357" s="144">
        <v>2</v>
      </c>
      <c r="F357" s="44" t="s">
        <v>2045</v>
      </c>
      <c r="G357" s="29"/>
      <c r="H357" s="29"/>
      <c r="I357" s="29"/>
      <c r="J357" s="29"/>
      <c r="K357" s="189"/>
      <c r="L357" s="29"/>
    </row>
    <row r="358" spans="1:12" ht="18.75">
      <c r="A358" s="29"/>
      <c r="B358" s="29"/>
      <c r="C358" s="29"/>
      <c r="D358" s="29"/>
      <c r="E358" s="144">
        <v>3</v>
      </c>
      <c r="F358" s="29" t="s">
        <v>2047</v>
      </c>
      <c r="G358" s="29"/>
      <c r="H358" s="29"/>
      <c r="I358" s="29"/>
      <c r="J358" s="29"/>
      <c r="K358" s="189"/>
      <c r="L358" s="29"/>
    </row>
    <row r="359" spans="1:12" ht="30.75">
      <c r="A359" s="29"/>
      <c r="B359" s="29"/>
      <c r="C359" s="29"/>
      <c r="D359" s="29"/>
      <c r="E359" s="144">
        <v>4</v>
      </c>
      <c r="F359" s="44" t="s">
        <v>2048</v>
      </c>
      <c r="G359" s="29"/>
      <c r="H359" s="29"/>
      <c r="I359" s="29"/>
      <c r="J359" s="29"/>
      <c r="K359" s="189"/>
      <c r="L359" s="29"/>
    </row>
    <row r="360" spans="1:12" ht="18.75">
      <c r="A360" s="29"/>
      <c r="B360" s="29"/>
      <c r="C360" s="29"/>
      <c r="D360" s="29"/>
      <c r="E360" s="144">
        <v>5</v>
      </c>
      <c r="F360" s="29" t="s">
        <v>2017</v>
      </c>
      <c r="G360" s="29"/>
      <c r="H360" s="29"/>
      <c r="I360" s="29"/>
      <c r="J360" s="29"/>
      <c r="K360" s="189"/>
      <c r="L360" s="29"/>
    </row>
    <row r="361" spans="1:12" ht="18.75">
      <c r="A361" s="29"/>
      <c r="B361" s="29"/>
      <c r="C361" s="29"/>
      <c r="D361" s="29"/>
      <c r="E361" s="144">
        <v>6</v>
      </c>
      <c r="F361" s="29" t="s">
        <v>2049</v>
      </c>
      <c r="G361" s="29"/>
      <c r="H361" s="29"/>
      <c r="I361" s="29"/>
      <c r="J361" s="29"/>
      <c r="K361" s="189"/>
      <c r="L361" s="29"/>
    </row>
    <row r="362" spans="1:12" ht="18.75">
      <c r="A362" s="29"/>
      <c r="B362" s="29"/>
      <c r="C362" s="29"/>
      <c r="D362" s="29"/>
      <c r="E362" s="144">
        <v>7</v>
      </c>
      <c r="F362" s="29" t="s">
        <v>1931</v>
      </c>
      <c r="G362" s="29"/>
      <c r="H362" s="29"/>
      <c r="I362" s="29"/>
      <c r="J362" s="29"/>
      <c r="K362" s="189"/>
      <c r="L362" s="29"/>
    </row>
    <row r="363" spans="1:12" ht="45.75">
      <c r="A363" s="29"/>
      <c r="B363" s="29"/>
      <c r="C363" s="29"/>
      <c r="D363" s="29"/>
      <c r="E363" s="144">
        <v>8</v>
      </c>
      <c r="F363" s="44" t="s">
        <v>2043</v>
      </c>
      <c r="G363" s="29"/>
      <c r="H363" s="29"/>
      <c r="I363" s="29"/>
      <c r="J363" s="29"/>
      <c r="K363" s="189"/>
      <c r="L363" s="29"/>
    </row>
    <row r="364" spans="1:12" ht="18.75">
      <c r="A364" s="29"/>
      <c r="B364" s="29"/>
      <c r="C364" s="29"/>
      <c r="D364" s="29"/>
      <c r="E364" s="144">
        <v>9</v>
      </c>
      <c r="F364" s="44" t="s">
        <v>2021</v>
      </c>
      <c r="G364" s="29"/>
      <c r="H364" s="29"/>
      <c r="I364" s="29"/>
      <c r="J364" s="29"/>
      <c r="K364" s="189"/>
      <c r="L364" s="29"/>
    </row>
    <row r="365" spans="1:12" ht="18.75">
      <c r="A365" s="29"/>
      <c r="B365" s="29"/>
      <c r="C365" s="29"/>
      <c r="D365" s="29"/>
      <c r="E365" s="144">
        <v>10</v>
      </c>
      <c r="F365" s="44" t="s">
        <v>1934</v>
      </c>
      <c r="G365" s="29"/>
      <c r="H365" s="29"/>
      <c r="I365" s="29"/>
      <c r="J365" s="29"/>
      <c r="K365" s="189"/>
      <c r="L365" s="29"/>
    </row>
    <row r="366" spans="1:12" ht="18.75">
      <c r="A366" s="29"/>
      <c r="B366" s="29"/>
      <c r="C366" s="29"/>
      <c r="D366" s="29"/>
      <c r="E366" s="144"/>
      <c r="F366" s="165" t="s">
        <v>1935</v>
      </c>
      <c r="G366" s="29"/>
      <c r="H366" s="29"/>
      <c r="I366" s="29"/>
      <c r="J366" s="29"/>
      <c r="K366" s="189"/>
      <c r="L366" s="29"/>
    </row>
    <row r="367" spans="1:12" ht="30">
      <c r="A367" s="29"/>
      <c r="B367" s="29"/>
      <c r="C367" s="29"/>
      <c r="D367" s="29"/>
      <c r="E367" s="144">
        <v>11</v>
      </c>
      <c r="F367" s="111" t="s">
        <v>2022</v>
      </c>
      <c r="G367" s="29"/>
      <c r="H367" s="29"/>
      <c r="I367" s="29"/>
      <c r="J367" s="29"/>
      <c r="K367" s="189"/>
      <c r="L367" s="29"/>
    </row>
    <row r="368" spans="1:12" ht="18.75">
      <c r="A368" s="29"/>
      <c r="B368" s="29"/>
      <c r="C368" s="29"/>
      <c r="D368" s="29"/>
      <c r="E368" s="144">
        <v>12</v>
      </c>
      <c r="F368" s="29" t="s">
        <v>2023</v>
      </c>
      <c r="G368" s="29"/>
      <c r="H368" s="29"/>
      <c r="I368" s="29"/>
      <c r="J368" s="29"/>
      <c r="K368" s="189"/>
      <c r="L368" s="29"/>
    </row>
    <row r="369" spans="1:13" ht="18.75">
      <c r="A369" s="29"/>
      <c r="B369" s="29"/>
      <c r="C369" s="29"/>
      <c r="D369" s="29"/>
      <c r="E369" s="144">
        <v>13</v>
      </c>
      <c r="F369" s="67" t="s">
        <v>1937</v>
      </c>
      <c r="G369" s="29"/>
      <c r="H369" s="29"/>
      <c r="I369" s="29"/>
      <c r="J369" s="29"/>
      <c r="K369" s="189"/>
      <c r="L369" s="29"/>
      <c r="M369"/>
    </row>
    <row r="370" spans="1:13" ht="45.75">
      <c r="A370" s="29"/>
      <c r="B370" s="29"/>
      <c r="C370" s="29"/>
      <c r="D370" s="29"/>
      <c r="E370" s="144">
        <v>14</v>
      </c>
      <c r="F370" s="44" t="s">
        <v>2024</v>
      </c>
      <c r="G370" s="29"/>
      <c r="H370" s="29"/>
      <c r="I370" s="29"/>
      <c r="J370" s="29"/>
      <c r="K370" s="189"/>
      <c r="L370" s="29"/>
      <c r="M370"/>
    </row>
    <row r="371" spans="1:13" ht="18.75">
      <c r="A371" s="29"/>
      <c r="B371" s="29"/>
      <c r="C371" s="29"/>
      <c r="D371" s="29"/>
      <c r="E371" s="144"/>
      <c r="F371" s="165" t="s">
        <v>1939</v>
      </c>
      <c r="G371" s="29"/>
      <c r="H371" s="29"/>
      <c r="I371" s="29"/>
      <c r="J371" s="29"/>
      <c r="K371" s="189"/>
      <c r="L371" s="29"/>
      <c r="M371"/>
    </row>
    <row r="372" spans="1:13" ht="30">
      <c r="A372" s="29"/>
      <c r="B372" s="29"/>
      <c r="C372" s="29"/>
      <c r="D372" s="29"/>
      <c r="E372" s="144">
        <v>15</v>
      </c>
      <c r="F372" s="111" t="s">
        <v>2025</v>
      </c>
      <c r="G372" s="29"/>
      <c r="H372" s="29"/>
      <c r="I372" s="29"/>
      <c r="J372" s="29"/>
      <c r="K372" s="189"/>
      <c r="L372" s="29"/>
      <c r="M372"/>
    </row>
    <row r="373" spans="1:13" ht="18.75">
      <c r="A373" s="29"/>
      <c r="B373" s="29"/>
      <c r="C373" s="29"/>
      <c r="D373" s="29"/>
      <c r="E373" s="144">
        <v>16</v>
      </c>
      <c r="F373" s="29" t="s">
        <v>1912</v>
      </c>
      <c r="G373" s="29"/>
      <c r="H373" s="29"/>
      <c r="I373" s="29"/>
      <c r="J373" s="29"/>
      <c r="K373" s="189"/>
      <c r="L373" s="29"/>
      <c r="M373"/>
    </row>
    <row r="374" spans="1:13" ht="18.75">
      <c r="A374" s="29"/>
      <c r="B374" s="29"/>
      <c r="C374" s="29"/>
      <c r="D374" s="29"/>
      <c r="E374" s="144">
        <v>17</v>
      </c>
      <c r="F374" s="67" t="s">
        <v>1937</v>
      </c>
      <c r="G374" s="29"/>
      <c r="H374" s="29"/>
      <c r="I374" s="29"/>
      <c r="J374" s="29"/>
      <c r="K374" s="189"/>
      <c r="L374" s="29"/>
      <c r="M374"/>
    </row>
    <row r="375" spans="1:13" ht="30.75">
      <c r="A375" s="29"/>
      <c r="B375" s="29"/>
      <c r="C375" s="29"/>
      <c r="D375" s="29"/>
      <c r="E375" s="144">
        <v>18</v>
      </c>
      <c r="F375" s="44" t="s">
        <v>1940</v>
      </c>
      <c r="G375" s="29"/>
      <c r="H375" s="29"/>
      <c r="I375" s="29"/>
      <c r="J375" s="29"/>
      <c r="K375" s="189"/>
      <c r="L375" s="29"/>
      <c r="M375"/>
    </row>
    <row r="376" spans="1:13" ht="45">
      <c r="A376" s="29"/>
      <c r="B376" s="29"/>
      <c r="C376" s="29"/>
      <c r="D376" s="29"/>
      <c r="E376" s="144">
        <v>19</v>
      </c>
      <c r="F376" s="111" t="s">
        <v>1941</v>
      </c>
      <c r="G376" s="29"/>
      <c r="H376" s="29"/>
      <c r="I376" s="29"/>
      <c r="J376" s="29"/>
      <c r="K376" s="189"/>
      <c r="L376" s="29"/>
      <c r="M376"/>
    </row>
    <row r="377" spans="1:13" ht="30">
      <c r="A377" s="29"/>
      <c r="B377" s="29"/>
      <c r="C377" s="29"/>
      <c r="D377" s="29"/>
      <c r="E377" s="144">
        <v>20</v>
      </c>
      <c r="F377" s="111" t="s">
        <v>2026</v>
      </c>
      <c r="G377" s="29"/>
      <c r="H377" s="29"/>
      <c r="I377" s="29"/>
      <c r="J377" s="29"/>
      <c r="K377" s="189"/>
      <c r="L377" s="29"/>
      <c r="M377"/>
    </row>
    <row r="378" spans="1:13" ht="30">
      <c r="A378" s="29"/>
      <c r="B378" s="29"/>
      <c r="C378" s="29"/>
      <c r="D378" s="29"/>
      <c r="E378" s="144">
        <v>21</v>
      </c>
      <c r="F378" s="111" t="s">
        <v>1943</v>
      </c>
      <c r="G378" s="29"/>
      <c r="H378" s="29"/>
      <c r="I378" s="29"/>
      <c r="J378" s="29"/>
      <c r="K378" s="189"/>
      <c r="L378" s="29"/>
      <c r="M378"/>
    </row>
    <row r="379" spans="1:13" ht="18.75">
      <c r="A379" s="19"/>
      <c r="B379" s="19"/>
      <c r="C379" s="19"/>
      <c r="D379" s="19"/>
      <c r="E379" s="154" t="s">
        <v>1422</v>
      </c>
      <c r="F379" s="167" t="s">
        <v>2051</v>
      </c>
      <c r="G379" s="19"/>
      <c r="H379" s="19"/>
      <c r="I379" s="19"/>
      <c r="J379" s="19"/>
      <c r="K379" s="19"/>
      <c r="L379" s="19"/>
      <c r="M379"/>
    </row>
    <row r="380" spans="1:13" ht="30.75">
      <c r="A380" s="29"/>
      <c r="B380" s="29"/>
      <c r="C380" s="29"/>
      <c r="D380" s="29"/>
      <c r="E380" s="144">
        <v>1</v>
      </c>
      <c r="F380" s="44" t="s">
        <v>1967</v>
      </c>
      <c r="G380" s="29"/>
      <c r="H380" s="29"/>
      <c r="I380" s="29"/>
      <c r="J380" s="29"/>
      <c r="K380" s="29"/>
      <c r="L380" s="29"/>
      <c r="M380" s="182"/>
    </row>
    <row r="381" spans="1:13" ht="135.75">
      <c r="A381" s="29"/>
      <c r="B381" s="29"/>
      <c r="C381" s="29"/>
      <c r="D381" s="29"/>
      <c r="E381" s="144">
        <v>2</v>
      </c>
      <c r="F381" s="44" t="s">
        <v>1909</v>
      </c>
      <c r="G381" s="29"/>
      <c r="H381" s="29"/>
      <c r="I381" s="29"/>
      <c r="J381" s="29" t="s">
        <v>1008</v>
      </c>
      <c r="K381" s="29"/>
      <c r="L381" s="29"/>
      <c r="M381"/>
    </row>
    <row r="382" spans="1:13" ht="18.75">
      <c r="A382" s="29"/>
      <c r="B382" s="29"/>
      <c r="C382" s="29"/>
      <c r="D382" s="29"/>
      <c r="E382" s="144">
        <v>3</v>
      </c>
      <c r="F382" s="44" t="s">
        <v>2006</v>
      </c>
      <c r="G382" s="29"/>
      <c r="H382" s="29"/>
      <c r="I382" s="29"/>
      <c r="J382" s="29"/>
      <c r="K382" s="29"/>
      <c r="L382" s="29"/>
      <c r="M382"/>
    </row>
    <row r="383" spans="1:13" ht="30.75">
      <c r="A383" s="29"/>
      <c r="B383" s="29"/>
      <c r="C383" s="29"/>
      <c r="D383" s="29"/>
      <c r="E383" s="144">
        <v>4</v>
      </c>
      <c r="F383" s="44" t="s">
        <v>2008</v>
      </c>
      <c r="G383" s="29"/>
      <c r="H383" s="29"/>
      <c r="I383" s="29"/>
      <c r="J383" s="29"/>
      <c r="K383" s="29"/>
      <c r="L383" s="29"/>
      <c r="M383"/>
    </row>
    <row r="384" spans="1:13" ht="18.75">
      <c r="A384" s="29"/>
      <c r="B384" s="29"/>
      <c r="C384" s="29"/>
      <c r="D384" s="29"/>
      <c r="E384" s="144">
        <v>5</v>
      </c>
      <c r="F384" s="44" t="s">
        <v>2009</v>
      </c>
      <c r="G384" s="29"/>
      <c r="H384" s="29"/>
      <c r="I384" s="29"/>
      <c r="J384" s="29"/>
      <c r="K384" s="29"/>
      <c r="L384" s="29"/>
      <c r="M384"/>
    </row>
    <row r="385" spans="1:12" ht="18.75">
      <c r="A385" s="29"/>
      <c r="B385" s="29"/>
      <c r="C385" s="29"/>
      <c r="D385" s="29"/>
      <c r="E385" s="144">
        <v>6</v>
      </c>
      <c r="F385" s="44" t="s">
        <v>2010</v>
      </c>
      <c r="G385" s="29"/>
      <c r="H385" s="29"/>
      <c r="I385" s="29"/>
      <c r="J385" s="29"/>
      <c r="K385" s="29"/>
      <c r="L385" s="29"/>
    </row>
    <row r="386" spans="1:12" ht="18.75">
      <c r="A386" s="29"/>
      <c r="B386" s="29"/>
      <c r="C386" s="29"/>
      <c r="D386" s="29"/>
      <c r="E386" s="144">
        <v>7</v>
      </c>
      <c r="F386" s="44" t="s">
        <v>2011</v>
      </c>
      <c r="G386" s="29"/>
      <c r="H386" s="29"/>
      <c r="I386" s="29"/>
      <c r="J386" s="29"/>
      <c r="K386" s="29"/>
      <c r="L386" s="29"/>
    </row>
    <row r="387" spans="1:12" ht="30.75">
      <c r="A387" s="29"/>
      <c r="B387" s="29"/>
      <c r="C387" s="29"/>
      <c r="D387" s="29"/>
      <c r="E387" s="144">
        <v>8</v>
      </c>
      <c r="F387" s="44" t="s">
        <v>2052</v>
      </c>
      <c r="G387" s="29"/>
      <c r="H387" s="29"/>
      <c r="I387" s="29"/>
      <c r="J387" s="29"/>
      <c r="K387" s="29"/>
      <c r="L387" s="29"/>
    </row>
    <row r="388" spans="1:12" ht="18.75">
      <c r="A388" s="29"/>
      <c r="B388" s="29"/>
      <c r="C388" s="29"/>
      <c r="D388" s="29"/>
      <c r="E388" s="144">
        <v>9</v>
      </c>
      <c r="F388" s="44" t="s">
        <v>2013</v>
      </c>
      <c r="G388" s="29"/>
      <c r="H388" s="29"/>
      <c r="I388" s="29"/>
      <c r="J388" s="29"/>
      <c r="K388" s="29"/>
      <c r="L388" s="29"/>
    </row>
    <row r="389" spans="1:12" ht="30.75">
      <c r="A389" s="29"/>
      <c r="B389" s="29"/>
      <c r="C389" s="29"/>
      <c r="D389" s="29"/>
      <c r="E389" s="144">
        <v>10</v>
      </c>
      <c r="F389" s="44" t="s">
        <v>2014</v>
      </c>
      <c r="G389" s="29"/>
      <c r="H389" s="29"/>
      <c r="I389" s="29"/>
      <c r="J389" s="29"/>
      <c r="K389" s="29"/>
      <c r="L389" s="29"/>
    </row>
    <row r="390" spans="1:12" ht="18.75">
      <c r="A390" s="29"/>
      <c r="B390" s="29"/>
      <c r="C390" s="29"/>
      <c r="D390" s="29"/>
      <c r="E390" s="144">
        <v>11</v>
      </c>
      <c r="F390" s="44" t="s">
        <v>2015</v>
      </c>
      <c r="G390" s="29"/>
      <c r="H390" s="29"/>
      <c r="I390" s="29"/>
      <c r="J390" s="29"/>
      <c r="K390" s="29"/>
      <c r="L390" s="29"/>
    </row>
    <row r="391" spans="1:12" ht="30.75">
      <c r="A391" s="29"/>
      <c r="B391" s="29"/>
      <c r="C391" s="29"/>
      <c r="D391" s="29"/>
      <c r="E391" s="144">
        <v>12</v>
      </c>
      <c r="F391" s="44" t="s">
        <v>2053</v>
      </c>
      <c r="G391" s="29"/>
      <c r="H391" s="29"/>
      <c r="I391" s="29"/>
      <c r="J391" s="29"/>
      <c r="K391" s="29"/>
      <c r="L391" s="29"/>
    </row>
    <row r="392" spans="1:12" ht="18.75">
      <c r="A392" s="29"/>
      <c r="B392" s="29"/>
      <c r="C392" s="29"/>
      <c r="D392" s="29"/>
      <c r="E392" s="144">
        <v>13</v>
      </c>
      <c r="F392" s="44" t="s">
        <v>2017</v>
      </c>
      <c r="G392" s="29"/>
      <c r="H392" s="29"/>
      <c r="I392" s="29"/>
      <c r="J392" s="29"/>
      <c r="K392" s="29"/>
      <c r="L392" s="29"/>
    </row>
    <row r="393" spans="1:12" ht="18.75">
      <c r="A393" s="29"/>
      <c r="B393" s="29"/>
      <c r="C393" s="29"/>
      <c r="D393" s="29"/>
      <c r="E393" s="144">
        <v>14</v>
      </c>
      <c r="F393" s="44" t="s">
        <v>2018</v>
      </c>
      <c r="G393" s="29"/>
      <c r="H393" s="29"/>
      <c r="I393" s="29"/>
      <c r="J393" s="29"/>
      <c r="K393" s="29"/>
      <c r="L393" s="29"/>
    </row>
    <row r="394" spans="1:12" ht="18.75">
      <c r="A394" s="29"/>
      <c r="B394" s="29"/>
      <c r="C394" s="29"/>
      <c r="D394" s="29"/>
      <c r="E394" s="144">
        <v>15</v>
      </c>
      <c r="F394" s="44" t="s">
        <v>2019</v>
      </c>
      <c r="G394" s="29"/>
      <c r="H394" s="29"/>
      <c r="I394" s="29"/>
      <c r="J394" s="29"/>
      <c r="K394" s="29"/>
      <c r="L394" s="29"/>
    </row>
    <row r="395" spans="1:12" ht="30.75">
      <c r="A395" s="29"/>
      <c r="B395" s="29"/>
      <c r="C395" s="29"/>
      <c r="D395" s="29"/>
      <c r="E395" s="144">
        <v>16</v>
      </c>
      <c r="F395" s="44" t="s">
        <v>2020</v>
      </c>
      <c r="G395" s="29"/>
      <c r="H395" s="29"/>
      <c r="I395" s="29"/>
      <c r="J395" s="29"/>
      <c r="K395" s="29"/>
      <c r="L395" s="29"/>
    </row>
    <row r="396" spans="1:12" ht="18.75">
      <c r="A396" s="29"/>
      <c r="B396" s="29"/>
      <c r="C396" s="29"/>
      <c r="D396" s="29"/>
      <c r="E396" s="144">
        <v>17</v>
      </c>
      <c r="F396" s="44" t="s">
        <v>2021</v>
      </c>
      <c r="G396" s="29"/>
      <c r="H396" s="29"/>
      <c r="I396" s="29"/>
      <c r="J396" s="29"/>
      <c r="K396" s="29"/>
      <c r="L396" s="29"/>
    </row>
    <row r="397" spans="1:12" ht="18.75">
      <c r="A397" s="29"/>
      <c r="B397" s="29"/>
      <c r="C397" s="29"/>
      <c r="D397" s="29"/>
      <c r="E397" s="144">
        <v>18</v>
      </c>
      <c r="F397" s="44" t="s">
        <v>1934</v>
      </c>
      <c r="G397" s="29"/>
      <c r="H397" s="29"/>
      <c r="I397" s="29"/>
      <c r="J397" s="29"/>
      <c r="K397" s="29"/>
      <c r="L397" s="29"/>
    </row>
    <row r="398" spans="1:12">
      <c r="A398" s="29"/>
      <c r="B398" s="29"/>
      <c r="C398" s="29"/>
      <c r="D398" s="29"/>
      <c r="E398" s="39"/>
      <c r="F398" s="165" t="s">
        <v>1935</v>
      </c>
      <c r="G398" s="29"/>
      <c r="H398" s="29"/>
      <c r="I398" s="29"/>
      <c r="J398" s="29"/>
      <c r="K398" s="29"/>
      <c r="L398" s="29"/>
    </row>
    <row r="399" spans="1:12" ht="30">
      <c r="A399" s="29"/>
      <c r="B399" s="29"/>
      <c r="C399" s="29"/>
      <c r="D399" s="29"/>
      <c r="E399" s="144">
        <v>19</v>
      </c>
      <c r="F399" s="111" t="s">
        <v>2022</v>
      </c>
      <c r="G399" s="29"/>
      <c r="H399" s="29"/>
      <c r="I399" s="29"/>
      <c r="J399" s="29"/>
      <c r="K399" s="29"/>
      <c r="L399" s="29"/>
    </row>
    <row r="400" spans="1:12" ht="18.75">
      <c r="A400" s="29"/>
      <c r="B400" s="29"/>
      <c r="C400" s="29"/>
      <c r="D400" s="29"/>
      <c r="E400" s="144">
        <v>20</v>
      </c>
      <c r="F400" s="29" t="s">
        <v>2023</v>
      </c>
      <c r="G400" s="29"/>
      <c r="H400" s="29"/>
      <c r="I400" s="29"/>
      <c r="J400" s="29"/>
      <c r="K400" s="29"/>
      <c r="L400" s="29"/>
    </row>
    <row r="401" spans="1:12" ht="18.75">
      <c r="A401" s="29"/>
      <c r="B401" s="29"/>
      <c r="C401" s="29"/>
      <c r="D401" s="29"/>
      <c r="E401" s="144">
        <v>21</v>
      </c>
      <c r="F401" s="67" t="s">
        <v>1937</v>
      </c>
      <c r="G401" s="29"/>
      <c r="H401" s="29"/>
      <c r="I401" s="29"/>
      <c r="J401" s="29"/>
      <c r="K401" s="29"/>
      <c r="L401" s="29"/>
    </row>
    <row r="402" spans="1:12" ht="45.75">
      <c r="A402" s="29"/>
      <c r="B402" s="29"/>
      <c r="C402" s="29"/>
      <c r="D402" s="29"/>
      <c r="E402" s="144">
        <v>22</v>
      </c>
      <c r="F402" s="44" t="s">
        <v>2024</v>
      </c>
      <c r="G402" s="29"/>
      <c r="H402" s="29"/>
      <c r="I402" s="29"/>
      <c r="J402" s="29"/>
      <c r="K402" s="29"/>
      <c r="L402" s="29"/>
    </row>
    <row r="403" spans="1:12" ht="18.75">
      <c r="A403" s="29"/>
      <c r="B403" s="29"/>
      <c r="C403" s="29"/>
      <c r="D403" s="29"/>
      <c r="E403" s="144"/>
      <c r="F403" s="165" t="s">
        <v>1939</v>
      </c>
      <c r="G403" s="29"/>
      <c r="H403" s="29"/>
      <c r="I403" s="29"/>
      <c r="J403" s="29"/>
      <c r="K403" s="29"/>
      <c r="L403" s="29"/>
    </row>
    <row r="404" spans="1:12" ht="30">
      <c r="A404" s="29"/>
      <c r="B404" s="29"/>
      <c r="C404" s="29"/>
      <c r="D404" s="29"/>
      <c r="E404" s="144">
        <v>23</v>
      </c>
      <c r="F404" s="111" t="s">
        <v>2025</v>
      </c>
      <c r="G404" s="29"/>
      <c r="H404" s="29"/>
      <c r="I404" s="29"/>
      <c r="J404" s="29"/>
      <c r="K404" s="29"/>
      <c r="L404" s="29"/>
    </row>
    <row r="405" spans="1:12" ht="18.75">
      <c r="A405" s="29"/>
      <c r="B405" s="29"/>
      <c r="C405" s="29"/>
      <c r="D405" s="29"/>
      <c r="E405" s="144">
        <v>24</v>
      </c>
      <c r="F405" s="29" t="s">
        <v>1912</v>
      </c>
      <c r="G405" s="29"/>
      <c r="H405" s="29"/>
      <c r="I405" s="29"/>
      <c r="J405" s="29"/>
      <c r="K405" s="29"/>
      <c r="L405" s="29"/>
    </row>
    <row r="406" spans="1:12" ht="18.75">
      <c r="A406" s="29"/>
      <c r="B406" s="29"/>
      <c r="C406" s="29"/>
      <c r="D406" s="29"/>
      <c r="E406" s="144">
        <v>25</v>
      </c>
      <c r="F406" s="67" t="s">
        <v>1937</v>
      </c>
      <c r="G406" s="29"/>
      <c r="H406" s="29"/>
      <c r="I406" s="29"/>
      <c r="J406" s="29"/>
      <c r="K406" s="29"/>
      <c r="L406" s="29"/>
    </row>
    <row r="407" spans="1:12" ht="30.75">
      <c r="A407" s="29"/>
      <c r="B407" s="29"/>
      <c r="C407" s="29"/>
      <c r="D407" s="29"/>
      <c r="E407" s="144">
        <v>26</v>
      </c>
      <c r="F407" s="44" t="s">
        <v>1940</v>
      </c>
      <c r="G407" s="29"/>
      <c r="H407" s="29"/>
      <c r="I407" s="29"/>
      <c r="J407" s="29"/>
      <c r="K407" s="29"/>
      <c r="L407" s="29"/>
    </row>
    <row r="408" spans="1:12" ht="45">
      <c r="A408" s="29"/>
      <c r="B408" s="29"/>
      <c r="C408" s="29"/>
      <c r="D408" s="29"/>
      <c r="E408" s="144">
        <v>27</v>
      </c>
      <c r="F408" s="111" t="s">
        <v>1941</v>
      </c>
      <c r="G408" s="29"/>
      <c r="H408" s="29"/>
      <c r="I408" s="29"/>
      <c r="J408" s="29"/>
      <c r="K408" s="29"/>
      <c r="L408" s="29"/>
    </row>
    <row r="409" spans="1:12" ht="30">
      <c r="A409" s="29"/>
      <c r="B409" s="29"/>
      <c r="C409" s="29"/>
      <c r="D409" s="29"/>
      <c r="E409" s="144">
        <v>28</v>
      </c>
      <c r="F409" s="111" t="s">
        <v>2026</v>
      </c>
      <c r="G409" s="29"/>
      <c r="H409" s="29"/>
      <c r="I409" s="29"/>
      <c r="J409" s="29"/>
      <c r="K409" s="29"/>
      <c r="L409" s="29"/>
    </row>
    <row r="410" spans="1:12" ht="30">
      <c r="A410" s="29"/>
      <c r="B410" s="29"/>
      <c r="C410" s="29"/>
      <c r="D410" s="29"/>
      <c r="E410" s="144">
        <v>29</v>
      </c>
      <c r="F410" s="111" t="s">
        <v>1943</v>
      </c>
      <c r="G410" s="29"/>
      <c r="H410" s="29"/>
      <c r="I410" s="29"/>
      <c r="J410" s="29"/>
      <c r="K410" s="29"/>
      <c r="L410" s="29"/>
    </row>
    <row r="411" spans="1:12" ht="18.75">
      <c r="A411" s="154"/>
      <c r="B411" s="154"/>
      <c r="C411" s="154"/>
      <c r="D411" s="154"/>
      <c r="E411" s="154" t="s">
        <v>1429</v>
      </c>
      <c r="F411" s="167" t="s">
        <v>2054</v>
      </c>
      <c r="G411" s="154"/>
      <c r="H411" s="154"/>
      <c r="I411" s="154"/>
      <c r="J411" s="154"/>
      <c r="K411" s="154"/>
      <c r="L411" s="154"/>
    </row>
    <row r="412" spans="1:12" ht="30.75">
      <c r="A412" s="29"/>
      <c r="B412" s="29"/>
      <c r="C412" s="29"/>
      <c r="D412" s="29"/>
      <c r="E412" s="144">
        <v>1</v>
      </c>
      <c r="F412" s="44" t="s">
        <v>1967</v>
      </c>
      <c r="G412" s="29"/>
      <c r="H412" s="29"/>
      <c r="I412" s="29"/>
      <c r="J412" s="29"/>
      <c r="K412" s="29"/>
      <c r="L412" s="29"/>
    </row>
    <row r="413" spans="1:12" ht="180.75">
      <c r="A413" s="29"/>
      <c r="B413" s="29"/>
      <c r="C413" s="29"/>
      <c r="D413" s="29"/>
      <c r="E413" s="144">
        <v>2</v>
      </c>
      <c r="F413" s="44" t="s">
        <v>2055</v>
      </c>
      <c r="G413" s="215" t="s">
        <v>2056</v>
      </c>
      <c r="H413" s="29"/>
      <c r="I413" s="29"/>
      <c r="J413" s="29"/>
      <c r="K413" s="29"/>
      <c r="L413" s="29"/>
    </row>
    <row r="414" spans="1:12" ht="30.75">
      <c r="A414" s="29"/>
      <c r="B414" s="29"/>
      <c r="C414" s="29"/>
      <c r="D414" s="29"/>
      <c r="E414" s="144">
        <v>3</v>
      </c>
      <c r="F414" s="29" t="s">
        <v>2057</v>
      </c>
      <c r="G414" s="215" t="s">
        <v>2058</v>
      </c>
      <c r="H414" s="29"/>
      <c r="I414" s="29"/>
      <c r="J414" s="29"/>
      <c r="K414" s="29"/>
      <c r="L414" s="29"/>
    </row>
    <row r="415" spans="1:12" ht="18.75">
      <c r="A415" s="29"/>
      <c r="B415" s="29"/>
      <c r="C415" s="29"/>
      <c r="D415" s="29"/>
      <c r="E415" s="144">
        <v>4</v>
      </c>
      <c r="F415" s="29" t="s">
        <v>2009</v>
      </c>
      <c r="G415" s="29"/>
      <c r="H415" s="29"/>
      <c r="I415" s="29"/>
      <c r="J415" s="29"/>
      <c r="K415" s="29"/>
      <c r="L415" s="29"/>
    </row>
    <row r="416" spans="1:12" ht="18.75">
      <c r="A416" s="29"/>
      <c r="B416" s="29"/>
      <c r="C416" s="29"/>
      <c r="D416" s="29"/>
      <c r="E416" s="144">
        <v>5</v>
      </c>
      <c r="F416" s="29" t="s">
        <v>2059</v>
      </c>
      <c r="G416" s="29"/>
      <c r="H416" s="29"/>
      <c r="I416" s="29"/>
      <c r="J416" s="29"/>
      <c r="K416" s="29"/>
      <c r="L416" s="29"/>
    </row>
    <row r="417" spans="1:12" ht="30.75">
      <c r="A417" s="29"/>
      <c r="B417" s="29"/>
      <c r="C417" s="29"/>
      <c r="D417" s="29"/>
      <c r="E417" s="144">
        <v>6</v>
      </c>
      <c r="F417" s="44" t="s">
        <v>2060</v>
      </c>
      <c r="G417" s="29"/>
      <c r="H417" s="29"/>
      <c r="I417" s="29"/>
      <c r="J417" s="29"/>
      <c r="K417" s="29"/>
      <c r="L417" s="29"/>
    </row>
    <row r="418" spans="1:12" ht="18.75">
      <c r="A418" s="29"/>
      <c r="B418" s="29"/>
      <c r="C418" s="29"/>
      <c r="D418" s="29"/>
      <c r="E418" s="144">
        <v>7</v>
      </c>
      <c r="F418" s="29" t="s">
        <v>2015</v>
      </c>
      <c r="G418" s="29"/>
      <c r="H418" s="29"/>
      <c r="I418" s="29"/>
      <c r="J418" s="29"/>
      <c r="K418" s="29"/>
      <c r="L418" s="29"/>
    </row>
    <row r="419" spans="1:12" ht="30.75">
      <c r="A419" s="29"/>
      <c r="B419" s="29"/>
      <c r="C419" s="29"/>
      <c r="D419" s="29"/>
      <c r="E419" s="144">
        <v>8</v>
      </c>
      <c r="F419" s="44" t="s">
        <v>2061</v>
      </c>
      <c r="G419" s="29"/>
      <c r="H419" s="29"/>
      <c r="I419" s="29"/>
      <c r="J419" s="29"/>
      <c r="K419" s="29"/>
      <c r="L419" s="29"/>
    </row>
    <row r="420" spans="1:12" ht="18.75">
      <c r="A420" s="29"/>
      <c r="B420" s="29"/>
      <c r="C420" s="29"/>
      <c r="D420" s="29"/>
      <c r="E420" s="144">
        <v>9</v>
      </c>
      <c r="F420" s="29" t="s">
        <v>2062</v>
      </c>
      <c r="G420" s="29"/>
      <c r="H420" s="29"/>
      <c r="I420" s="29"/>
      <c r="J420" s="29"/>
      <c r="K420" s="29"/>
      <c r="L420" s="29"/>
    </row>
    <row r="421" spans="1:12" ht="18.75">
      <c r="A421" s="29"/>
      <c r="B421" s="29"/>
      <c r="C421" s="29"/>
      <c r="D421" s="29"/>
      <c r="E421" s="144">
        <v>10</v>
      </c>
      <c r="F421" s="44" t="s">
        <v>2063</v>
      </c>
      <c r="G421" s="29"/>
      <c r="H421" s="29"/>
      <c r="I421" s="29"/>
      <c r="J421" s="29"/>
      <c r="K421" s="29"/>
      <c r="L421" s="29"/>
    </row>
    <row r="422" spans="1:12" ht="30.75">
      <c r="A422" s="29"/>
      <c r="B422" s="29"/>
      <c r="C422" s="29"/>
      <c r="D422" s="29"/>
      <c r="E422" s="144">
        <v>11</v>
      </c>
      <c r="F422" s="44" t="s">
        <v>2064</v>
      </c>
      <c r="G422" s="29"/>
      <c r="H422" s="29"/>
      <c r="I422" s="29"/>
      <c r="J422" s="29"/>
      <c r="K422" s="29"/>
      <c r="L422" s="29"/>
    </row>
    <row r="423" spans="1:12" ht="18.75">
      <c r="A423" s="29"/>
      <c r="B423" s="29"/>
      <c r="C423" s="29"/>
      <c r="D423" s="29"/>
      <c r="E423" s="144">
        <v>12</v>
      </c>
      <c r="F423" s="44" t="s">
        <v>2065</v>
      </c>
      <c r="G423" s="29"/>
      <c r="H423" s="29"/>
      <c r="I423" s="29"/>
      <c r="J423" s="29"/>
      <c r="K423" s="29"/>
      <c r="L423" s="29"/>
    </row>
    <row r="424" spans="1:12" ht="18.75">
      <c r="A424" s="29"/>
      <c r="B424" s="29"/>
      <c r="C424" s="29"/>
      <c r="D424" s="29"/>
      <c r="E424" s="144">
        <v>13</v>
      </c>
      <c r="F424" s="44" t="s">
        <v>2066</v>
      </c>
      <c r="G424" s="29"/>
      <c r="H424" s="29"/>
      <c r="I424" s="29"/>
      <c r="J424" s="29"/>
      <c r="K424" s="29"/>
      <c r="L424" s="29"/>
    </row>
    <row r="425" spans="1:12" ht="18.75">
      <c r="A425" s="29"/>
      <c r="B425" s="29"/>
      <c r="C425" s="29"/>
      <c r="D425" s="29"/>
      <c r="E425" s="144">
        <v>14</v>
      </c>
      <c r="F425" s="44" t="s">
        <v>2067</v>
      </c>
      <c r="G425" s="29"/>
      <c r="H425" s="29"/>
      <c r="I425" s="29"/>
      <c r="J425" s="29"/>
      <c r="K425" s="29"/>
      <c r="L425" s="29"/>
    </row>
    <row r="426" spans="1:12" ht="45.75">
      <c r="A426" s="29"/>
      <c r="B426" s="29"/>
      <c r="C426" s="29"/>
      <c r="D426" s="29"/>
      <c r="E426" s="144">
        <v>15</v>
      </c>
      <c r="F426" s="44" t="s">
        <v>2068</v>
      </c>
      <c r="G426" s="215" t="s">
        <v>2069</v>
      </c>
      <c r="H426" s="29"/>
      <c r="I426" s="29"/>
      <c r="J426" s="29"/>
      <c r="K426" s="29"/>
      <c r="L426" s="29"/>
    </row>
    <row r="427" spans="1:12" ht="18.75">
      <c r="A427" s="29"/>
      <c r="B427" s="29"/>
      <c r="C427" s="29"/>
      <c r="D427" s="29"/>
      <c r="E427" s="144">
        <v>16</v>
      </c>
      <c r="F427" s="44" t="s">
        <v>2070</v>
      </c>
      <c r="G427" s="29"/>
      <c r="H427" s="29"/>
      <c r="I427" s="29"/>
      <c r="J427" s="29"/>
      <c r="K427" s="29"/>
      <c r="L427" s="29"/>
    </row>
    <row r="428" spans="1:12" ht="18.75">
      <c r="A428" s="29"/>
      <c r="B428" s="29"/>
      <c r="C428" s="29"/>
      <c r="D428" s="29"/>
      <c r="E428" s="144">
        <v>17</v>
      </c>
      <c r="F428" s="44" t="s">
        <v>2071</v>
      </c>
      <c r="G428" s="29"/>
      <c r="H428" s="29"/>
      <c r="I428" s="29"/>
      <c r="J428" s="29"/>
      <c r="K428" s="29"/>
      <c r="L428" s="29"/>
    </row>
    <row r="429" spans="1:12" ht="18.75">
      <c r="A429" s="29"/>
      <c r="B429" s="29"/>
      <c r="C429" s="29"/>
      <c r="D429" s="29"/>
      <c r="E429" s="144">
        <v>18</v>
      </c>
      <c r="F429" s="44" t="s">
        <v>2017</v>
      </c>
      <c r="G429" s="29"/>
      <c r="H429" s="29"/>
      <c r="I429" s="29"/>
      <c r="J429" s="29"/>
      <c r="K429" s="29"/>
      <c r="L429" s="29"/>
    </row>
    <row r="430" spans="1:12" ht="18.75">
      <c r="A430" s="29"/>
      <c r="B430" s="29"/>
      <c r="C430" s="29"/>
      <c r="D430" s="29"/>
      <c r="E430" s="144">
        <v>19</v>
      </c>
      <c r="F430" s="44" t="s">
        <v>979</v>
      </c>
      <c r="G430" s="29"/>
      <c r="H430" s="29"/>
      <c r="I430" s="29"/>
      <c r="J430" s="29"/>
      <c r="K430" s="29"/>
      <c r="L430" s="29"/>
    </row>
    <row r="431" spans="1:12" ht="18.75">
      <c r="A431" s="29"/>
      <c r="B431" s="29"/>
      <c r="C431" s="29"/>
      <c r="D431" s="29"/>
      <c r="E431" s="144">
        <v>20</v>
      </c>
      <c r="F431" s="29" t="s">
        <v>1931</v>
      </c>
      <c r="G431" s="29"/>
      <c r="H431" s="29"/>
      <c r="I431" s="29"/>
      <c r="J431" s="29"/>
      <c r="K431" s="29"/>
      <c r="L431" s="29"/>
    </row>
    <row r="432" spans="1:12" ht="45.75">
      <c r="A432" s="29"/>
      <c r="B432" s="29"/>
      <c r="C432" s="29"/>
      <c r="D432" s="29"/>
      <c r="E432" s="144">
        <v>21</v>
      </c>
      <c r="F432" s="44" t="s">
        <v>2043</v>
      </c>
      <c r="G432" s="29"/>
      <c r="H432" s="29"/>
      <c r="I432" s="29"/>
      <c r="J432" s="29"/>
      <c r="K432" s="29"/>
      <c r="L432" s="29"/>
    </row>
    <row r="433" spans="1:12" ht="18.75">
      <c r="A433" s="29"/>
      <c r="B433" s="29"/>
      <c r="C433" s="29"/>
      <c r="D433" s="29"/>
      <c r="E433" s="144">
        <v>22</v>
      </c>
      <c r="F433" s="44" t="s">
        <v>2021</v>
      </c>
      <c r="G433" s="29"/>
      <c r="H433" s="29"/>
      <c r="I433" s="29"/>
      <c r="J433" s="29"/>
      <c r="K433" s="29"/>
      <c r="L433" s="29"/>
    </row>
    <row r="434" spans="1:12" ht="18.75">
      <c r="A434" s="29"/>
      <c r="B434" s="29"/>
      <c r="C434" s="29"/>
      <c r="D434" s="29"/>
      <c r="E434" s="144">
        <v>23</v>
      </c>
      <c r="F434" s="44" t="s">
        <v>1934</v>
      </c>
      <c r="G434" s="29"/>
      <c r="H434" s="29"/>
      <c r="I434" s="29"/>
      <c r="J434" s="29"/>
      <c r="K434" s="29"/>
      <c r="L434" s="29"/>
    </row>
    <row r="435" spans="1:12" ht="18.75">
      <c r="A435" s="29"/>
      <c r="B435" s="29"/>
      <c r="C435" s="29"/>
      <c r="D435" s="29"/>
      <c r="E435" s="188"/>
      <c r="F435" s="165" t="s">
        <v>1935</v>
      </c>
      <c r="G435" s="29"/>
      <c r="H435" s="29"/>
      <c r="I435" s="29"/>
      <c r="J435" s="29"/>
      <c r="K435" s="29"/>
      <c r="L435" s="29"/>
    </row>
    <row r="436" spans="1:12" ht="30">
      <c r="A436" s="29"/>
      <c r="B436" s="29"/>
      <c r="C436" s="29"/>
      <c r="D436" s="29"/>
      <c r="E436" s="144">
        <v>24</v>
      </c>
      <c r="F436" s="111" t="s">
        <v>2022</v>
      </c>
      <c r="G436" s="29"/>
      <c r="H436" s="29"/>
      <c r="I436" s="29"/>
      <c r="J436" s="29"/>
      <c r="K436" s="29"/>
      <c r="L436" s="29"/>
    </row>
    <row r="437" spans="1:12" ht="18.75">
      <c r="A437" s="29"/>
      <c r="B437" s="29"/>
      <c r="C437" s="29"/>
      <c r="D437" s="29"/>
      <c r="E437" s="144">
        <v>25</v>
      </c>
      <c r="F437" s="29" t="s">
        <v>2023</v>
      </c>
      <c r="G437" s="29"/>
      <c r="H437" s="29"/>
      <c r="I437" s="29"/>
      <c r="J437" s="29"/>
      <c r="K437" s="29"/>
      <c r="L437" s="29"/>
    </row>
    <row r="438" spans="1:12" ht="18.75">
      <c r="A438" s="29"/>
      <c r="B438" s="29"/>
      <c r="C438" s="29"/>
      <c r="D438" s="29"/>
      <c r="E438" s="144">
        <v>26</v>
      </c>
      <c r="F438" s="67" t="s">
        <v>1937</v>
      </c>
      <c r="G438" s="29"/>
      <c r="H438" s="29"/>
      <c r="I438" s="29"/>
      <c r="J438" s="29"/>
      <c r="K438" s="29"/>
      <c r="L438" s="29"/>
    </row>
    <row r="439" spans="1:12" ht="45.75">
      <c r="A439" s="29"/>
      <c r="B439" s="29"/>
      <c r="C439" s="29"/>
      <c r="D439" s="29"/>
      <c r="E439" s="144">
        <v>27</v>
      </c>
      <c r="F439" s="44" t="s">
        <v>2072</v>
      </c>
      <c r="G439" s="29"/>
      <c r="H439" s="29"/>
      <c r="I439" s="29"/>
      <c r="J439" s="29"/>
      <c r="K439" s="29"/>
      <c r="L439" s="29"/>
    </row>
    <row r="440" spans="1:12" ht="18.75">
      <c r="A440" s="29"/>
      <c r="B440" s="29"/>
      <c r="C440" s="29"/>
      <c r="D440" s="29"/>
      <c r="E440" s="188"/>
      <c r="F440" s="165" t="s">
        <v>1939</v>
      </c>
      <c r="G440" s="29"/>
      <c r="H440" s="29"/>
      <c r="I440" s="29"/>
      <c r="J440" s="29"/>
      <c r="K440" s="29"/>
      <c r="L440" s="29"/>
    </row>
    <row r="441" spans="1:12" ht="30">
      <c r="A441" s="29"/>
      <c r="B441" s="29"/>
      <c r="C441" s="29"/>
      <c r="D441" s="29"/>
      <c r="E441" s="144">
        <v>28</v>
      </c>
      <c r="F441" s="111" t="s">
        <v>2073</v>
      </c>
      <c r="G441" s="29"/>
      <c r="H441" s="29"/>
      <c r="I441" s="29"/>
      <c r="J441" s="29"/>
      <c r="K441" s="29"/>
      <c r="L441" s="29"/>
    </row>
    <row r="442" spans="1:12" ht="18.75">
      <c r="A442" s="29"/>
      <c r="B442" s="29"/>
      <c r="C442" s="29"/>
      <c r="D442" s="29"/>
      <c r="E442" s="144">
        <v>29</v>
      </c>
      <c r="F442" s="29" t="s">
        <v>1912</v>
      </c>
      <c r="G442" s="29"/>
      <c r="H442" s="29"/>
      <c r="I442" s="29"/>
      <c r="J442" s="29"/>
      <c r="K442" s="29"/>
      <c r="L442" s="29"/>
    </row>
    <row r="443" spans="1:12" ht="18.75">
      <c r="A443" s="29"/>
      <c r="B443" s="29"/>
      <c r="C443" s="29"/>
      <c r="D443" s="29"/>
      <c r="E443" s="144">
        <v>30</v>
      </c>
      <c r="F443" s="67" t="s">
        <v>1937</v>
      </c>
      <c r="G443" s="29"/>
      <c r="H443" s="29"/>
      <c r="I443" s="29"/>
      <c r="J443" s="29"/>
      <c r="K443" s="29"/>
      <c r="L443" s="29"/>
    </row>
    <row r="444" spans="1:12" ht="30.75">
      <c r="A444" s="29"/>
      <c r="B444" s="29"/>
      <c r="C444" s="29"/>
      <c r="D444" s="29"/>
      <c r="E444" s="144">
        <v>31</v>
      </c>
      <c r="F444" s="44" t="s">
        <v>1940</v>
      </c>
      <c r="G444" s="29"/>
      <c r="H444" s="29"/>
      <c r="I444" s="29"/>
      <c r="J444" s="29"/>
      <c r="K444" s="29"/>
      <c r="L444" s="29"/>
    </row>
    <row r="445" spans="1:12" ht="45">
      <c r="A445" s="29"/>
      <c r="B445" s="29"/>
      <c r="C445" s="29"/>
      <c r="D445" s="29"/>
      <c r="E445" s="144">
        <v>32</v>
      </c>
      <c r="F445" s="111" t="s">
        <v>1941</v>
      </c>
      <c r="G445" s="29"/>
      <c r="H445" s="29"/>
      <c r="I445" s="29"/>
      <c r="J445" s="29"/>
      <c r="K445" s="29"/>
      <c r="L445" s="29"/>
    </row>
    <row r="446" spans="1:12" ht="30">
      <c r="A446" s="29"/>
      <c r="B446" s="29"/>
      <c r="C446" s="29"/>
      <c r="D446" s="29"/>
      <c r="E446" s="144">
        <v>33</v>
      </c>
      <c r="F446" s="111" t="s">
        <v>2026</v>
      </c>
      <c r="G446" s="29"/>
      <c r="H446" s="29"/>
      <c r="I446" s="29"/>
      <c r="J446" s="29"/>
      <c r="K446" s="29"/>
      <c r="L446" s="29"/>
    </row>
    <row r="447" spans="1:12" ht="30">
      <c r="A447" s="29"/>
      <c r="B447" s="29"/>
      <c r="C447" s="29"/>
      <c r="D447" s="29"/>
      <c r="E447" s="144">
        <v>34</v>
      </c>
      <c r="F447" s="111" t="s">
        <v>1943</v>
      </c>
      <c r="G447" s="29"/>
      <c r="H447" s="29"/>
      <c r="I447" s="29"/>
      <c r="J447" s="29"/>
      <c r="K447" s="29"/>
      <c r="L447" s="29"/>
    </row>
    <row r="448" spans="1:12">
      <c r="A448" s="29"/>
      <c r="B448" s="29"/>
      <c r="C448" s="29"/>
      <c r="D448" s="29"/>
      <c r="E448" s="29"/>
      <c r="F448" s="29"/>
      <c r="G448" s="29"/>
      <c r="H448" s="29"/>
      <c r="I448" s="29"/>
      <c r="J448" s="29"/>
      <c r="K448" s="29"/>
      <c r="L448" s="29"/>
    </row>
    <row r="449" spans="1:12">
      <c r="A449"/>
      <c r="B449"/>
      <c r="C449"/>
      <c r="D449"/>
      <c r="E449"/>
      <c r="F449"/>
      <c r="G449"/>
      <c r="H449"/>
      <c r="I449"/>
      <c r="J449"/>
      <c r="K449"/>
      <c r="L449"/>
    </row>
  </sheetData>
  <customSheetViews>
    <customSheetView guid="{FBCA0314-AB2D-48C2-92CA-EB7E9A59E158}" scale="80">
      <selection activeCell="G22" sqref="G22"/>
      <pageMargins left="0" right="0" top="0" bottom="0" header="0" footer="0"/>
    </customSheetView>
    <customSheetView guid="{6104C648-B85B-4E8D-8B1B-A382CCFC2F87}" scale="80" topLeftCell="A28">
      <selection activeCell="F45" sqref="F45"/>
      <pageMargins left="0" right="0" top="0" bottom="0" header="0" footer="0"/>
    </customSheetView>
    <customSheetView guid="{E25D86B6-3339-45DF-95E9-AAAE4196E0B3}" scale="80">
      <selection activeCell="G22" sqref="G22"/>
      <pageMargins left="0" right="0" top="0" bottom="0" header="0" footer="0"/>
    </customSheetView>
  </customSheetViews>
  <mergeCells count="6">
    <mergeCell ref="F10:K10"/>
    <mergeCell ref="F11:K11"/>
    <mergeCell ref="A13:D13"/>
    <mergeCell ref="F13:K13"/>
    <mergeCell ref="A28:D28"/>
    <mergeCell ref="F28:K28"/>
  </mergeCells>
  <hyperlinks>
    <hyperlink ref="J170" display="https://extranet.financialpartners.com/Workspaces/Shared/EmPOWERModernization/Collateral/FPIDocuments/Forms/AllItems.aspx?RootFolder=%2FWorkspaces%2FShared%2FEmPOWERModernization%2FCollateral%2FFPIDocuments%2FTesting%2FSQL&amp;FolderCTID=0x012000A3CAEA5616484"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1"/>
  <sheetViews>
    <sheetView workbookViewId="0">
      <selection activeCell="F69" sqref="F69"/>
    </sheetView>
  </sheetViews>
  <sheetFormatPr defaultRowHeight="15"/>
  <cols>
    <col min="6" max="6" width="58.7109375" customWidth="1"/>
    <col min="7" max="7" width="32.85546875" customWidth="1"/>
    <col min="10" max="10" width="21.28515625" customWidth="1"/>
  </cols>
  <sheetData>
    <row r="1" spans="1:12">
      <c r="A1" s="14" t="s">
        <v>24</v>
      </c>
      <c r="B1" s="86">
        <v>236</v>
      </c>
      <c r="C1" s="201"/>
      <c r="D1" s="206"/>
      <c r="E1" s="146"/>
      <c r="F1" s="209"/>
      <c r="G1" s="209"/>
      <c r="H1" s="209"/>
      <c r="I1" s="206"/>
      <c r="J1" s="90"/>
      <c r="K1" s="210"/>
      <c r="L1" s="29"/>
    </row>
    <row r="2" spans="1:12">
      <c r="A2" s="15" t="s">
        <v>25</v>
      </c>
      <c r="B2" s="90">
        <v>0</v>
      </c>
      <c r="C2" s="202"/>
      <c r="D2" s="206"/>
      <c r="E2" s="146"/>
      <c r="F2" s="209"/>
      <c r="G2" s="211"/>
      <c r="H2" s="211"/>
      <c r="I2" s="206"/>
      <c r="J2" s="90"/>
      <c r="K2" s="206"/>
      <c r="L2" s="29"/>
    </row>
    <row r="3" spans="1:12" ht="27">
      <c r="A3" s="15" t="s">
        <v>26</v>
      </c>
      <c r="B3" s="90">
        <v>2</v>
      </c>
      <c r="C3" s="202"/>
      <c r="D3" s="206"/>
      <c r="E3" s="146"/>
      <c r="F3" s="209"/>
      <c r="G3" s="212"/>
      <c r="H3" s="212"/>
      <c r="I3" s="206"/>
      <c r="J3" s="90"/>
      <c r="K3" s="206"/>
      <c r="L3" s="29"/>
    </row>
    <row r="4" spans="1:12" ht="27">
      <c r="A4" s="15" t="s">
        <v>27</v>
      </c>
      <c r="B4" s="90">
        <v>258</v>
      </c>
      <c r="C4" s="202" t="s">
        <v>951</v>
      </c>
      <c r="D4" s="206"/>
      <c r="E4" s="146"/>
      <c r="F4" s="209"/>
      <c r="G4" s="213"/>
      <c r="H4" s="213"/>
      <c r="I4" s="206"/>
      <c r="J4" s="90"/>
      <c r="K4" s="206"/>
      <c r="L4" s="29"/>
    </row>
    <row r="5" spans="1:12" ht="27">
      <c r="A5" s="15" t="s">
        <v>28</v>
      </c>
      <c r="B5" s="90">
        <v>258</v>
      </c>
      <c r="C5" s="203" t="e">
        <v>#DIV/0!</v>
      </c>
      <c r="D5" s="206"/>
      <c r="E5" s="146"/>
      <c r="F5" s="209"/>
      <c r="G5" s="211"/>
      <c r="H5" s="211"/>
      <c r="I5" s="206"/>
      <c r="J5" s="90"/>
      <c r="K5" s="206"/>
      <c r="L5" s="29"/>
    </row>
    <row r="6" spans="1:12" ht="27">
      <c r="A6" s="15" t="s">
        <v>29</v>
      </c>
      <c r="B6" s="90">
        <v>0</v>
      </c>
      <c r="C6" s="203"/>
      <c r="D6" s="206"/>
      <c r="E6" s="146"/>
      <c r="F6" s="209"/>
      <c r="G6" s="213"/>
      <c r="H6" s="213"/>
      <c r="I6" s="206"/>
      <c r="J6" s="90"/>
      <c r="K6" s="206"/>
      <c r="L6" s="29"/>
    </row>
    <row r="7" spans="1:12" ht="54">
      <c r="A7" s="15" t="s">
        <v>30</v>
      </c>
      <c r="B7" s="91">
        <v>264</v>
      </c>
      <c r="C7" s="204" t="s">
        <v>31</v>
      </c>
      <c r="D7" s="206" t="s">
        <v>32</v>
      </c>
      <c r="E7" s="147"/>
      <c r="F7" s="209"/>
      <c r="G7" s="209"/>
      <c r="H7" s="209"/>
      <c r="I7" s="206"/>
      <c r="J7" s="90"/>
      <c r="K7" s="206"/>
      <c r="L7" s="29"/>
    </row>
    <row r="8" spans="1:12">
      <c r="A8" s="16" t="s">
        <v>33</v>
      </c>
      <c r="B8" s="92">
        <v>0.99159663865546221</v>
      </c>
      <c r="C8" s="202"/>
      <c r="D8" s="206"/>
      <c r="E8" s="146"/>
      <c r="F8" s="209"/>
      <c r="G8" s="209"/>
      <c r="H8" s="209"/>
      <c r="I8" s="206"/>
      <c r="J8" s="90"/>
      <c r="K8" s="206"/>
      <c r="L8" s="29"/>
    </row>
    <row r="9" spans="1:12">
      <c r="A9" s="16" t="s">
        <v>34</v>
      </c>
      <c r="B9" s="92">
        <v>0</v>
      </c>
      <c r="C9" s="202"/>
      <c r="D9" s="206"/>
      <c r="E9" s="146"/>
      <c r="F9" s="209"/>
      <c r="G9" s="209"/>
      <c r="H9" s="209"/>
      <c r="I9" s="206"/>
      <c r="J9" s="90"/>
      <c r="K9" s="206"/>
      <c r="L9" s="29"/>
    </row>
    <row r="10" spans="1:12" ht="27">
      <c r="A10" s="17" t="s">
        <v>35</v>
      </c>
      <c r="B10" s="93">
        <v>8.4033613445378148E-3</v>
      </c>
      <c r="C10" s="205"/>
      <c r="D10" s="206"/>
      <c r="E10" s="146"/>
      <c r="F10" s="378"/>
      <c r="G10" s="378"/>
      <c r="H10" s="378"/>
      <c r="I10" s="378"/>
      <c r="J10" s="378"/>
      <c r="K10" s="378"/>
      <c r="L10" s="29"/>
    </row>
    <row r="11" spans="1:12" ht="27">
      <c r="A11" s="17" t="s">
        <v>36</v>
      </c>
      <c r="B11" s="93">
        <v>0.97727272727272729</v>
      </c>
      <c r="C11" s="205"/>
      <c r="D11" s="206"/>
      <c r="E11" s="146"/>
      <c r="F11" s="379" t="s">
        <v>1887</v>
      </c>
      <c r="G11" s="379"/>
      <c r="H11" s="379"/>
      <c r="I11" s="379"/>
      <c r="J11" s="379"/>
      <c r="K11" s="379"/>
      <c r="L11" s="29"/>
    </row>
    <row r="12" spans="1:12" ht="54">
      <c r="A12" s="194" t="s">
        <v>1888</v>
      </c>
      <c r="B12" s="195" t="s">
        <v>38</v>
      </c>
      <c r="C12" s="195" t="s">
        <v>39</v>
      </c>
      <c r="D12" s="196" t="s">
        <v>40</v>
      </c>
      <c r="E12" s="197" t="s">
        <v>41</v>
      </c>
      <c r="F12" s="207" t="s">
        <v>1644</v>
      </c>
      <c r="G12" s="207" t="s">
        <v>43</v>
      </c>
      <c r="H12" s="207" t="s">
        <v>1889</v>
      </c>
      <c r="I12" s="208" t="s">
        <v>45</v>
      </c>
      <c r="J12" s="208" t="s">
        <v>1890</v>
      </c>
      <c r="K12" s="208" t="s">
        <v>1645</v>
      </c>
      <c r="L12" s="198"/>
    </row>
    <row r="13" spans="1:12" ht="18.75">
      <c r="A13" s="39"/>
      <c r="B13" s="39"/>
      <c r="C13" s="39"/>
      <c r="D13" s="39"/>
      <c r="E13" s="154" t="s">
        <v>48</v>
      </c>
      <c r="F13" s="167" t="s">
        <v>2074</v>
      </c>
      <c r="G13" s="39"/>
      <c r="H13" s="39"/>
      <c r="I13" s="39"/>
      <c r="J13" s="39"/>
      <c r="K13" s="39"/>
      <c r="L13" s="39"/>
    </row>
    <row r="14" spans="1:12" ht="45.75">
      <c r="A14" s="29"/>
      <c r="B14" s="29"/>
      <c r="C14" s="29"/>
      <c r="D14" s="29"/>
      <c r="E14" s="144">
        <v>1</v>
      </c>
      <c r="F14" s="44" t="s">
        <v>1967</v>
      </c>
      <c r="G14" s="29"/>
      <c r="H14" s="29"/>
      <c r="I14" s="29"/>
      <c r="J14" s="29"/>
      <c r="K14" s="29"/>
      <c r="L14" s="29"/>
    </row>
    <row r="15" spans="1:12" ht="180.75">
      <c r="A15" s="29"/>
      <c r="B15" s="29"/>
      <c r="C15" s="29"/>
      <c r="D15" s="29"/>
      <c r="E15" s="144">
        <v>2</v>
      </c>
      <c r="F15" s="44" t="s">
        <v>2075</v>
      </c>
      <c r="G15" s="29"/>
      <c r="H15" s="29"/>
      <c r="I15" s="29"/>
      <c r="J15" s="29"/>
      <c r="K15" s="29"/>
      <c r="L15" s="29"/>
    </row>
    <row r="16" spans="1:12" ht="18.75">
      <c r="A16" s="29"/>
      <c r="B16" s="29"/>
      <c r="C16" s="29"/>
      <c r="D16" s="29"/>
      <c r="E16" s="144">
        <v>3</v>
      </c>
      <c r="F16" s="29" t="s">
        <v>2076</v>
      </c>
      <c r="G16" s="29"/>
      <c r="H16" s="29"/>
      <c r="I16" s="29"/>
      <c r="J16" s="29"/>
      <c r="K16" s="29"/>
      <c r="L16" s="29"/>
    </row>
    <row r="17" spans="1:12" ht="18.75">
      <c r="A17" s="29"/>
      <c r="B17" s="29"/>
      <c r="C17" s="29"/>
      <c r="D17" s="29"/>
      <c r="E17" s="144">
        <v>4</v>
      </c>
      <c r="F17" s="29" t="s">
        <v>2009</v>
      </c>
      <c r="G17" s="29"/>
      <c r="H17" s="29"/>
      <c r="I17" s="29"/>
      <c r="J17" s="29"/>
      <c r="K17" s="29"/>
      <c r="L17" s="29"/>
    </row>
    <row r="18" spans="1:12" ht="45.75">
      <c r="A18" s="29"/>
      <c r="B18" s="29"/>
      <c r="C18" s="29"/>
      <c r="D18" s="29"/>
      <c r="E18" s="144">
        <v>5</v>
      </c>
      <c r="F18" s="44" t="s">
        <v>2077</v>
      </c>
      <c r="G18" s="29"/>
      <c r="H18" s="29"/>
      <c r="I18" s="29"/>
      <c r="J18" s="29"/>
      <c r="K18" s="29"/>
      <c r="L18" s="29"/>
    </row>
    <row r="19" spans="1:12" ht="18.75">
      <c r="A19" s="29"/>
      <c r="B19" s="29"/>
      <c r="C19" s="29"/>
      <c r="D19" s="29"/>
      <c r="E19" s="144">
        <v>6</v>
      </c>
      <c r="F19" s="44" t="s">
        <v>2078</v>
      </c>
      <c r="G19" s="29"/>
      <c r="H19" s="29"/>
      <c r="I19" s="29"/>
      <c r="J19" s="29"/>
      <c r="K19" s="29"/>
      <c r="L19" s="29"/>
    </row>
    <row r="20" spans="1:12" ht="18.75">
      <c r="A20" s="29"/>
      <c r="B20" s="29"/>
      <c r="C20" s="29"/>
      <c r="D20" s="29"/>
      <c r="E20" s="144">
        <v>7</v>
      </c>
      <c r="F20" s="44" t="s">
        <v>2079</v>
      </c>
      <c r="G20" s="29"/>
      <c r="H20" s="29"/>
      <c r="I20" s="29"/>
      <c r="J20" s="29"/>
      <c r="K20" s="29"/>
      <c r="L20" s="29"/>
    </row>
    <row r="21" spans="1:12" ht="18.75">
      <c r="A21" s="29"/>
      <c r="B21" s="29"/>
      <c r="C21" s="29"/>
      <c r="D21" s="29"/>
      <c r="E21" s="144">
        <v>8</v>
      </c>
      <c r="F21" s="44" t="s">
        <v>2080</v>
      </c>
      <c r="G21" s="29"/>
      <c r="H21" s="29"/>
      <c r="I21" s="29"/>
      <c r="J21" s="29"/>
      <c r="K21" s="29"/>
      <c r="L21" s="29"/>
    </row>
    <row r="22" spans="1:12" ht="30.75">
      <c r="A22" s="29"/>
      <c r="B22" s="29"/>
      <c r="C22" s="29"/>
      <c r="D22" s="29"/>
      <c r="E22" s="144">
        <v>9</v>
      </c>
      <c r="F22" s="44" t="s">
        <v>2081</v>
      </c>
      <c r="G22" s="29"/>
      <c r="H22" s="29"/>
      <c r="I22" s="29"/>
      <c r="J22" s="29"/>
      <c r="K22" s="29"/>
      <c r="L22" s="29"/>
    </row>
    <row r="23" spans="1:12" ht="30.75">
      <c r="A23" s="29"/>
      <c r="B23" s="29"/>
      <c r="C23" s="29"/>
      <c r="D23" s="29"/>
      <c r="E23" s="144">
        <v>10</v>
      </c>
      <c r="F23" s="44" t="s">
        <v>2082</v>
      </c>
      <c r="G23" s="29"/>
      <c r="H23" s="29"/>
      <c r="I23" s="29"/>
      <c r="J23" s="29"/>
      <c r="K23" s="29"/>
      <c r="L23" s="29"/>
    </row>
    <row r="24" spans="1:12" ht="18.75">
      <c r="A24" s="29"/>
      <c r="B24" s="29"/>
      <c r="C24" s="29"/>
      <c r="D24" s="29"/>
      <c r="E24" s="144">
        <v>11</v>
      </c>
      <c r="F24" s="44" t="s">
        <v>2083</v>
      </c>
      <c r="G24" s="29"/>
      <c r="H24" s="29"/>
      <c r="I24" s="29"/>
      <c r="J24" s="29"/>
      <c r="K24" s="29"/>
      <c r="L24" s="29"/>
    </row>
    <row r="25" spans="1:12" ht="30.75">
      <c r="A25" s="29"/>
      <c r="B25" s="29"/>
      <c r="C25" s="29"/>
      <c r="D25" s="29"/>
      <c r="E25" s="144">
        <v>12</v>
      </c>
      <c r="F25" s="44" t="s">
        <v>2084</v>
      </c>
      <c r="G25" s="29"/>
      <c r="H25" s="29"/>
      <c r="I25" s="29"/>
      <c r="J25" s="29"/>
      <c r="K25" s="29"/>
      <c r="L25" s="29"/>
    </row>
    <row r="26" spans="1:12" ht="18.75">
      <c r="A26" s="29"/>
      <c r="B26" s="29"/>
      <c r="C26" s="29"/>
      <c r="D26" s="29"/>
      <c r="E26" s="144">
        <v>13</v>
      </c>
      <c r="F26" s="44" t="s">
        <v>2085</v>
      </c>
      <c r="G26" s="29"/>
      <c r="H26" s="29"/>
      <c r="I26" s="29"/>
      <c r="J26" s="29"/>
      <c r="K26" s="29"/>
      <c r="L26" s="29"/>
    </row>
    <row r="27" spans="1:12" ht="18.75">
      <c r="A27" s="29"/>
      <c r="B27" s="29"/>
      <c r="C27" s="29"/>
      <c r="D27" s="29"/>
      <c r="E27" s="144">
        <v>14</v>
      </c>
      <c r="F27" s="44" t="s">
        <v>979</v>
      </c>
      <c r="G27" s="29"/>
      <c r="H27" s="29"/>
      <c r="I27" s="29"/>
      <c r="J27" s="29"/>
      <c r="K27" s="29"/>
      <c r="L27" s="29"/>
    </row>
    <row r="28" spans="1:12" ht="18.75">
      <c r="A28" s="29"/>
      <c r="B28" s="29"/>
      <c r="C28" s="29"/>
      <c r="D28" s="29"/>
      <c r="E28" s="144">
        <v>15</v>
      </c>
      <c r="F28" s="29" t="s">
        <v>1931</v>
      </c>
      <c r="G28" s="29"/>
      <c r="H28" s="29"/>
      <c r="I28" s="29"/>
      <c r="J28" s="29"/>
      <c r="K28" s="29"/>
      <c r="L28" s="29"/>
    </row>
    <row r="29" spans="1:12" ht="60.75">
      <c r="A29" s="29"/>
      <c r="B29" s="29"/>
      <c r="C29" s="29"/>
      <c r="D29" s="29"/>
      <c r="E29" s="144">
        <v>16</v>
      </c>
      <c r="F29" s="44" t="s">
        <v>2086</v>
      </c>
      <c r="G29" s="29"/>
      <c r="H29" s="29"/>
      <c r="I29" s="29"/>
      <c r="J29" s="29"/>
      <c r="K29" s="29"/>
      <c r="L29" s="29"/>
    </row>
    <row r="30" spans="1:12" ht="18.75">
      <c r="A30" s="29"/>
      <c r="B30" s="29"/>
      <c r="C30" s="29"/>
      <c r="D30" s="29"/>
      <c r="E30" s="144">
        <v>17</v>
      </c>
      <c r="F30" s="44" t="s">
        <v>2021</v>
      </c>
      <c r="G30" s="29"/>
      <c r="H30" s="29"/>
      <c r="I30" s="29"/>
      <c r="J30" s="29"/>
      <c r="K30" s="29"/>
      <c r="L30" s="29"/>
    </row>
    <row r="31" spans="1:12" ht="30.75">
      <c r="A31" s="29"/>
      <c r="B31" s="29"/>
      <c r="C31" s="29"/>
      <c r="D31" s="29"/>
      <c r="E31" s="144">
        <v>18</v>
      </c>
      <c r="F31" s="44" t="s">
        <v>1934</v>
      </c>
      <c r="G31" s="29"/>
      <c r="H31" s="29"/>
      <c r="I31" s="29"/>
      <c r="J31" s="29"/>
      <c r="K31" s="29"/>
      <c r="L31" s="29"/>
    </row>
    <row r="32" spans="1:12">
      <c r="A32" s="29"/>
      <c r="B32" s="29"/>
      <c r="C32" s="29"/>
      <c r="D32" s="29"/>
      <c r="E32" s="39"/>
      <c r="F32" s="165" t="s">
        <v>1935</v>
      </c>
      <c r="G32" s="29"/>
      <c r="H32" s="29"/>
      <c r="I32" s="29"/>
      <c r="J32" s="29"/>
      <c r="K32" s="29"/>
      <c r="L32" s="29"/>
    </row>
    <row r="33" spans="1:13" ht="30">
      <c r="A33" s="29"/>
      <c r="B33" s="29"/>
      <c r="C33" s="29"/>
      <c r="D33" s="29"/>
      <c r="E33" s="144">
        <v>19</v>
      </c>
      <c r="F33" s="111" t="s">
        <v>2087</v>
      </c>
      <c r="G33" s="29"/>
      <c r="H33" s="29"/>
      <c r="I33" s="29"/>
      <c r="J33" s="29"/>
      <c r="K33" s="29"/>
      <c r="L33" s="29"/>
    </row>
    <row r="34" spans="1:13" ht="18.75">
      <c r="A34" s="29"/>
      <c r="B34" s="29"/>
      <c r="C34" s="29"/>
      <c r="D34" s="29"/>
      <c r="E34" s="144">
        <v>20</v>
      </c>
      <c r="F34" s="29" t="s">
        <v>2023</v>
      </c>
      <c r="G34" s="29"/>
      <c r="H34" s="29"/>
      <c r="I34" s="29"/>
      <c r="J34" s="29"/>
      <c r="K34" s="29"/>
      <c r="L34" s="29"/>
    </row>
    <row r="35" spans="1:13" ht="18.75">
      <c r="A35" s="29"/>
      <c r="B35" s="29"/>
      <c r="C35" s="29"/>
      <c r="D35" s="29"/>
      <c r="E35" s="144">
        <v>21</v>
      </c>
      <c r="F35" s="67" t="s">
        <v>1937</v>
      </c>
      <c r="G35" s="29"/>
      <c r="H35" s="29"/>
      <c r="I35" s="29"/>
      <c r="J35" s="29"/>
      <c r="K35" s="29"/>
      <c r="L35" s="29"/>
    </row>
    <row r="36" spans="1:13" ht="60.75">
      <c r="A36" s="29"/>
      <c r="B36" s="29"/>
      <c r="C36" s="29"/>
      <c r="D36" s="29"/>
      <c r="E36" s="144">
        <v>22</v>
      </c>
      <c r="F36" s="44" t="s">
        <v>2072</v>
      </c>
      <c r="G36" s="29"/>
      <c r="H36" s="29"/>
      <c r="I36" s="29"/>
      <c r="J36" s="29"/>
      <c r="K36" s="29"/>
      <c r="L36" s="29"/>
    </row>
    <row r="37" spans="1:13" ht="18.75">
      <c r="A37" s="29"/>
      <c r="B37" s="29"/>
      <c r="C37" s="29"/>
      <c r="D37" s="29"/>
      <c r="E37" s="144"/>
      <c r="F37" s="165" t="s">
        <v>1939</v>
      </c>
      <c r="G37" s="29"/>
      <c r="H37" s="29"/>
      <c r="I37" s="29"/>
      <c r="J37" s="29"/>
      <c r="K37" s="29"/>
      <c r="L37" s="29"/>
    </row>
    <row r="38" spans="1:13" ht="30">
      <c r="A38" s="29"/>
      <c r="B38" s="29"/>
      <c r="C38" s="29"/>
      <c r="D38" s="29"/>
      <c r="E38" s="144">
        <v>23</v>
      </c>
      <c r="F38" s="111" t="s">
        <v>1963</v>
      </c>
      <c r="G38" s="29"/>
      <c r="H38" s="29"/>
      <c r="I38" s="29"/>
      <c r="J38" s="29"/>
      <c r="K38" s="29"/>
      <c r="L38" s="29"/>
    </row>
    <row r="39" spans="1:13" ht="18.75">
      <c r="A39" s="29"/>
      <c r="B39" s="29"/>
      <c r="C39" s="29"/>
      <c r="D39" s="29"/>
      <c r="E39" s="144">
        <v>24</v>
      </c>
      <c r="F39" s="29" t="s">
        <v>1912</v>
      </c>
      <c r="G39" s="29"/>
      <c r="H39" s="29"/>
      <c r="I39" s="29"/>
      <c r="J39" s="29"/>
      <c r="K39" s="29"/>
      <c r="L39" s="29"/>
    </row>
    <row r="40" spans="1:13" ht="18.75">
      <c r="A40" s="29"/>
      <c r="B40" s="29"/>
      <c r="C40" s="29"/>
      <c r="D40" s="29"/>
      <c r="E40" s="144">
        <v>25</v>
      </c>
      <c r="F40" s="67" t="s">
        <v>1937</v>
      </c>
      <c r="G40" s="29"/>
      <c r="H40" s="29"/>
      <c r="I40" s="29"/>
      <c r="J40" s="29"/>
      <c r="K40" s="29"/>
      <c r="L40" s="29"/>
    </row>
    <row r="41" spans="1:13" ht="30.75">
      <c r="A41" s="29"/>
      <c r="B41" s="29"/>
      <c r="C41" s="29"/>
      <c r="D41" s="29"/>
      <c r="E41" s="144">
        <v>26</v>
      </c>
      <c r="F41" s="44" t="s">
        <v>1940</v>
      </c>
      <c r="G41" s="29"/>
      <c r="H41" s="29"/>
      <c r="I41" s="29"/>
      <c r="J41" s="29"/>
      <c r="K41" s="29"/>
      <c r="L41" s="29"/>
    </row>
    <row r="42" spans="1:13" ht="60">
      <c r="A42" s="29"/>
      <c r="B42" s="29"/>
      <c r="C42" s="29"/>
      <c r="D42" s="29"/>
      <c r="E42" s="144">
        <v>27</v>
      </c>
      <c r="F42" s="111" t="s">
        <v>1941</v>
      </c>
      <c r="G42" s="29"/>
      <c r="H42" s="29"/>
      <c r="I42" s="29"/>
      <c r="J42" s="29"/>
      <c r="K42" s="29"/>
      <c r="L42" s="29"/>
    </row>
    <row r="43" spans="1:13" ht="30">
      <c r="A43" s="29"/>
      <c r="B43" s="29"/>
      <c r="C43" s="29"/>
      <c r="D43" s="29"/>
      <c r="E43" s="144">
        <v>28</v>
      </c>
      <c r="F43" s="111" t="s">
        <v>2026</v>
      </c>
      <c r="G43" s="29"/>
      <c r="H43" s="29"/>
      <c r="I43" s="29"/>
      <c r="J43" s="29"/>
      <c r="K43" s="29"/>
      <c r="L43" s="29"/>
    </row>
    <row r="44" spans="1:13" ht="45">
      <c r="A44" s="29"/>
      <c r="B44" s="29"/>
      <c r="C44" s="29"/>
      <c r="D44" s="29"/>
      <c r="E44" s="144">
        <v>29</v>
      </c>
      <c r="F44" s="111" t="s">
        <v>1943</v>
      </c>
      <c r="G44" s="29"/>
      <c r="H44" s="29"/>
      <c r="I44" s="29"/>
      <c r="J44" s="29"/>
      <c r="K44" s="29"/>
      <c r="L44" s="29"/>
    </row>
    <row r="45" spans="1:13" ht="18.75">
      <c r="A45" s="39"/>
      <c r="B45" s="19"/>
      <c r="C45" s="19"/>
      <c r="D45" s="19"/>
      <c r="E45" s="154" t="s">
        <v>92</v>
      </c>
      <c r="F45" s="167" t="s">
        <v>2088</v>
      </c>
      <c r="G45" s="19"/>
      <c r="H45" s="19"/>
      <c r="I45" s="19"/>
      <c r="J45" s="19"/>
      <c r="K45" s="19"/>
      <c r="L45" s="39"/>
      <c r="M45" s="200"/>
    </row>
    <row r="46" spans="1:13" ht="45.75">
      <c r="A46" s="29"/>
      <c r="B46" s="199"/>
      <c r="C46" s="29"/>
      <c r="D46" s="29"/>
      <c r="E46" s="144">
        <v>1</v>
      </c>
      <c r="F46" s="44" t="s">
        <v>1967</v>
      </c>
      <c r="G46" s="29"/>
      <c r="H46" s="29"/>
      <c r="I46" s="29"/>
      <c r="J46" s="29"/>
      <c r="K46" s="29"/>
      <c r="L46" s="29"/>
    </row>
    <row r="47" spans="1:13" ht="180.75">
      <c r="A47" s="29"/>
      <c r="B47" s="199"/>
      <c r="C47" s="29"/>
      <c r="D47" s="29"/>
      <c r="E47" s="144">
        <v>2</v>
      </c>
      <c r="F47" s="44" t="s">
        <v>2089</v>
      </c>
      <c r="G47" s="29"/>
      <c r="H47" s="29"/>
      <c r="I47" s="29"/>
      <c r="J47" s="29"/>
      <c r="K47" s="29"/>
      <c r="L47" s="29"/>
    </row>
    <row r="48" spans="1:13" ht="30.75">
      <c r="A48" s="29"/>
      <c r="B48" s="199"/>
      <c r="C48" s="29"/>
      <c r="D48" s="29"/>
      <c r="E48" s="144">
        <v>3</v>
      </c>
      <c r="F48" s="44" t="s">
        <v>2082</v>
      </c>
      <c r="G48" s="29"/>
      <c r="H48" s="29"/>
      <c r="I48" s="29"/>
      <c r="J48" s="29"/>
      <c r="K48" s="29"/>
      <c r="L48" s="29"/>
    </row>
    <row r="49" spans="1:12" ht="18.75">
      <c r="A49" s="29"/>
      <c r="B49" s="199"/>
      <c r="C49" s="29"/>
      <c r="D49" s="29"/>
      <c r="E49" s="144">
        <v>4</v>
      </c>
      <c r="F49" s="44" t="s">
        <v>2090</v>
      </c>
      <c r="G49" s="29"/>
      <c r="H49" s="29"/>
      <c r="I49" s="29"/>
      <c r="J49" s="29"/>
      <c r="K49" s="29"/>
      <c r="L49" s="29"/>
    </row>
    <row r="50" spans="1:12" ht="30.75">
      <c r="A50" s="29"/>
      <c r="B50" s="199"/>
      <c r="C50" s="29"/>
      <c r="D50" s="29"/>
      <c r="E50" s="144">
        <v>5</v>
      </c>
      <c r="F50" s="44" t="s">
        <v>2084</v>
      </c>
      <c r="G50" s="29"/>
      <c r="H50" s="29"/>
      <c r="I50" s="29"/>
      <c r="J50" s="29"/>
      <c r="K50" s="29"/>
      <c r="L50" s="29"/>
    </row>
    <row r="51" spans="1:12" ht="18.75">
      <c r="A51" s="29"/>
      <c r="B51" s="199"/>
      <c r="C51" s="29"/>
      <c r="D51" s="29"/>
      <c r="E51" s="144">
        <v>6</v>
      </c>
      <c r="F51" s="44" t="s">
        <v>2085</v>
      </c>
      <c r="G51" s="29"/>
      <c r="H51" s="29"/>
      <c r="I51" s="29"/>
      <c r="J51" s="29"/>
      <c r="K51" s="29"/>
      <c r="L51" s="29"/>
    </row>
    <row r="52" spans="1:12" ht="18.75">
      <c r="A52" s="29"/>
      <c r="B52" s="199"/>
      <c r="C52" s="29"/>
      <c r="D52" s="29"/>
      <c r="E52" s="144">
        <v>7</v>
      </c>
      <c r="F52" s="44" t="s">
        <v>979</v>
      </c>
      <c r="G52" s="29"/>
      <c r="H52" s="29"/>
      <c r="I52" s="29"/>
      <c r="J52" s="29"/>
      <c r="K52" s="29"/>
      <c r="L52" s="29"/>
    </row>
    <row r="53" spans="1:12" ht="18.75">
      <c r="A53" s="29"/>
      <c r="B53" s="199"/>
      <c r="C53" s="29"/>
      <c r="D53" s="29"/>
      <c r="E53" s="144">
        <v>8</v>
      </c>
      <c r="F53" s="44" t="s">
        <v>1931</v>
      </c>
      <c r="G53" s="29"/>
      <c r="H53" s="29"/>
      <c r="I53" s="29"/>
      <c r="J53" s="29"/>
      <c r="K53" s="29"/>
      <c r="L53" s="29"/>
    </row>
    <row r="54" spans="1:12" ht="45.75">
      <c r="A54" s="29"/>
      <c r="B54" s="199"/>
      <c r="C54" s="29"/>
      <c r="D54" s="29"/>
      <c r="E54" s="144">
        <v>9</v>
      </c>
      <c r="F54" s="44" t="s">
        <v>2091</v>
      </c>
      <c r="G54" s="29"/>
      <c r="H54" s="29"/>
      <c r="I54" s="29"/>
      <c r="J54" s="29"/>
      <c r="K54" s="29"/>
      <c r="L54" s="29"/>
    </row>
    <row r="55" spans="1:12" ht="18.75">
      <c r="A55" s="29"/>
      <c r="B55" s="199"/>
      <c r="C55" s="29"/>
      <c r="D55" s="29"/>
      <c r="E55" s="144">
        <v>10</v>
      </c>
      <c r="F55" s="44" t="s">
        <v>2021</v>
      </c>
      <c r="G55" s="29"/>
      <c r="H55" s="29"/>
      <c r="I55" s="29"/>
      <c r="J55" s="29"/>
      <c r="K55" s="29"/>
      <c r="L55" s="29"/>
    </row>
    <row r="56" spans="1:12" ht="30.75">
      <c r="A56" s="29"/>
      <c r="B56" s="199"/>
      <c r="C56" s="29"/>
      <c r="D56" s="29"/>
      <c r="E56" s="144">
        <v>11</v>
      </c>
      <c r="F56" s="44" t="s">
        <v>1934</v>
      </c>
      <c r="G56" s="29"/>
      <c r="H56" s="29"/>
      <c r="I56" s="29"/>
      <c r="J56" s="29"/>
      <c r="K56" s="29"/>
      <c r="L56" s="29"/>
    </row>
    <row r="57" spans="1:12">
      <c r="A57" s="29"/>
      <c r="B57" s="199"/>
      <c r="C57" s="29"/>
      <c r="D57" s="29"/>
      <c r="E57" s="39"/>
      <c r="F57" s="170" t="s">
        <v>1935</v>
      </c>
      <c r="G57" s="29"/>
      <c r="H57" s="29"/>
      <c r="I57" s="29"/>
      <c r="J57" s="29"/>
      <c r="K57" s="29"/>
      <c r="L57" s="29"/>
    </row>
    <row r="58" spans="1:12" ht="30">
      <c r="A58" s="29"/>
      <c r="B58" s="199"/>
      <c r="C58" s="29"/>
      <c r="D58" s="29"/>
      <c r="E58" s="144">
        <v>12</v>
      </c>
      <c r="F58" s="111" t="s">
        <v>2087</v>
      </c>
      <c r="G58" s="29"/>
      <c r="H58" s="29"/>
      <c r="I58" s="29"/>
      <c r="J58" s="29"/>
      <c r="K58" s="29"/>
      <c r="L58" s="29"/>
    </row>
    <row r="59" spans="1:12" ht="30.75">
      <c r="A59" s="29"/>
      <c r="B59" s="199"/>
      <c r="C59" s="29"/>
      <c r="D59" s="29"/>
      <c r="E59" s="144">
        <v>13</v>
      </c>
      <c r="F59" s="44" t="s">
        <v>2023</v>
      </c>
      <c r="G59" s="29"/>
      <c r="H59" s="29"/>
      <c r="I59" s="29"/>
      <c r="J59" s="29"/>
      <c r="K59" s="29"/>
      <c r="L59" s="29"/>
    </row>
    <row r="60" spans="1:12" ht="30.75">
      <c r="A60" s="29"/>
      <c r="B60" s="199"/>
      <c r="C60" s="29"/>
      <c r="D60" s="29"/>
      <c r="E60" s="144">
        <v>14</v>
      </c>
      <c r="F60" s="214" t="s">
        <v>1937</v>
      </c>
      <c r="G60" s="29"/>
      <c r="H60" s="29"/>
      <c r="I60" s="29"/>
      <c r="J60" s="29"/>
      <c r="K60" s="29"/>
      <c r="L60" s="29"/>
    </row>
    <row r="61" spans="1:12" ht="60.75">
      <c r="A61" s="29"/>
      <c r="B61" s="199"/>
      <c r="C61" s="29"/>
      <c r="D61" s="29"/>
      <c r="E61" s="144">
        <v>15</v>
      </c>
      <c r="F61" s="44" t="s">
        <v>2072</v>
      </c>
      <c r="G61" s="29"/>
      <c r="H61" s="29"/>
      <c r="I61" s="29"/>
      <c r="J61" s="29"/>
      <c r="K61" s="29"/>
      <c r="L61" s="29"/>
    </row>
    <row r="62" spans="1:12" ht="18.75">
      <c r="A62" s="29"/>
      <c r="B62" s="199"/>
      <c r="C62" s="29"/>
      <c r="D62" s="29"/>
      <c r="E62" s="144"/>
      <c r="F62" s="170" t="s">
        <v>1939</v>
      </c>
      <c r="G62" s="29"/>
      <c r="H62" s="29"/>
      <c r="I62" s="29"/>
      <c r="J62" s="29"/>
      <c r="K62" s="29"/>
      <c r="L62" s="29"/>
    </row>
    <row r="63" spans="1:12" ht="30">
      <c r="A63" s="29"/>
      <c r="B63" s="199"/>
      <c r="C63" s="29"/>
      <c r="D63" s="29"/>
      <c r="E63" s="144">
        <v>16</v>
      </c>
      <c r="F63" s="111" t="s">
        <v>1963</v>
      </c>
      <c r="G63" s="29"/>
      <c r="H63" s="29"/>
      <c r="I63" s="29"/>
      <c r="J63" s="29"/>
      <c r="K63" s="29"/>
      <c r="L63" s="29"/>
    </row>
    <row r="64" spans="1:12" ht="18.75">
      <c r="A64" s="29"/>
      <c r="B64" s="199"/>
      <c r="C64" s="29"/>
      <c r="D64" s="29"/>
      <c r="E64" s="144">
        <v>17</v>
      </c>
      <c r="F64" s="44" t="s">
        <v>1912</v>
      </c>
      <c r="G64" s="29"/>
      <c r="H64" s="29"/>
      <c r="I64" s="29"/>
      <c r="J64" s="29"/>
      <c r="K64" s="29"/>
      <c r="L64" s="29"/>
    </row>
    <row r="65" spans="1:12" ht="30.75">
      <c r="A65" s="29"/>
      <c r="B65" s="199"/>
      <c r="C65" s="29"/>
      <c r="D65" s="29"/>
      <c r="E65" s="144">
        <v>18</v>
      </c>
      <c r="F65" s="214" t="s">
        <v>1937</v>
      </c>
      <c r="G65" s="29"/>
      <c r="H65" s="29"/>
      <c r="I65" s="29"/>
      <c r="J65" s="29"/>
      <c r="K65" s="29"/>
      <c r="L65" s="29"/>
    </row>
    <row r="66" spans="1:12" ht="30.75">
      <c r="A66" s="29"/>
      <c r="B66" s="199"/>
      <c r="C66" s="29"/>
      <c r="D66" s="29"/>
      <c r="E66" s="144">
        <v>19</v>
      </c>
      <c r="F66" s="44" t="s">
        <v>1940</v>
      </c>
      <c r="G66" s="29"/>
      <c r="H66" s="29"/>
      <c r="I66" s="29"/>
      <c r="J66" s="29"/>
      <c r="K66" s="29"/>
      <c r="L66" s="29"/>
    </row>
    <row r="67" spans="1:12" ht="60">
      <c r="A67" s="29"/>
      <c r="B67" s="199"/>
      <c r="C67" s="29"/>
      <c r="D67" s="29"/>
      <c r="E67" s="144">
        <v>20</v>
      </c>
      <c r="F67" s="111" t="s">
        <v>1941</v>
      </c>
      <c r="G67" s="29"/>
      <c r="H67" s="29"/>
      <c r="I67" s="29"/>
      <c r="J67" s="29"/>
      <c r="K67" s="29"/>
      <c r="L67" s="29"/>
    </row>
    <row r="68" spans="1:12" ht="30">
      <c r="A68" s="29"/>
      <c r="B68" s="199"/>
      <c r="C68" s="29"/>
      <c r="D68" s="29"/>
      <c r="E68" s="144">
        <v>21</v>
      </c>
      <c r="F68" s="111" t="s">
        <v>2026</v>
      </c>
      <c r="G68" s="29"/>
      <c r="H68" s="29"/>
      <c r="I68" s="29"/>
      <c r="J68" s="29"/>
      <c r="K68" s="29"/>
      <c r="L68" s="29"/>
    </row>
    <row r="69" spans="1:12" ht="45">
      <c r="A69" s="29"/>
      <c r="B69" s="199"/>
      <c r="C69" s="29"/>
      <c r="D69" s="29"/>
      <c r="E69" s="144">
        <v>22</v>
      </c>
      <c r="F69" s="111" t="s">
        <v>1943</v>
      </c>
      <c r="G69" s="29"/>
      <c r="H69" s="29"/>
      <c r="I69" s="29"/>
      <c r="J69" s="29"/>
      <c r="K69" s="29"/>
      <c r="L69" s="29"/>
    </row>
    <row r="70" spans="1:12" ht="150">
      <c r="A70" s="19"/>
      <c r="B70" s="19"/>
      <c r="C70" s="19"/>
      <c r="D70" s="19"/>
      <c r="E70" s="154" t="s">
        <v>121</v>
      </c>
      <c r="F70" s="155" t="s">
        <v>2092</v>
      </c>
      <c r="G70" s="19"/>
      <c r="H70" s="19"/>
      <c r="I70" s="19"/>
      <c r="J70" s="19"/>
      <c r="K70" s="19"/>
      <c r="L70" s="19"/>
    </row>
    <row r="71" spans="1:12" ht="45.75">
      <c r="A71" s="29"/>
      <c r="B71" s="29"/>
      <c r="C71" s="29"/>
      <c r="D71" s="29"/>
      <c r="E71" s="144">
        <v>1</v>
      </c>
      <c r="F71" s="44" t="s">
        <v>1967</v>
      </c>
      <c r="G71" s="29"/>
      <c r="H71" s="29"/>
      <c r="I71" s="29"/>
      <c r="J71" s="29"/>
      <c r="K71" s="29"/>
      <c r="L71" s="29"/>
    </row>
    <row r="72" spans="1:12" ht="180.75">
      <c r="A72" s="29"/>
      <c r="B72" s="29"/>
      <c r="C72" s="29"/>
      <c r="D72" s="29"/>
      <c r="E72" s="144">
        <v>2</v>
      </c>
      <c r="F72" s="44" t="s">
        <v>2093</v>
      </c>
      <c r="G72" s="29"/>
      <c r="H72" s="29"/>
      <c r="I72" s="29"/>
      <c r="J72" s="29"/>
      <c r="K72" s="29" t="s">
        <v>1008</v>
      </c>
      <c r="L72" s="29"/>
    </row>
    <row r="73" spans="1:12" ht="18.75">
      <c r="A73" s="29"/>
      <c r="B73" s="29"/>
      <c r="C73" s="29"/>
      <c r="D73" s="29"/>
      <c r="E73" s="144">
        <v>3</v>
      </c>
      <c r="F73" s="29" t="s">
        <v>2094</v>
      </c>
      <c r="G73" s="29"/>
      <c r="H73" s="29"/>
      <c r="I73" s="29"/>
      <c r="J73" s="29"/>
      <c r="K73" s="29"/>
      <c r="L73" s="29"/>
    </row>
    <row r="74" spans="1:12" ht="18.75">
      <c r="A74" s="29"/>
      <c r="B74" s="29"/>
      <c r="C74" s="29"/>
      <c r="D74" s="29"/>
      <c r="E74" s="144">
        <v>4</v>
      </c>
      <c r="F74" s="29" t="s">
        <v>2009</v>
      </c>
      <c r="G74" s="29"/>
      <c r="H74" s="29"/>
      <c r="I74" s="29"/>
      <c r="J74" s="29"/>
      <c r="K74" s="29"/>
      <c r="L74" s="29"/>
    </row>
    <row r="75" spans="1:12" ht="45.75">
      <c r="A75" s="29"/>
      <c r="B75" s="29"/>
      <c r="C75" s="29"/>
      <c r="D75" s="29"/>
      <c r="E75" s="144">
        <v>5</v>
      </c>
      <c r="F75" s="44" t="s">
        <v>2077</v>
      </c>
      <c r="G75" s="29"/>
      <c r="H75" s="29"/>
      <c r="I75" s="29"/>
      <c r="J75" s="29"/>
      <c r="K75" s="29"/>
      <c r="L75" s="29"/>
    </row>
    <row r="76" spans="1:12" ht="18.75">
      <c r="A76" s="29"/>
      <c r="B76" s="29"/>
      <c r="C76" s="29"/>
      <c r="D76" s="29"/>
      <c r="E76" s="144">
        <v>6</v>
      </c>
      <c r="F76" s="44" t="s">
        <v>2078</v>
      </c>
      <c r="G76" s="29"/>
      <c r="H76" s="29"/>
      <c r="I76" s="29"/>
      <c r="J76" s="29"/>
      <c r="K76" s="29"/>
      <c r="L76" s="29"/>
    </row>
    <row r="77" spans="1:12" ht="18.75">
      <c r="A77" s="29"/>
      <c r="B77" s="29"/>
      <c r="C77" s="29"/>
      <c r="D77" s="29"/>
      <c r="E77" s="144">
        <v>7</v>
      </c>
      <c r="F77" s="44" t="s">
        <v>2079</v>
      </c>
      <c r="G77" s="29"/>
      <c r="H77" s="29"/>
      <c r="I77" s="29"/>
      <c r="J77" s="29"/>
      <c r="K77" s="29"/>
      <c r="L77" s="29"/>
    </row>
    <row r="78" spans="1:12" ht="18.75">
      <c r="A78" s="29"/>
      <c r="B78" s="29"/>
      <c r="C78" s="29"/>
      <c r="D78" s="29"/>
      <c r="E78" s="144">
        <v>8</v>
      </c>
      <c r="F78" s="44" t="s">
        <v>2080</v>
      </c>
      <c r="G78" s="29"/>
      <c r="H78" s="29"/>
      <c r="I78" s="29"/>
      <c r="J78" s="29"/>
      <c r="K78" s="29"/>
      <c r="L78" s="29"/>
    </row>
    <row r="79" spans="1:12" ht="30.75">
      <c r="A79" s="29"/>
      <c r="B79" s="29"/>
      <c r="C79" s="29"/>
      <c r="D79" s="29"/>
      <c r="E79" s="144">
        <v>9</v>
      </c>
      <c r="F79" s="44" t="s">
        <v>2081</v>
      </c>
      <c r="G79" s="29"/>
      <c r="H79" s="29"/>
      <c r="I79" s="29"/>
      <c r="J79" s="29"/>
      <c r="K79" s="29"/>
      <c r="L79" s="29"/>
    </row>
    <row r="80" spans="1:12" ht="30.75">
      <c r="A80" s="29"/>
      <c r="B80" s="29"/>
      <c r="C80" s="29"/>
      <c r="D80" s="29"/>
      <c r="E80" s="144">
        <v>10</v>
      </c>
      <c r="F80" s="44" t="s">
        <v>2082</v>
      </c>
      <c r="G80" s="29"/>
      <c r="H80" s="29"/>
      <c r="I80" s="29"/>
      <c r="J80" s="29"/>
      <c r="K80" s="29"/>
      <c r="L80" s="29"/>
    </row>
    <row r="81" spans="1:12" ht="18.75">
      <c r="A81" s="29"/>
      <c r="B81" s="29"/>
      <c r="C81" s="29"/>
      <c r="D81" s="29"/>
      <c r="E81" s="144">
        <v>11</v>
      </c>
      <c r="F81" s="44" t="s">
        <v>2083</v>
      </c>
      <c r="G81" s="29"/>
      <c r="H81" s="29"/>
      <c r="I81" s="29"/>
      <c r="J81" s="29"/>
      <c r="K81" s="29"/>
      <c r="L81" s="29"/>
    </row>
    <row r="82" spans="1:12" ht="30.75">
      <c r="A82" s="29"/>
      <c r="B82" s="29"/>
      <c r="C82" s="29"/>
      <c r="D82" s="29"/>
      <c r="E82" s="144">
        <v>12</v>
      </c>
      <c r="F82" s="44" t="s">
        <v>2084</v>
      </c>
      <c r="G82" s="29"/>
      <c r="H82" s="29"/>
      <c r="I82" s="29"/>
      <c r="J82" s="29"/>
      <c r="K82" s="29"/>
      <c r="L82" s="29"/>
    </row>
    <row r="83" spans="1:12" ht="18.75">
      <c r="A83" s="29"/>
      <c r="B83" s="29"/>
      <c r="C83" s="29"/>
      <c r="D83" s="29"/>
      <c r="E83" s="144">
        <v>13</v>
      </c>
      <c r="F83" s="44" t="s">
        <v>2085</v>
      </c>
      <c r="G83" s="29"/>
      <c r="H83" s="29"/>
      <c r="I83" s="29"/>
      <c r="J83" s="29"/>
      <c r="K83" s="29"/>
      <c r="L83" s="29"/>
    </row>
    <row r="84" spans="1:12" ht="18.75">
      <c r="A84" s="29"/>
      <c r="B84" s="29"/>
      <c r="C84" s="29"/>
      <c r="D84" s="29"/>
      <c r="E84" s="144">
        <v>14</v>
      </c>
      <c r="F84" s="44" t="s">
        <v>979</v>
      </c>
      <c r="G84" s="29"/>
      <c r="H84" s="29"/>
      <c r="I84" s="29"/>
      <c r="J84" s="29"/>
      <c r="K84" s="29"/>
      <c r="L84" s="29"/>
    </row>
    <row r="85" spans="1:12" ht="18.75">
      <c r="A85" s="29"/>
      <c r="B85" s="29"/>
      <c r="C85" s="29"/>
      <c r="D85" s="29"/>
      <c r="E85" s="144">
        <v>15</v>
      </c>
      <c r="F85" s="29" t="s">
        <v>1931</v>
      </c>
      <c r="G85" s="29"/>
      <c r="H85" s="29"/>
      <c r="I85" s="29"/>
      <c r="J85" s="29"/>
      <c r="K85" s="29"/>
      <c r="L85" s="29"/>
    </row>
    <row r="86" spans="1:12" ht="60.75">
      <c r="A86" s="29"/>
      <c r="B86" s="29"/>
      <c r="C86" s="29"/>
      <c r="D86" s="29"/>
      <c r="E86" s="144">
        <v>16</v>
      </c>
      <c r="F86" s="44" t="s">
        <v>2086</v>
      </c>
      <c r="G86" s="29"/>
      <c r="H86" s="29"/>
      <c r="I86" s="29"/>
      <c r="J86" s="29"/>
      <c r="K86" s="29"/>
      <c r="L86" s="29"/>
    </row>
    <row r="87" spans="1:12" ht="18.75">
      <c r="A87" s="29"/>
      <c r="B87" s="29"/>
      <c r="C87" s="29"/>
      <c r="D87" s="29"/>
      <c r="E87" s="144">
        <v>17</v>
      </c>
      <c r="F87" s="44" t="s">
        <v>2021</v>
      </c>
      <c r="G87" s="29"/>
      <c r="H87" s="29"/>
      <c r="I87" s="29"/>
      <c r="J87" s="29"/>
      <c r="K87" s="29"/>
      <c r="L87" s="29"/>
    </row>
    <row r="88" spans="1:12" ht="30.75">
      <c r="A88" s="29"/>
      <c r="B88" s="29"/>
      <c r="C88" s="29"/>
      <c r="D88" s="29"/>
      <c r="E88" s="144">
        <v>18</v>
      </c>
      <c r="F88" s="44" t="s">
        <v>1934</v>
      </c>
      <c r="G88" s="29"/>
      <c r="H88" s="29"/>
      <c r="I88" s="29"/>
      <c r="J88" s="29"/>
      <c r="K88" s="29"/>
      <c r="L88" s="29"/>
    </row>
    <row r="89" spans="1:12">
      <c r="A89" s="29"/>
      <c r="B89" s="29"/>
      <c r="C89" s="29"/>
      <c r="D89" s="29"/>
      <c r="E89" s="39"/>
      <c r="F89" s="165" t="s">
        <v>1935</v>
      </c>
      <c r="G89" s="29"/>
      <c r="H89" s="29"/>
      <c r="I89" s="29"/>
      <c r="J89" s="29"/>
      <c r="K89" s="29"/>
      <c r="L89" s="29"/>
    </row>
    <row r="90" spans="1:12" ht="30">
      <c r="A90" s="29"/>
      <c r="B90" s="29"/>
      <c r="C90" s="29"/>
      <c r="D90" s="29"/>
      <c r="E90" s="144">
        <v>19</v>
      </c>
      <c r="F90" s="111" t="s">
        <v>2087</v>
      </c>
      <c r="G90" s="29"/>
      <c r="H90" s="29"/>
      <c r="I90" s="29"/>
      <c r="J90" s="29"/>
      <c r="K90" s="29"/>
      <c r="L90" s="29"/>
    </row>
    <row r="91" spans="1:12" ht="18.75">
      <c r="A91" s="29"/>
      <c r="B91" s="29"/>
      <c r="C91" s="29"/>
      <c r="D91" s="29"/>
      <c r="E91" s="144">
        <v>20</v>
      </c>
      <c r="F91" s="29" t="s">
        <v>2023</v>
      </c>
      <c r="G91" s="29"/>
      <c r="H91" s="29"/>
      <c r="I91" s="29"/>
      <c r="J91" s="29"/>
      <c r="K91" s="29"/>
      <c r="L91" s="29"/>
    </row>
    <row r="92" spans="1:12" ht="18.75">
      <c r="A92" s="29"/>
      <c r="B92" s="29"/>
      <c r="C92" s="29"/>
      <c r="D92" s="29"/>
      <c r="E92" s="144">
        <v>21</v>
      </c>
      <c r="F92" s="67" t="s">
        <v>1937</v>
      </c>
      <c r="G92" s="29"/>
      <c r="H92" s="29"/>
      <c r="I92" s="29"/>
      <c r="J92" s="29"/>
      <c r="K92" s="29"/>
      <c r="L92" s="29"/>
    </row>
    <row r="93" spans="1:12" ht="60.75">
      <c r="A93" s="29"/>
      <c r="B93" s="29"/>
      <c r="C93" s="29"/>
      <c r="D93" s="29"/>
      <c r="E93" s="144">
        <v>22</v>
      </c>
      <c r="F93" s="44" t="s">
        <v>2072</v>
      </c>
      <c r="G93" s="29"/>
      <c r="H93" s="29"/>
      <c r="I93" s="29"/>
      <c r="J93" s="29"/>
      <c r="K93" s="29"/>
      <c r="L93" s="29"/>
    </row>
    <row r="94" spans="1:12" ht="18.75">
      <c r="A94" s="29"/>
      <c r="B94" s="29"/>
      <c r="C94" s="29"/>
      <c r="D94" s="29"/>
      <c r="E94" s="144"/>
      <c r="F94" s="165" t="s">
        <v>1939</v>
      </c>
      <c r="G94" s="29"/>
      <c r="H94" s="29"/>
      <c r="I94" s="29"/>
      <c r="J94" s="29"/>
      <c r="K94" s="29"/>
      <c r="L94" s="29"/>
    </row>
    <row r="95" spans="1:12" ht="30">
      <c r="A95" s="29"/>
      <c r="B95" s="29"/>
      <c r="C95" s="29"/>
      <c r="D95" s="29"/>
      <c r="E95" s="144">
        <v>23</v>
      </c>
      <c r="F95" s="111" t="s">
        <v>1963</v>
      </c>
      <c r="G95" s="29"/>
      <c r="H95" s="29"/>
      <c r="I95" s="29"/>
      <c r="J95" s="29"/>
      <c r="K95" s="29"/>
      <c r="L95" s="29"/>
    </row>
    <row r="96" spans="1:12" ht="18.75">
      <c r="A96" s="29"/>
      <c r="B96" s="29"/>
      <c r="C96" s="29"/>
      <c r="D96" s="29"/>
      <c r="E96" s="144">
        <v>24</v>
      </c>
      <c r="F96" s="29" t="s">
        <v>1912</v>
      </c>
      <c r="G96" s="29"/>
      <c r="H96" s="29"/>
      <c r="I96" s="29"/>
      <c r="J96" s="29"/>
      <c r="K96" s="29"/>
      <c r="L96" s="29"/>
    </row>
    <row r="97" spans="1:12" ht="18.75">
      <c r="A97" s="29"/>
      <c r="B97" s="29"/>
      <c r="C97" s="29"/>
      <c r="D97" s="29"/>
      <c r="E97" s="144">
        <v>25</v>
      </c>
      <c r="F97" s="67" t="s">
        <v>1937</v>
      </c>
      <c r="G97" s="29"/>
      <c r="H97" s="29"/>
      <c r="I97" s="29"/>
      <c r="J97" s="29"/>
      <c r="K97" s="29"/>
      <c r="L97" s="29"/>
    </row>
    <row r="98" spans="1:12" ht="30.75">
      <c r="A98" s="29"/>
      <c r="B98" s="29"/>
      <c r="C98" s="29"/>
      <c r="D98" s="29"/>
      <c r="E98" s="144">
        <v>26</v>
      </c>
      <c r="F98" s="44" t="s">
        <v>1940</v>
      </c>
      <c r="G98" s="29"/>
      <c r="H98" s="29"/>
      <c r="I98" s="29"/>
      <c r="J98" s="29"/>
      <c r="K98" s="29"/>
      <c r="L98" s="29"/>
    </row>
    <row r="99" spans="1:12" ht="60">
      <c r="A99" s="29"/>
      <c r="B99" s="29"/>
      <c r="C99" s="29"/>
      <c r="D99" s="29"/>
      <c r="E99" s="144">
        <v>27</v>
      </c>
      <c r="F99" s="111" t="s">
        <v>1941</v>
      </c>
      <c r="G99" s="29"/>
      <c r="H99" s="29"/>
      <c r="I99" s="29"/>
      <c r="J99" s="29"/>
      <c r="K99" s="29"/>
      <c r="L99" s="29"/>
    </row>
    <row r="100" spans="1:12" ht="30">
      <c r="A100" s="29"/>
      <c r="B100" s="29"/>
      <c r="C100" s="29"/>
      <c r="D100" s="29"/>
      <c r="E100" s="144">
        <v>28</v>
      </c>
      <c r="F100" s="111" t="s">
        <v>2026</v>
      </c>
      <c r="G100" s="29"/>
      <c r="H100" s="29"/>
      <c r="I100" s="29"/>
      <c r="J100" s="29"/>
      <c r="K100" s="29"/>
      <c r="L100" s="29"/>
    </row>
    <row r="101" spans="1:12" ht="45">
      <c r="A101" s="29"/>
      <c r="B101" s="29"/>
      <c r="C101" s="29"/>
      <c r="D101" s="29"/>
      <c r="E101" s="144">
        <v>29</v>
      </c>
      <c r="F101" s="111" t="s">
        <v>1943</v>
      </c>
      <c r="G101" s="29"/>
      <c r="H101" s="29"/>
      <c r="I101" s="29"/>
      <c r="J101" s="29"/>
      <c r="K101" s="29"/>
      <c r="L101" s="29"/>
    </row>
  </sheetData>
  <customSheetViews>
    <customSheetView guid="{FBCA0314-AB2D-48C2-92CA-EB7E9A59E158}" topLeftCell="A106">
      <selection activeCell="F10" sqref="F10:K10"/>
      <pageMargins left="0" right="0" top="0" bottom="0" header="0" footer="0"/>
    </customSheetView>
    <customSheetView guid="{E25D86B6-3339-45DF-95E9-AAAE4196E0B3}" topLeftCell="A106">
      <selection activeCell="F10" sqref="F10:K10"/>
      <pageMargins left="0" right="0" top="0" bottom="0" header="0" footer="0"/>
    </customSheetView>
  </customSheetViews>
  <mergeCells count="2">
    <mergeCell ref="F10:K10"/>
    <mergeCell ref="F11:K1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539"/>
  <sheetViews>
    <sheetView workbookViewId="0"/>
  </sheetViews>
  <sheetFormatPr defaultRowHeight="15"/>
  <cols>
    <col min="1" max="1" width="14.140625" customWidth="1"/>
    <col min="2" max="2" width="12.5703125" customWidth="1"/>
    <col min="3" max="3" width="17.28515625" customWidth="1"/>
    <col min="4" max="4" width="11.42578125" customWidth="1"/>
    <col min="5" max="5" width="12.42578125" customWidth="1"/>
    <col min="6" max="6" width="33.5703125" customWidth="1"/>
    <col min="7" max="7" width="33.28515625" customWidth="1"/>
    <col min="8" max="8" width="27.7109375" customWidth="1"/>
    <col min="9" max="9" width="21.42578125" customWidth="1"/>
    <col min="10" max="10" width="24.42578125" customWidth="1"/>
    <col min="11" max="11" width="23" customWidth="1"/>
  </cols>
  <sheetData>
    <row r="1" spans="1:11">
      <c r="A1" s="14" t="s">
        <v>24</v>
      </c>
      <c r="B1" s="86">
        <f>COUNTIF(C14:C1443, "pass*")</f>
        <v>0</v>
      </c>
      <c r="C1" s="9"/>
      <c r="D1" s="24"/>
      <c r="E1" s="146"/>
      <c r="F1" s="87"/>
      <c r="G1" s="87"/>
      <c r="H1" s="87"/>
      <c r="I1" s="24"/>
      <c r="J1" s="88"/>
      <c r="K1" s="25"/>
    </row>
    <row r="2" spans="1:11">
      <c r="A2" s="15" t="s">
        <v>25</v>
      </c>
      <c r="B2" s="90">
        <f>COUNTIF(C14:C1443, "fail*")</f>
        <v>0</v>
      </c>
      <c r="C2" s="10"/>
      <c r="D2" s="24"/>
      <c r="E2" s="146"/>
      <c r="F2" s="87"/>
      <c r="G2" s="26"/>
      <c r="H2" s="26"/>
      <c r="I2" s="24"/>
      <c r="J2" s="88"/>
      <c r="K2" s="24"/>
    </row>
    <row r="3" spans="1:11">
      <c r="A3" s="15" t="s">
        <v>26</v>
      </c>
      <c r="B3" s="90">
        <f>COUNTIF(C14:C1443, "review*")</f>
        <v>0</v>
      </c>
      <c r="C3" s="10"/>
      <c r="D3" s="24"/>
      <c r="E3" s="146"/>
      <c r="F3" s="87"/>
      <c r="G3" s="27"/>
      <c r="H3" s="27"/>
      <c r="I3" s="24"/>
      <c r="J3" s="88"/>
      <c r="K3" s="24"/>
    </row>
    <row r="4" spans="1:11" ht="27" customHeight="1">
      <c r="A4" s="15" t="s">
        <v>27</v>
      </c>
      <c r="B4" s="90">
        <f>COUNTIF(A14:A1443, "yes*")</f>
        <v>0</v>
      </c>
      <c r="C4" s="10"/>
      <c r="D4" s="24"/>
      <c r="E4" s="146"/>
      <c r="F4" s="87"/>
      <c r="G4" s="28"/>
      <c r="H4" s="28"/>
      <c r="I4" s="24"/>
      <c r="J4" s="88"/>
      <c r="K4" s="24"/>
    </row>
    <row r="5" spans="1:11">
      <c r="A5" s="15" t="s">
        <v>28</v>
      </c>
      <c r="B5" s="90">
        <f>COUNTIF(B14:B1443, "yes*")</f>
        <v>0</v>
      </c>
      <c r="C5" s="11"/>
      <c r="D5" s="24"/>
      <c r="E5" s="146"/>
      <c r="F5" s="87"/>
      <c r="G5" s="26"/>
      <c r="H5" s="26"/>
      <c r="I5" s="24"/>
      <c r="J5" s="88"/>
      <c r="K5" s="24"/>
    </row>
    <row r="6" spans="1:11">
      <c r="A6" s="15" t="s">
        <v>29</v>
      </c>
      <c r="B6" s="90">
        <f>B4-B5</f>
        <v>0</v>
      </c>
      <c r="C6" s="11"/>
      <c r="D6" s="24"/>
      <c r="E6" s="146"/>
      <c r="F6" s="87"/>
      <c r="G6" s="28"/>
      <c r="H6" s="28"/>
      <c r="I6" s="24"/>
      <c r="J6" s="88"/>
      <c r="K6" s="24"/>
    </row>
    <row r="7" spans="1:11" ht="27">
      <c r="A7" s="15" t="s">
        <v>30</v>
      </c>
      <c r="B7" s="91">
        <f>COUNTIF(E14:E1443, "&gt;0")</f>
        <v>496</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ht="27">
      <c r="A11" s="17" t="s">
        <v>36</v>
      </c>
      <c r="B11" s="93">
        <f>B5/B7</f>
        <v>0</v>
      </c>
      <c r="C11" s="13"/>
      <c r="D11" s="24"/>
      <c r="E11" s="146"/>
      <c r="F11" s="316"/>
      <c r="G11" s="317"/>
      <c r="H11" s="317"/>
      <c r="I11" s="317"/>
      <c r="J11" s="317"/>
      <c r="K11" s="317"/>
    </row>
    <row r="12" spans="1:11" ht="27">
      <c r="A12" s="232" t="s">
        <v>37</v>
      </c>
      <c r="B12" s="232" t="s">
        <v>38</v>
      </c>
      <c r="C12" s="232" t="s">
        <v>2095</v>
      </c>
      <c r="D12" s="233" t="s">
        <v>40</v>
      </c>
      <c r="E12" s="22" t="s">
        <v>41</v>
      </c>
      <c r="F12" s="230" t="s">
        <v>42</v>
      </c>
      <c r="G12" s="230" t="s">
        <v>43</v>
      </c>
      <c r="H12" s="230" t="s">
        <v>44</v>
      </c>
      <c r="I12" s="231" t="s">
        <v>45</v>
      </c>
      <c r="J12" s="231" t="s">
        <v>46</v>
      </c>
      <c r="K12" s="231" t="s">
        <v>47</v>
      </c>
    </row>
    <row r="13" spans="1:11" ht="18.75">
      <c r="A13" s="108"/>
      <c r="B13" s="108"/>
      <c r="C13" s="108"/>
      <c r="D13" s="108"/>
      <c r="E13" s="151" t="s">
        <v>48</v>
      </c>
      <c r="F13" s="303" t="s">
        <v>2096</v>
      </c>
      <c r="G13" s="304"/>
      <c r="H13" s="304"/>
      <c r="I13" s="305"/>
      <c r="J13" s="108"/>
      <c r="K13" s="108"/>
    </row>
    <row r="14" spans="1:11" ht="75" customHeight="1">
      <c r="A14" s="98"/>
      <c r="B14" s="98"/>
      <c r="C14" s="98"/>
      <c r="D14" s="111"/>
      <c r="E14" s="143">
        <v>1</v>
      </c>
      <c r="F14" s="83" t="s">
        <v>2097</v>
      </c>
      <c r="G14" s="83"/>
      <c r="H14" s="99" t="s">
        <v>2098</v>
      </c>
      <c r="I14" s="100"/>
      <c r="J14" s="83"/>
      <c r="K14" s="100"/>
    </row>
    <row r="15" spans="1:11" ht="30">
      <c r="A15" s="98"/>
      <c r="B15" s="98"/>
      <c r="C15" s="98"/>
      <c r="D15" s="111"/>
      <c r="E15" s="143">
        <v>2</v>
      </c>
      <c r="F15" s="44" t="s">
        <v>2099</v>
      </c>
      <c r="G15" s="83"/>
      <c r="H15" s="83"/>
      <c r="I15" s="100"/>
      <c r="J15" s="83"/>
      <c r="K15" s="100"/>
    </row>
    <row r="16" spans="1:11" ht="30">
      <c r="A16" s="98"/>
      <c r="B16" s="98"/>
      <c r="C16" s="98"/>
      <c r="D16" s="111"/>
      <c r="E16" s="143">
        <v>3</v>
      </c>
      <c r="F16" s="83" t="s">
        <v>2100</v>
      </c>
      <c r="G16" s="83" t="s">
        <v>2101</v>
      </c>
      <c r="H16" s="83"/>
      <c r="I16" s="100"/>
      <c r="J16" s="83"/>
      <c r="K16" s="100"/>
    </row>
    <row r="17" spans="1:11" ht="46.5" customHeight="1">
      <c r="A17" s="98"/>
      <c r="B17" s="98"/>
      <c r="C17" s="98"/>
      <c r="D17" s="111"/>
      <c r="E17" s="143">
        <v>4</v>
      </c>
      <c r="F17" s="44" t="s">
        <v>2102</v>
      </c>
      <c r="G17" s="44" t="s">
        <v>2103</v>
      </c>
      <c r="H17" s="83"/>
      <c r="I17" s="100"/>
      <c r="J17" s="83"/>
      <c r="K17" s="100"/>
    </row>
    <row r="18" spans="1:11" ht="60">
      <c r="A18" s="98"/>
      <c r="B18" s="98"/>
      <c r="C18" s="98"/>
      <c r="D18" s="111"/>
      <c r="E18" s="143">
        <v>5</v>
      </c>
      <c r="F18" s="44" t="s">
        <v>2104</v>
      </c>
      <c r="G18" s="83"/>
      <c r="H18" s="83"/>
      <c r="I18" s="100"/>
      <c r="J18" s="83"/>
      <c r="K18" s="100"/>
    </row>
    <row r="19" spans="1:11" ht="45">
      <c r="A19" s="98"/>
      <c r="B19" s="98"/>
      <c r="C19" s="98"/>
      <c r="D19" s="111"/>
      <c r="E19" s="143">
        <v>6</v>
      </c>
      <c r="F19" s="44" t="s">
        <v>2105</v>
      </c>
      <c r="G19" s="83"/>
      <c r="H19" s="83"/>
      <c r="I19" s="100"/>
      <c r="J19" s="83"/>
      <c r="K19" s="100"/>
    </row>
    <row r="20" spans="1:11" ht="45">
      <c r="A20" s="98"/>
      <c r="B20" s="98"/>
      <c r="C20" s="98"/>
      <c r="D20" s="111"/>
      <c r="E20" s="143">
        <v>7</v>
      </c>
      <c r="F20" s="44" t="s">
        <v>2106</v>
      </c>
      <c r="G20" s="83" t="s">
        <v>2107</v>
      </c>
      <c r="H20" s="83"/>
      <c r="I20" s="100"/>
      <c r="J20" s="83"/>
      <c r="K20" s="100"/>
    </row>
    <row r="21" spans="1:11" ht="45">
      <c r="A21" s="98"/>
      <c r="B21" s="98"/>
      <c r="C21" s="98"/>
      <c r="D21" s="111"/>
      <c r="E21" s="143">
        <v>8</v>
      </c>
      <c r="F21" s="83" t="s">
        <v>2108</v>
      </c>
      <c r="G21" s="83" t="s">
        <v>2109</v>
      </c>
      <c r="H21" s="83"/>
      <c r="I21" s="100"/>
      <c r="J21" s="83"/>
      <c r="K21" s="100"/>
    </row>
    <row r="22" spans="1:11" ht="105">
      <c r="A22" s="98"/>
      <c r="B22" s="98"/>
      <c r="C22" s="98"/>
      <c r="D22" s="111"/>
      <c r="E22" s="143">
        <v>9</v>
      </c>
      <c r="F22" s="44" t="s">
        <v>2110</v>
      </c>
      <c r="G22" s="44" t="s">
        <v>2111</v>
      </c>
      <c r="H22" s="83"/>
      <c r="I22" s="100"/>
      <c r="J22" s="83"/>
      <c r="K22" s="100"/>
    </row>
    <row r="23" spans="1:11" ht="30">
      <c r="A23" s="98"/>
      <c r="B23" s="98"/>
      <c r="C23" s="98"/>
      <c r="D23" s="111"/>
      <c r="E23" s="143">
        <v>10</v>
      </c>
      <c r="F23" s="44" t="s">
        <v>2112</v>
      </c>
      <c r="G23" s="83"/>
      <c r="H23" s="83"/>
      <c r="I23" s="100"/>
      <c r="J23" s="83"/>
      <c r="K23" s="100"/>
    </row>
    <row r="24" spans="1:11" ht="45">
      <c r="A24" s="98"/>
      <c r="B24" s="98"/>
      <c r="C24" s="98"/>
      <c r="D24" s="111"/>
      <c r="E24" s="143">
        <v>11</v>
      </c>
      <c r="F24" s="44" t="s">
        <v>2113</v>
      </c>
      <c r="G24" s="83"/>
      <c r="H24" s="83"/>
      <c r="I24" s="100"/>
      <c r="J24" s="83"/>
      <c r="K24" s="100"/>
    </row>
    <row r="25" spans="1:11" ht="72" customHeight="1">
      <c r="A25" s="98"/>
      <c r="B25" s="98"/>
      <c r="C25" s="98"/>
      <c r="D25" s="111"/>
      <c r="E25" s="143">
        <v>12</v>
      </c>
      <c r="F25" s="44" t="s">
        <v>2114</v>
      </c>
      <c r="G25" s="44"/>
      <c r="H25" s="83"/>
      <c r="I25" s="100"/>
      <c r="J25" s="83"/>
      <c r="K25" s="100"/>
    </row>
    <row r="26" spans="1:11" ht="45">
      <c r="A26" s="98"/>
      <c r="B26" s="98"/>
      <c r="C26" s="98"/>
      <c r="D26" s="111"/>
      <c r="E26" s="143">
        <v>13</v>
      </c>
      <c r="F26" s="44" t="s">
        <v>981</v>
      </c>
      <c r="G26" s="44" t="s">
        <v>2115</v>
      </c>
      <c r="H26" s="83"/>
      <c r="I26" s="100"/>
      <c r="J26" s="83"/>
      <c r="K26" s="100"/>
    </row>
    <row r="27" spans="1:11" ht="75">
      <c r="A27" s="98"/>
      <c r="B27" s="98"/>
      <c r="C27" s="98"/>
      <c r="D27" s="111"/>
      <c r="E27" s="143">
        <v>14</v>
      </c>
      <c r="F27" s="44" t="s">
        <v>2116</v>
      </c>
      <c r="G27" s="44" t="s">
        <v>2117</v>
      </c>
      <c r="H27" s="83"/>
      <c r="I27" s="100"/>
      <c r="J27" s="83"/>
      <c r="K27" s="100"/>
    </row>
    <row r="28" spans="1:11" ht="90">
      <c r="A28" s="98"/>
      <c r="B28" s="98"/>
      <c r="C28" s="98"/>
      <c r="D28" s="111"/>
      <c r="E28" s="143">
        <v>15</v>
      </c>
      <c r="F28" s="44" t="s">
        <v>2118</v>
      </c>
      <c r="G28" s="44" t="s">
        <v>2119</v>
      </c>
      <c r="H28" s="83"/>
      <c r="I28" s="100"/>
      <c r="J28" s="83"/>
      <c r="K28" s="100"/>
    </row>
    <row r="29" spans="1:11" ht="45">
      <c r="A29" s="98"/>
      <c r="B29" s="98"/>
      <c r="C29" s="98"/>
      <c r="D29" s="111"/>
      <c r="E29" s="143">
        <v>16</v>
      </c>
      <c r="F29" s="44" t="s">
        <v>2120</v>
      </c>
      <c r="G29" s="44"/>
      <c r="H29" s="83"/>
      <c r="I29" s="100"/>
      <c r="J29" s="83"/>
      <c r="K29" s="100"/>
    </row>
    <row r="30" spans="1:11" ht="30">
      <c r="A30" s="98"/>
      <c r="B30" s="98"/>
      <c r="C30" s="98"/>
      <c r="D30" s="111"/>
      <c r="E30" s="143">
        <v>17</v>
      </c>
      <c r="F30" s="44" t="s">
        <v>2121</v>
      </c>
      <c r="G30" s="44" t="s">
        <v>1190</v>
      </c>
      <c r="H30" s="83"/>
      <c r="I30" s="100"/>
      <c r="J30" s="83"/>
      <c r="K30" s="100"/>
    </row>
    <row r="31" spans="1:11" ht="60">
      <c r="A31" s="98"/>
      <c r="B31" s="98"/>
      <c r="C31" s="98"/>
      <c r="D31" s="111"/>
      <c r="E31" s="143">
        <v>18</v>
      </c>
      <c r="F31" s="44" t="s">
        <v>2122</v>
      </c>
      <c r="G31" s="44"/>
      <c r="H31" s="83"/>
      <c r="I31" s="100"/>
      <c r="J31" s="83"/>
      <c r="K31" s="100"/>
    </row>
    <row r="32" spans="1:11" ht="60">
      <c r="A32" s="98"/>
      <c r="B32" s="98"/>
      <c r="C32" s="98"/>
      <c r="D32" s="111"/>
      <c r="E32" s="143">
        <v>19</v>
      </c>
      <c r="F32" s="44" t="s">
        <v>2123</v>
      </c>
      <c r="G32" s="44" t="s">
        <v>2124</v>
      </c>
      <c r="H32" s="83"/>
      <c r="I32" s="100"/>
      <c r="J32" s="83"/>
      <c r="K32" s="100"/>
    </row>
    <row r="33" spans="1:11" ht="45">
      <c r="A33" s="98"/>
      <c r="B33" s="98"/>
      <c r="C33" s="98"/>
      <c r="D33" s="111"/>
      <c r="E33" s="143">
        <v>20</v>
      </c>
      <c r="F33" s="44" t="s">
        <v>2125</v>
      </c>
      <c r="G33" s="44" t="s">
        <v>2126</v>
      </c>
      <c r="H33" s="83"/>
      <c r="I33" s="100"/>
      <c r="J33" s="83"/>
      <c r="K33" s="100"/>
    </row>
    <row r="34" spans="1:11" ht="60">
      <c r="A34" s="98"/>
      <c r="B34" s="98"/>
      <c r="C34" s="98"/>
      <c r="D34" s="111"/>
      <c r="E34" s="143">
        <v>21</v>
      </c>
      <c r="F34" s="44" t="s">
        <v>2127</v>
      </c>
      <c r="G34" s="44" t="s">
        <v>2128</v>
      </c>
      <c r="H34" s="83"/>
      <c r="I34" s="100"/>
      <c r="J34" s="83"/>
      <c r="K34" s="100"/>
    </row>
    <row r="35" spans="1:11" ht="18.75">
      <c r="A35" s="108"/>
      <c r="B35" s="108"/>
      <c r="C35" s="108"/>
      <c r="D35" s="108"/>
      <c r="E35" s="151" t="s">
        <v>92</v>
      </c>
      <c r="F35" s="303" t="s">
        <v>2129</v>
      </c>
      <c r="G35" s="304"/>
      <c r="H35" s="304"/>
      <c r="I35" s="305"/>
      <c r="J35" s="108"/>
      <c r="K35" s="108"/>
    </row>
    <row r="36" spans="1:11" ht="75" customHeight="1">
      <c r="A36" s="98"/>
      <c r="B36" s="98"/>
      <c r="C36" s="98"/>
      <c r="D36" s="111"/>
      <c r="E36" s="143">
        <v>1</v>
      </c>
      <c r="F36" s="83" t="s">
        <v>2097</v>
      </c>
      <c r="G36" s="83"/>
      <c r="H36" s="99" t="s">
        <v>2098</v>
      </c>
      <c r="I36" s="100"/>
      <c r="J36" s="83"/>
      <c r="K36" s="100"/>
    </row>
    <row r="37" spans="1:11" ht="30">
      <c r="A37" s="98"/>
      <c r="B37" s="98"/>
      <c r="C37" s="98"/>
      <c r="D37" s="111"/>
      <c r="E37" s="143">
        <v>2</v>
      </c>
      <c r="F37" s="44" t="s">
        <v>2099</v>
      </c>
      <c r="G37" s="83"/>
      <c r="H37" s="83"/>
      <c r="I37" s="100"/>
      <c r="J37" s="83"/>
      <c r="K37" s="100"/>
    </row>
    <row r="38" spans="1:11">
      <c r="A38" s="98"/>
      <c r="B38" s="98"/>
      <c r="C38" s="98"/>
      <c r="D38" s="111"/>
      <c r="E38" s="143">
        <v>3</v>
      </c>
      <c r="F38" s="44" t="s">
        <v>2130</v>
      </c>
      <c r="G38" s="83"/>
      <c r="H38" s="83"/>
      <c r="I38" s="100"/>
      <c r="J38" s="83"/>
      <c r="K38" s="100"/>
    </row>
    <row r="39" spans="1:11" ht="63" customHeight="1">
      <c r="A39" s="98"/>
      <c r="B39" s="98"/>
      <c r="C39" s="98"/>
      <c r="D39" s="111"/>
      <c r="E39" s="143">
        <v>4</v>
      </c>
      <c r="F39" s="44" t="s">
        <v>2104</v>
      </c>
      <c r="G39" s="44" t="s">
        <v>2131</v>
      </c>
      <c r="H39" s="83"/>
      <c r="I39" s="100"/>
      <c r="J39" s="83"/>
      <c r="K39" s="100"/>
    </row>
    <row r="40" spans="1:11" ht="45">
      <c r="A40" s="98"/>
      <c r="B40" s="98"/>
      <c r="C40" s="98"/>
      <c r="D40" s="111"/>
      <c r="E40" s="143">
        <v>5</v>
      </c>
      <c r="F40" s="44" t="s">
        <v>2105</v>
      </c>
      <c r="G40" s="83"/>
      <c r="H40" s="83"/>
      <c r="I40" s="100"/>
      <c r="J40" s="83"/>
      <c r="K40" s="100"/>
    </row>
    <row r="41" spans="1:11" ht="45">
      <c r="A41" s="98"/>
      <c r="B41" s="98"/>
      <c r="C41" s="98"/>
      <c r="D41" s="111"/>
      <c r="E41" s="143">
        <v>6</v>
      </c>
      <c r="F41" s="44" t="s">
        <v>2106</v>
      </c>
      <c r="G41" s="83" t="s">
        <v>2107</v>
      </c>
      <c r="H41" s="83"/>
      <c r="I41" s="100"/>
      <c r="J41" s="83"/>
      <c r="K41" s="100"/>
    </row>
    <row r="42" spans="1:11" ht="45">
      <c r="A42" s="98"/>
      <c r="B42" s="98"/>
      <c r="C42" s="98"/>
      <c r="D42" s="111"/>
      <c r="E42" s="143">
        <v>7</v>
      </c>
      <c r="F42" s="83" t="s">
        <v>2108</v>
      </c>
      <c r="G42" s="83" t="s">
        <v>2109</v>
      </c>
      <c r="H42" s="83"/>
      <c r="I42" s="100"/>
      <c r="J42" s="83"/>
      <c r="K42" s="100"/>
    </row>
    <row r="43" spans="1:11" ht="60">
      <c r="A43" s="98"/>
      <c r="B43" s="98"/>
      <c r="C43" s="98"/>
      <c r="D43" s="111"/>
      <c r="E43" s="143">
        <v>8</v>
      </c>
      <c r="F43" s="44" t="s">
        <v>2132</v>
      </c>
      <c r="G43" s="44" t="s">
        <v>2133</v>
      </c>
      <c r="H43" s="83"/>
      <c r="I43" s="100"/>
      <c r="J43" s="83"/>
      <c r="K43" s="100"/>
    </row>
    <row r="44" spans="1:11" ht="45">
      <c r="A44" s="98"/>
      <c r="B44" s="98"/>
      <c r="C44" s="98"/>
      <c r="D44" s="111"/>
      <c r="E44" s="143">
        <v>9</v>
      </c>
      <c r="F44" s="44" t="s">
        <v>2134</v>
      </c>
      <c r="G44" s="44" t="s">
        <v>2135</v>
      </c>
      <c r="H44" s="83"/>
      <c r="I44" s="100"/>
      <c r="J44" s="83"/>
      <c r="K44" s="100"/>
    </row>
    <row r="45" spans="1:11" ht="45">
      <c r="A45" s="98"/>
      <c r="B45" s="98"/>
      <c r="C45" s="98"/>
      <c r="D45" s="111"/>
      <c r="E45" s="143">
        <v>10</v>
      </c>
      <c r="F45" s="44" t="s">
        <v>2136</v>
      </c>
      <c r="G45" s="44" t="s">
        <v>2133</v>
      </c>
      <c r="H45" s="83"/>
      <c r="I45" s="100"/>
      <c r="J45" s="83"/>
      <c r="K45" s="100"/>
    </row>
    <row r="46" spans="1:11" ht="45">
      <c r="A46" s="98"/>
      <c r="B46" s="98"/>
      <c r="C46" s="98"/>
      <c r="D46" s="111"/>
      <c r="E46" s="143">
        <v>11</v>
      </c>
      <c r="F46" s="44" t="s">
        <v>2137</v>
      </c>
      <c r="G46" s="44"/>
      <c r="H46" s="83"/>
      <c r="I46" s="100"/>
      <c r="J46" s="83"/>
      <c r="K46" s="100"/>
    </row>
    <row r="47" spans="1:11" ht="45">
      <c r="A47" s="98"/>
      <c r="B47" s="98"/>
      <c r="C47" s="98"/>
      <c r="D47" s="111"/>
      <c r="E47" s="143">
        <v>12</v>
      </c>
      <c r="F47" s="44" t="s">
        <v>2138</v>
      </c>
      <c r="G47" s="83"/>
      <c r="H47" s="83"/>
      <c r="I47" s="100"/>
      <c r="J47" s="83"/>
      <c r="K47" s="100"/>
    </row>
    <row r="48" spans="1:11" ht="80.25" customHeight="1">
      <c r="A48" s="98"/>
      <c r="B48" s="98"/>
      <c r="C48" s="98"/>
      <c r="D48" s="111"/>
      <c r="E48" s="143">
        <v>13</v>
      </c>
      <c r="F48" s="44" t="s">
        <v>2139</v>
      </c>
      <c r="G48" s="83"/>
      <c r="H48" s="83"/>
      <c r="I48" s="100"/>
      <c r="J48" s="83"/>
      <c r="K48" s="100"/>
    </row>
    <row r="49" spans="1:11" ht="45">
      <c r="A49" s="98"/>
      <c r="B49" s="98"/>
      <c r="C49" s="98"/>
      <c r="D49" s="111"/>
      <c r="E49" s="143">
        <v>14</v>
      </c>
      <c r="F49" s="44" t="s">
        <v>981</v>
      </c>
      <c r="G49" s="44" t="s">
        <v>1791</v>
      </c>
      <c r="H49" s="83"/>
      <c r="I49" s="100"/>
      <c r="J49" s="83"/>
      <c r="K49" s="100"/>
    </row>
    <row r="50" spans="1:11" ht="75">
      <c r="A50" s="98"/>
      <c r="B50" s="98"/>
      <c r="C50" s="98"/>
      <c r="D50" s="111"/>
      <c r="E50" s="143">
        <v>15</v>
      </c>
      <c r="F50" s="44" t="s">
        <v>2116</v>
      </c>
      <c r="G50" s="44" t="s">
        <v>2117</v>
      </c>
      <c r="H50" s="83"/>
      <c r="I50" s="100"/>
      <c r="J50" s="83"/>
      <c r="K50" s="100"/>
    </row>
    <row r="51" spans="1:11" ht="90">
      <c r="A51" s="98"/>
      <c r="B51" s="98"/>
      <c r="C51" s="98"/>
      <c r="D51" s="111"/>
      <c r="E51" s="143">
        <v>16</v>
      </c>
      <c r="F51" s="44" t="s">
        <v>2118</v>
      </c>
      <c r="G51" s="44" t="s">
        <v>2119</v>
      </c>
      <c r="H51" s="83"/>
      <c r="I51" s="100"/>
      <c r="J51" s="83"/>
      <c r="K51" s="100"/>
    </row>
    <row r="52" spans="1:11" ht="45">
      <c r="A52" s="98"/>
      <c r="B52" s="98"/>
      <c r="C52" s="98"/>
      <c r="D52" s="111"/>
      <c r="E52" s="143">
        <v>17</v>
      </c>
      <c r="F52" s="44" t="s">
        <v>2120</v>
      </c>
      <c r="G52" s="44"/>
      <c r="H52" s="83"/>
      <c r="I52" s="100"/>
      <c r="J52" s="83"/>
      <c r="K52" s="100"/>
    </row>
    <row r="53" spans="1:11" ht="30">
      <c r="A53" s="98"/>
      <c r="B53" s="98"/>
      <c r="C53" s="98"/>
      <c r="D53" s="111"/>
      <c r="E53" s="143">
        <v>18</v>
      </c>
      <c r="F53" s="44" t="s">
        <v>2121</v>
      </c>
      <c r="G53" s="44" t="s">
        <v>1190</v>
      </c>
      <c r="H53" s="83"/>
      <c r="I53" s="100"/>
      <c r="J53" s="83"/>
      <c r="K53" s="100"/>
    </row>
    <row r="54" spans="1:11" ht="60">
      <c r="A54" s="98"/>
      <c r="B54" s="98"/>
      <c r="C54" s="98"/>
      <c r="D54" s="111"/>
      <c r="E54" s="143">
        <v>19</v>
      </c>
      <c r="F54" s="44" t="s">
        <v>2122</v>
      </c>
      <c r="G54" s="44"/>
      <c r="H54" s="83"/>
      <c r="I54" s="100"/>
      <c r="J54" s="83"/>
      <c r="K54" s="100"/>
    </row>
    <row r="55" spans="1:11" ht="60">
      <c r="A55" s="98"/>
      <c r="B55" s="98"/>
      <c r="C55" s="98"/>
      <c r="D55" s="111"/>
      <c r="E55" s="143">
        <v>20</v>
      </c>
      <c r="F55" s="44" t="s">
        <v>2123</v>
      </c>
      <c r="G55" s="44" t="s">
        <v>2124</v>
      </c>
      <c r="H55" s="83"/>
      <c r="I55" s="100"/>
      <c r="J55" s="83"/>
      <c r="K55" s="100"/>
    </row>
    <row r="56" spans="1:11" ht="45">
      <c r="A56" s="98"/>
      <c r="B56" s="98"/>
      <c r="C56" s="98"/>
      <c r="D56" s="111"/>
      <c r="E56" s="143">
        <v>21</v>
      </c>
      <c r="F56" s="44" t="s">
        <v>2125</v>
      </c>
      <c r="G56" s="44" t="s">
        <v>2126</v>
      </c>
      <c r="H56" s="83"/>
      <c r="I56" s="100"/>
      <c r="J56" s="83"/>
      <c r="K56" s="100"/>
    </row>
    <row r="57" spans="1:11" ht="60">
      <c r="A57" s="98"/>
      <c r="B57" s="98"/>
      <c r="C57" s="98"/>
      <c r="D57" s="111"/>
      <c r="E57" s="143">
        <v>22</v>
      </c>
      <c r="F57" s="44" t="s">
        <v>2127</v>
      </c>
      <c r="G57" s="44" t="s">
        <v>2128</v>
      </c>
      <c r="H57" s="83"/>
      <c r="I57" s="100"/>
      <c r="J57" s="83"/>
      <c r="K57" s="100"/>
    </row>
    <row r="58" spans="1:11" ht="18.75">
      <c r="A58" s="108"/>
      <c r="B58" s="108"/>
      <c r="C58" s="108"/>
      <c r="D58" s="108"/>
      <c r="E58" s="151" t="s">
        <v>121</v>
      </c>
      <c r="F58" s="303" t="s">
        <v>2140</v>
      </c>
      <c r="G58" s="304"/>
      <c r="H58" s="304"/>
      <c r="I58" s="305"/>
      <c r="J58" s="108"/>
      <c r="K58" s="108"/>
    </row>
    <row r="59" spans="1:11" ht="75" customHeight="1">
      <c r="A59" s="98"/>
      <c r="B59" s="98"/>
      <c r="C59" s="98"/>
      <c r="D59" s="111"/>
      <c r="E59" s="143">
        <v>1</v>
      </c>
      <c r="F59" s="83" t="s">
        <v>2097</v>
      </c>
      <c r="G59" s="83"/>
      <c r="H59" s="99" t="s">
        <v>2098</v>
      </c>
      <c r="I59" s="100"/>
      <c r="J59" s="83"/>
      <c r="K59" s="100"/>
    </row>
    <row r="60" spans="1:11" ht="30">
      <c r="A60" s="98"/>
      <c r="B60" s="98"/>
      <c r="C60" s="98"/>
      <c r="D60" s="111"/>
      <c r="E60" s="143">
        <v>2</v>
      </c>
      <c r="F60" s="44" t="s">
        <v>2099</v>
      </c>
      <c r="G60" s="83"/>
      <c r="H60" s="83"/>
      <c r="I60" s="100"/>
      <c r="J60" s="83"/>
      <c r="K60" s="100"/>
    </row>
    <row r="61" spans="1:11">
      <c r="A61" s="98"/>
      <c r="B61" s="98"/>
      <c r="C61" s="98"/>
      <c r="D61" s="111"/>
      <c r="E61" s="143">
        <v>3</v>
      </c>
      <c r="F61" s="44" t="s">
        <v>2130</v>
      </c>
      <c r="G61" s="83"/>
      <c r="H61" s="83"/>
      <c r="I61" s="100"/>
      <c r="J61" s="83"/>
      <c r="K61" s="100"/>
    </row>
    <row r="62" spans="1:11" ht="63" customHeight="1">
      <c r="A62" s="98"/>
      <c r="B62" s="98"/>
      <c r="C62" s="98"/>
      <c r="D62" s="111"/>
      <c r="E62" s="143">
        <v>4</v>
      </c>
      <c r="F62" s="44" t="s">
        <v>2104</v>
      </c>
      <c r="G62" s="44" t="s">
        <v>2131</v>
      </c>
      <c r="H62" s="83"/>
      <c r="I62" s="100"/>
      <c r="J62" s="83"/>
      <c r="K62" s="100"/>
    </row>
    <row r="63" spans="1:11" ht="45">
      <c r="A63" s="98"/>
      <c r="B63" s="98"/>
      <c r="C63" s="98"/>
      <c r="D63" s="111"/>
      <c r="E63" s="143">
        <v>5</v>
      </c>
      <c r="F63" s="44" t="s">
        <v>2105</v>
      </c>
      <c r="G63" s="83"/>
      <c r="H63" s="83"/>
      <c r="I63" s="100"/>
      <c r="J63" s="83"/>
      <c r="K63" s="100"/>
    </row>
    <row r="64" spans="1:11" ht="45">
      <c r="A64" s="98"/>
      <c r="B64" s="98"/>
      <c r="C64" s="98"/>
      <c r="D64" s="111"/>
      <c r="E64" s="143">
        <v>6</v>
      </c>
      <c r="F64" s="44" t="s">
        <v>2106</v>
      </c>
      <c r="G64" s="83" t="s">
        <v>2107</v>
      </c>
      <c r="H64" s="83"/>
      <c r="I64" s="100"/>
      <c r="J64" s="83"/>
      <c r="K64" s="100"/>
    </row>
    <row r="65" spans="1:11" ht="45">
      <c r="A65" s="98"/>
      <c r="B65" s="98"/>
      <c r="C65" s="98"/>
      <c r="D65" s="111"/>
      <c r="E65" s="143">
        <v>7</v>
      </c>
      <c r="F65" s="83" t="s">
        <v>2108</v>
      </c>
      <c r="G65" s="83" t="s">
        <v>2109</v>
      </c>
      <c r="H65" s="83"/>
      <c r="I65" s="100"/>
      <c r="J65" s="83"/>
      <c r="K65" s="100"/>
    </row>
    <row r="66" spans="1:11" ht="75">
      <c r="A66" s="98"/>
      <c r="B66" s="98"/>
      <c r="C66" s="98"/>
      <c r="D66" s="111"/>
      <c r="E66" s="143">
        <v>8</v>
      </c>
      <c r="F66" s="44" t="s">
        <v>2110</v>
      </c>
      <c r="G66" s="44" t="s">
        <v>2141</v>
      </c>
      <c r="H66" s="83"/>
      <c r="I66" s="100"/>
      <c r="J66" s="83"/>
      <c r="K66" s="100"/>
    </row>
    <row r="67" spans="1:11" ht="30">
      <c r="A67" s="98"/>
      <c r="B67" s="98"/>
      <c r="C67" s="98"/>
      <c r="D67" s="111"/>
      <c r="E67" s="143">
        <v>9</v>
      </c>
      <c r="F67" s="44" t="s">
        <v>2142</v>
      </c>
      <c r="G67" s="44"/>
      <c r="H67" s="83"/>
      <c r="I67" s="100"/>
      <c r="J67" s="83"/>
      <c r="K67" s="100"/>
    </row>
    <row r="68" spans="1:11" ht="30">
      <c r="A68" s="98"/>
      <c r="B68" s="98"/>
      <c r="C68" s="98"/>
      <c r="D68" s="111"/>
      <c r="E68" s="143">
        <v>10</v>
      </c>
      <c r="F68" s="44" t="s">
        <v>2143</v>
      </c>
      <c r="G68" s="44"/>
      <c r="H68" s="83"/>
      <c r="I68" s="100"/>
      <c r="J68" s="83"/>
      <c r="K68" s="100"/>
    </row>
    <row r="69" spans="1:11" ht="60">
      <c r="A69" s="98"/>
      <c r="B69" s="98"/>
      <c r="C69" s="98"/>
      <c r="D69" s="111"/>
      <c r="E69" s="143">
        <v>11</v>
      </c>
      <c r="F69" s="44" t="s">
        <v>2144</v>
      </c>
      <c r="G69" s="44"/>
      <c r="H69" s="83"/>
      <c r="I69" s="100"/>
      <c r="J69" s="83"/>
      <c r="K69" s="100"/>
    </row>
    <row r="70" spans="1:11" ht="45">
      <c r="A70" s="98"/>
      <c r="B70" s="98"/>
      <c r="C70" s="98"/>
      <c r="D70" s="111"/>
      <c r="E70" s="143">
        <v>12</v>
      </c>
      <c r="F70" s="44" t="s">
        <v>981</v>
      </c>
      <c r="G70" s="44" t="s">
        <v>1791</v>
      </c>
      <c r="H70" s="83"/>
      <c r="I70" s="100"/>
      <c r="J70" s="83"/>
      <c r="K70" s="100"/>
    </row>
    <row r="71" spans="1:11" ht="75">
      <c r="A71" s="98"/>
      <c r="B71" s="98"/>
      <c r="C71" s="98"/>
      <c r="D71" s="111"/>
      <c r="E71" s="143">
        <v>13</v>
      </c>
      <c r="F71" s="44" t="s">
        <v>2116</v>
      </c>
      <c r="G71" s="44" t="s">
        <v>2117</v>
      </c>
      <c r="H71" s="83"/>
      <c r="I71" s="100"/>
      <c r="J71" s="83"/>
      <c r="K71" s="100"/>
    </row>
    <row r="72" spans="1:11" ht="90">
      <c r="A72" s="98"/>
      <c r="B72" s="98"/>
      <c r="C72" s="98"/>
      <c r="D72" s="111"/>
      <c r="E72" s="143">
        <v>14</v>
      </c>
      <c r="F72" s="44" t="s">
        <v>2118</v>
      </c>
      <c r="G72" s="44" t="s">
        <v>2119</v>
      </c>
      <c r="H72" s="83"/>
      <c r="I72" s="100"/>
      <c r="J72" s="83"/>
      <c r="K72" s="100"/>
    </row>
    <row r="73" spans="1:11" ht="38.25" customHeight="1">
      <c r="A73" s="98"/>
      <c r="B73" s="98"/>
      <c r="C73" s="98"/>
      <c r="D73" s="111"/>
      <c r="E73" s="143">
        <v>15</v>
      </c>
      <c r="F73" s="295" t="s">
        <v>2145</v>
      </c>
      <c r="G73" s="44" t="s">
        <v>2146</v>
      </c>
      <c r="H73" s="83"/>
      <c r="I73" s="100"/>
      <c r="J73" s="83"/>
      <c r="K73" s="100"/>
    </row>
    <row r="74" spans="1:11" ht="45">
      <c r="A74" s="98"/>
      <c r="B74" s="98"/>
      <c r="C74" s="98"/>
      <c r="D74" s="111"/>
      <c r="E74" s="143">
        <v>16</v>
      </c>
      <c r="F74" s="44" t="s">
        <v>2113</v>
      </c>
      <c r="G74" s="44"/>
      <c r="H74" s="83"/>
      <c r="I74" s="100"/>
      <c r="J74" s="83"/>
      <c r="K74" s="100"/>
    </row>
    <row r="75" spans="1:11" ht="45">
      <c r="A75" s="98"/>
      <c r="B75" s="98"/>
      <c r="C75" s="98"/>
      <c r="D75" s="111"/>
      <c r="E75" s="143">
        <v>17</v>
      </c>
      <c r="F75" s="44" t="s">
        <v>2120</v>
      </c>
      <c r="G75" s="44"/>
      <c r="H75" s="83"/>
      <c r="I75" s="100"/>
      <c r="J75" s="83"/>
      <c r="K75" s="100"/>
    </row>
    <row r="76" spans="1:11" ht="30">
      <c r="A76" s="98"/>
      <c r="B76" s="98"/>
      <c r="C76" s="98"/>
      <c r="D76" s="111"/>
      <c r="E76" s="143">
        <v>18</v>
      </c>
      <c r="F76" s="44" t="s">
        <v>2121</v>
      </c>
      <c r="G76" s="44" t="s">
        <v>1190</v>
      </c>
      <c r="H76" s="83"/>
      <c r="I76" s="100"/>
      <c r="J76" s="83"/>
      <c r="K76" s="100"/>
    </row>
    <row r="77" spans="1:11" ht="60">
      <c r="A77" s="98"/>
      <c r="B77" s="98"/>
      <c r="C77" s="98"/>
      <c r="D77" s="111"/>
      <c r="E77" s="143">
        <v>19</v>
      </c>
      <c r="F77" s="44" t="s">
        <v>2122</v>
      </c>
      <c r="G77" s="44"/>
      <c r="H77" s="83"/>
      <c r="I77" s="100"/>
      <c r="J77" s="83"/>
      <c r="K77" s="100"/>
    </row>
    <row r="78" spans="1:11" ht="60">
      <c r="A78" s="98"/>
      <c r="B78" s="98"/>
      <c r="C78" s="98"/>
      <c r="D78" s="111"/>
      <c r="E78" s="143">
        <v>20</v>
      </c>
      <c r="F78" s="44" t="s">
        <v>2123</v>
      </c>
      <c r="G78" s="44" t="s">
        <v>2124</v>
      </c>
      <c r="H78" s="83"/>
      <c r="I78" s="100"/>
      <c r="J78" s="83"/>
      <c r="K78" s="100"/>
    </row>
    <row r="79" spans="1:11" ht="45">
      <c r="A79" s="98"/>
      <c r="B79" s="98"/>
      <c r="C79" s="98"/>
      <c r="D79" s="111"/>
      <c r="E79" s="143">
        <v>21</v>
      </c>
      <c r="F79" s="44" t="s">
        <v>2125</v>
      </c>
      <c r="G79" s="44" t="s">
        <v>2126</v>
      </c>
      <c r="H79" s="83"/>
      <c r="I79" s="100"/>
      <c r="J79" s="83"/>
      <c r="K79" s="100"/>
    </row>
    <row r="80" spans="1:11" ht="60">
      <c r="A80" s="98"/>
      <c r="B80" s="98"/>
      <c r="C80" s="98"/>
      <c r="D80" s="111"/>
      <c r="E80" s="143">
        <v>22</v>
      </c>
      <c r="F80" s="44" t="s">
        <v>2127</v>
      </c>
      <c r="G80" s="44" t="s">
        <v>2128</v>
      </c>
      <c r="H80" s="83"/>
      <c r="I80" s="100"/>
      <c r="J80" s="83"/>
      <c r="K80" s="100"/>
    </row>
    <row r="81" spans="1:11" ht="18.75">
      <c r="A81" s="108"/>
      <c r="B81" s="108"/>
      <c r="C81" s="108"/>
      <c r="D81" s="108"/>
      <c r="E81" s="151" t="s">
        <v>165</v>
      </c>
      <c r="F81" s="303" t="s">
        <v>2147</v>
      </c>
      <c r="G81" s="304"/>
      <c r="H81" s="304"/>
      <c r="I81" s="305"/>
      <c r="J81" s="108"/>
      <c r="K81" s="108"/>
    </row>
    <row r="82" spans="1:11" ht="30">
      <c r="A82" s="98"/>
      <c r="B82" s="98"/>
      <c r="C82" s="98"/>
      <c r="D82" s="111"/>
      <c r="E82" s="143">
        <v>1</v>
      </c>
      <c r="F82" s="44" t="s">
        <v>2148</v>
      </c>
      <c r="G82" s="44" t="s">
        <v>2149</v>
      </c>
      <c r="H82" s="99" t="s">
        <v>2150</v>
      </c>
      <c r="I82" s="100"/>
      <c r="J82" s="83"/>
      <c r="K82" s="100"/>
    </row>
    <row r="83" spans="1:11">
      <c r="A83" s="98"/>
      <c r="B83" s="98"/>
      <c r="C83" s="98"/>
      <c r="D83" s="111"/>
      <c r="E83" s="143">
        <v>2</v>
      </c>
      <c r="F83" s="44" t="s">
        <v>2130</v>
      </c>
      <c r="G83" s="44"/>
      <c r="H83" s="83"/>
      <c r="I83" s="100"/>
      <c r="J83" s="83"/>
      <c r="K83" s="100"/>
    </row>
    <row r="84" spans="1:11" ht="75">
      <c r="A84" s="98"/>
      <c r="B84" s="98"/>
      <c r="C84" s="98"/>
      <c r="D84" s="111"/>
      <c r="E84" s="143">
        <v>3</v>
      </c>
      <c r="F84" s="44" t="s">
        <v>2151</v>
      </c>
      <c r="G84" s="44" t="s">
        <v>2131</v>
      </c>
      <c r="H84" s="83"/>
      <c r="I84" s="100"/>
      <c r="J84" s="83"/>
      <c r="K84" s="100"/>
    </row>
    <row r="85" spans="1:11" ht="45">
      <c r="A85" s="98"/>
      <c r="B85" s="98"/>
      <c r="C85" s="98"/>
      <c r="D85" s="111"/>
      <c r="E85" s="143">
        <v>4</v>
      </c>
      <c r="F85" s="44" t="s">
        <v>2105</v>
      </c>
      <c r="G85" s="83"/>
      <c r="H85" s="83"/>
      <c r="I85" s="100"/>
      <c r="J85" s="83"/>
      <c r="K85" s="100"/>
    </row>
    <row r="86" spans="1:11" ht="45">
      <c r="A86" s="98"/>
      <c r="B86" s="98"/>
      <c r="C86" s="98"/>
      <c r="D86" s="111"/>
      <c r="E86" s="143">
        <v>5</v>
      </c>
      <c r="F86" s="44" t="s">
        <v>2106</v>
      </c>
      <c r="G86" s="83" t="s">
        <v>2107</v>
      </c>
      <c r="H86" s="83"/>
      <c r="I86" s="100"/>
      <c r="J86" s="83"/>
      <c r="K86" s="100"/>
    </row>
    <row r="87" spans="1:11" ht="45">
      <c r="A87" s="98"/>
      <c r="B87" s="98"/>
      <c r="C87" s="98"/>
      <c r="D87" s="111"/>
      <c r="E87" s="143">
        <v>6</v>
      </c>
      <c r="F87" s="83" t="s">
        <v>2108</v>
      </c>
      <c r="G87" s="83" t="s">
        <v>2109</v>
      </c>
      <c r="H87" s="83"/>
      <c r="I87" s="100"/>
      <c r="J87" s="83"/>
      <c r="K87" s="100"/>
    </row>
    <row r="88" spans="1:11" ht="91.5" customHeight="1">
      <c r="A88" s="98"/>
      <c r="B88" s="98"/>
      <c r="C88" s="98"/>
      <c r="D88" s="111"/>
      <c r="E88" s="143">
        <v>7</v>
      </c>
      <c r="F88" s="44" t="s">
        <v>2110</v>
      </c>
      <c r="G88" s="44" t="s">
        <v>2152</v>
      </c>
      <c r="H88" s="83"/>
      <c r="I88" s="100"/>
      <c r="J88" s="83"/>
      <c r="K88" s="100"/>
    </row>
    <row r="89" spans="1:11" ht="60">
      <c r="A89" s="98"/>
      <c r="B89" s="98"/>
      <c r="C89" s="98"/>
      <c r="D89" s="111"/>
      <c r="E89" s="143">
        <v>8</v>
      </c>
      <c r="F89" s="44" t="s">
        <v>2153</v>
      </c>
      <c r="G89" s="44" t="s">
        <v>2154</v>
      </c>
      <c r="H89" s="99" t="s">
        <v>1739</v>
      </c>
      <c r="I89" s="100"/>
      <c r="J89" s="83"/>
      <c r="K89" s="100"/>
    </row>
    <row r="90" spans="1:11" ht="30">
      <c r="A90" s="98"/>
      <c r="B90" s="98"/>
      <c r="C90" s="98"/>
      <c r="D90" s="111"/>
      <c r="E90" s="143">
        <v>9</v>
      </c>
      <c r="F90" s="44" t="s">
        <v>2143</v>
      </c>
      <c r="G90" s="44"/>
      <c r="H90" s="83"/>
      <c r="I90" s="100"/>
      <c r="J90" s="83"/>
      <c r="K90" s="100"/>
    </row>
    <row r="91" spans="1:11" ht="60">
      <c r="A91" s="98"/>
      <c r="B91" s="98"/>
      <c r="C91" s="98"/>
      <c r="D91" s="111"/>
      <c r="E91" s="143">
        <v>10</v>
      </c>
      <c r="F91" s="44" t="s">
        <v>2155</v>
      </c>
      <c r="G91" s="44" t="s">
        <v>1791</v>
      </c>
      <c r="H91" s="83"/>
      <c r="I91" s="100"/>
      <c r="J91" s="83"/>
      <c r="K91" s="100"/>
    </row>
    <row r="92" spans="1:11" ht="75">
      <c r="A92" s="98"/>
      <c r="B92" s="98"/>
      <c r="C92" s="98"/>
      <c r="D92" s="111"/>
      <c r="E92" s="143">
        <v>11</v>
      </c>
      <c r="F92" s="44" t="s">
        <v>2156</v>
      </c>
      <c r="G92" s="44" t="s">
        <v>2117</v>
      </c>
      <c r="H92" s="83"/>
      <c r="I92" s="100"/>
      <c r="J92" s="83"/>
      <c r="K92" s="100"/>
    </row>
    <row r="93" spans="1:11" ht="90">
      <c r="A93" s="98"/>
      <c r="B93" s="98"/>
      <c r="C93" s="98"/>
      <c r="D93" s="111"/>
      <c r="E93" s="143">
        <v>12</v>
      </c>
      <c r="F93" s="44" t="s">
        <v>2157</v>
      </c>
      <c r="G93" s="44" t="s">
        <v>2119</v>
      </c>
      <c r="H93" s="83"/>
      <c r="I93" s="100"/>
      <c r="J93" s="83"/>
      <c r="K93" s="100"/>
    </row>
    <row r="94" spans="1:11" ht="60">
      <c r="A94" s="98"/>
      <c r="B94" s="98"/>
      <c r="C94" s="98"/>
      <c r="D94" s="111"/>
      <c r="E94" s="143">
        <v>13</v>
      </c>
      <c r="F94" s="44" t="s">
        <v>2158</v>
      </c>
      <c r="G94" s="44" t="s">
        <v>2159</v>
      </c>
      <c r="H94" s="83"/>
      <c r="I94" s="100"/>
      <c r="J94" s="83"/>
      <c r="K94" s="100"/>
    </row>
    <row r="95" spans="1:11" ht="63" customHeight="1">
      <c r="A95" s="98"/>
      <c r="B95" s="98"/>
      <c r="C95" s="98"/>
      <c r="D95" s="111"/>
      <c r="E95" s="143">
        <v>14</v>
      </c>
      <c r="F95" s="44" t="s">
        <v>2160</v>
      </c>
      <c r="G95" s="44"/>
      <c r="H95" s="83"/>
      <c r="I95" s="100"/>
      <c r="J95" s="83"/>
      <c r="K95" s="100"/>
    </row>
    <row r="96" spans="1:11" ht="45">
      <c r="A96" s="98"/>
      <c r="B96" s="98"/>
      <c r="C96" s="98"/>
      <c r="D96" s="111"/>
      <c r="E96" s="143">
        <v>15</v>
      </c>
      <c r="F96" s="44" t="s">
        <v>2120</v>
      </c>
      <c r="G96" s="44"/>
      <c r="H96" s="83"/>
      <c r="I96" s="100"/>
      <c r="J96" s="83"/>
      <c r="K96" s="100"/>
    </row>
    <row r="97" spans="1:11" ht="30">
      <c r="A97" s="98"/>
      <c r="B97" s="98"/>
      <c r="C97" s="98"/>
      <c r="D97" s="111"/>
      <c r="E97" s="143">
        <v>16</v>
      </c>
      <c r="F97" s="44" t="s">
        <v>2121</v>
      </c>
      <c r="G97" s="44" t="s">
        <v>1190</v>
      </c>
      <c r="H97" s="83"/>
      <c r="I97" s="100"/>
      <c r="J97" s="83"/>
      <c r="K97" s="100"/>
    </row>
    <row r="98" spans="1:11" ht="60">
      <c r="A98" s="98"/>
      <c r="B98" s="98"/>
      <c r="C98" s="98"/>
      <c r="D98" s="111"/>
      <c r="E98" s="143">
        <v>17</v>
      </c>
      <c r="F98" s="44" t="s">
        <v>2122</v>
      </c>
      <c r="G98" s="44"/>
      <c r="H98" s="83"/>
      <c r="I98" s="100"/>
      <c r="J98" s="83"/>
      <c r="K98" s="100"/>
    </row>
    <row r="99" spans="1:11" ht="60">
      <c r="A99" s="98"/>
      <c r="B99" s="98"/>
      <c r="C99" s="98"/>
      <c r="D99" s="111"/>
      <c r="E99" s="143">
        <v>18</v>
      </c>
      <c r="F99" s="44" t="s">
        <v>2123</v>
      </c>
      <c r="G99" s="44" t="s">
        <v>2124</v>
      </c>
      <c r="H99" s="83"/>
      <c r="I99" s="100"/>
      <c r="J99" s="83"/>
      <c r="K99" s="100"/>
    </row>
    <row r="100" spans="1:11" ht="45">
      <c r="A100" s="98"/>
      <c r="B100" s="98"/>
      <c r="C100" s="98"/>
      <c r="D100" s="111"/>
      <c r="E100" s="143">
        <v>19</v>
      </c>
      <c r="F100" s="44" t="s">
        <v>2125</v>
      </c>
      <c r="G100" s="44" t="s">
        <v>2126</v>
      </c>
      <c r="H100" s="83"/>
      <c r="I100" s="100"/>
      <c r="J100" s="83"/>
      <c r="K100" s="100"/>
    </row>
    <row r="101" spans="1:11" ht="60">
      <c r="A101" s="98"/>
      <c r="B101" s="98"/>
      <c r="C101" s="98"/>
      <c r="D101" s="111"/>
      <c r="E101" s="143">
        <v>20</v>
      </c>
      <c r="F101" s="44" t="s">
        <v>2127</v>
      </c>
      <c r="G101" s="44" t="s">
        <v>2128</v>
      </c>
      <c r="H101" s="83"/>
      <c r="I101" s="100"/>
      <c r="J101" s="83"/>
      <c r="K101" s="100"/>
    </row>
    <row r="102" spans="1:11" ht="18.75">
      <c r="A102" s="108"/>
      <c r="B102" s="108"/>
      <c r="C102" s="108"/>
      <c r="D102" s="108"/>
      <c r="E102" s="151" t="s">
        <v>188</v>
      </c>
      <c r="F102" s="303" t="s">
        <v>2161</v>
      </c>
      <c r="G102" s="304"/>
      <c r="H102" s="304"/>
      <c r="I102" s="305"/>
      <c r="J102" s="108"/>
      <c r="K102" s="108"/>
    </row>
    <row r="103" spans="1:11" ht="30">
      <c r="A103" s="98"/>
      <c r="B103" s="98"/>
      <c r="C103" s="98"/>
      <c r="D103" s="111"/>
      <c r="E103" s="143">
        <v>1</v>
      </c>
      <c r="F103" s="44" t="s">
        <v>2148</v>
      </c>
      <c r="G103" s="44" t="s">
        <v>2149</v>
      </c>
      <c r="H103" s="99" t="s">
        <v>2150</v>
      </c>
      <c r="I103" s="100"/>
      <c r="J103" s="83"/>
      <c r="K103" s="100"/>
    </row>
    <row r="104" spans="1:11" ht="30">
      <c r="A104" s="98"/>
      <c r="B104" s="98"/>
      <c r="C104" s="98"/>
      <c r="D104" s="111"/>
      <c r="E104" s="143">
        <v>2</v>
      </c>
      <c r="F104" s="44" t="s">
        <v>2162</v>
      </c>
      <c r="G104" s="44"/>
      <c r="H104" s="83"/>
      <c r="I104" s="100"/>
      <c r="J104" s="83"/>
      <c r="K104" s="100"/>
    </row>
    <row r="105" spans="1:11" ht="75">
      <c r="A105" s="98"/>
      <c r="B105" s="98"/>
      <c r="C105" s="98"/>
      <c r="D105" s="111"/>
      <c r="E105" s="143">
        <v>3</v>
      </c>
      <c r="F105" s="44" t="s">
        <v>2151</v>
      </c>
      <c r="G105" s="44" t="s">
        <v>2131</v>
      </c>
      <c r="H105" s="83"/>
      <c r="I105" s="100"/>
      <c r="J105" s="83"/>
      <c r="K105" s="100"/>
    </row>
    <row r="106" spans="1:11" ht="45">
      <c r="A106" s="98"/>
      <c r="B106" s="98"/>
      <c r="C106" s="98"/>
      <c r="D106" s="111"/>
      <c r="E106" s="143">
        <v>4</v>
      </c>
      <c r="F106" s="44" t="s">
        <v>2163</v>
      </c>
      <c r="G106" s="44"/>
      <c r="H106" s="83"/>
      <c r="I106" s="100"/>
      <c r="J106" s="83"/>
      <c r="K106" s="100"/>
    </row>
    <row r="107" spans="1:11" ht="45">
      <c r="A107" s="98"/>
      <c r="B107" s="98"/>
      <c r="C107" s="98"/>
      <c r="D107" s="111"/>
      <c r="E107" s="143">
        <v>5</v>
      </c>
      <c r="F107" s="44" t="s">
        <v>2106</v>
      </c>
      <c r="G107" s="83" t="s">
        <v>2107</v>
      </c>
      <c r="H107" s="83"/>
      <c r="I107" s="100"/>
      <c r="J107" s="83"/>
      <c r="K107" s="100"/>
    </row>
    <row r="108" spans="1:11" ht="45">
      <c r="A108" s="98"/>
      <c r="B108" s="98"/>
      <c r="C108" s="98"/>
      <c r="D108" s="111"/>
      <c r="E108" s="143">
        <v>6</v>
      </c>
      <c r="F108" s="83" t="s">
        <v>2108</v>
      </c>
      <c r="G108" s="83" t="s">
        <v>2109</v>
      </c>
      <c r="H108" s="83"/>
      <c r="I108" s="100"/>
      <c r="J108" s="83"/>
      <c r="K108" s="100"/>
    </row>
    <row r="109" spans="1:11" ht="75">
      <c r="A109" s="98"/>
      <c r="B109" s="98"/>
      <c r="C109" s="98"/>
      <c r="D109" s="111"/>
      <c r="E109" s="143">
        <v>7</v>
      </c>
      <c r="F109" s="44" t="s">
        <v>2110</v>
      </c>
      <c r="G109" s="44" t="s">
        <v>2164</v>
      </c>
      <c r="H109" s="83"/>
      <c r="I109" s="100"/>
      <c r="J109" s="83"/>
      <c r="K109" s="100"/>
    </row>
    <row r="110" spans="1:11" ht="75">
      <c r="A110" s="98"/>
      <c r="B110" s="98"/>
      <c r="C110" s="98"/>
      <c r="D110" s="111"/>
      <c r="E110" s="143">
        <v>8</v>
      </c>
      <c r="F110" s="44" t="s">
        <v>2165</v>
      </c>
      <c r="G110" s="44" t="s">
        <v>2166</v>
      </c>
      <c r="H110" s="99" t="s">
        <v>1739</v>
      </c>
      <c r="I110" s="100"/>
      <c r="J110" s="83"/>
      <c r="K110" s="100"/>
    </row>
    <row r="111" spans="1:11" ht="45">
      <c r="A111" s="98"/>
      <c r="B111" s="98"/>
      <c r="C111" s="98"/>
      <c r="D111" s="111"/>
      <c r="E111" s="143">
        <v>9</v>
      </c>
      <c r="F111" s="44" t="s">
        <v>2138</v>
      </c>
      <c r="G111" s="44"/>
      <c r="H111" s="83"/>
      <c r="I111" s="100"/>
      <c r="J111" s="83"/>
      <c r="K111" s="100"/>
    </row>
    <row r="112" spans="1:11" ht="60">
      <c r="A112" s="98"/>
      <c r="B112" s="98"/>
      <c r="C112" s="98"/>
      <c r="D112" s="111"/>
      <c r="E112" s="143">
        <v>10</v>
      </c>
      <c r="F112" s="44" t="s">
        <v>2167</v>
      </c>
      <c r="G112" s="295" t="s">
        <v>2168</v>
      </c>
      <c r="H112" s="83"/>
      <c r="I112" s="100"/>
      <c r="J112" s="83"/>
      <c r="K112" s="100"/>
    </row>
    <row r="113" spans="1:11" ht="75">
      <c r="A113" s="98"/>
      <c r="B113" s="98"/>
      <c r="C113" s="98"/>
      <c r="D113" s="111"/>
      <c r="E113" s="143">
        <v>11</v>
      </c>
      <c r="F113" s="44" t="s">
        <v>2156</v>
      </c>
      <c r="G113" s="44" t="s">
        <v>2117</v>
      </c>
      <c r="H113" s="83"/>
      <c r="I113" s="100"/>
      <c r="J113" s="83"/>
      <c r="K113" s="100"/>
    </row>
    <row r="114" spans="1:11" ht="90">
      <c r="A114" s="98"/>
      <c r="B114" s="98"/>
      <c r="C114" s="98"/>
      <c r="D114" s="111"/>
      <c r="E114" s="143">
        <v>12</v>
      </c>
      <c r="F114" s="44" t="s">
        <v>2157</v>
      </c>
      <c r="G114" s="44" t="s">
        <v>2119</v>
      </c>
      <c r="H114" s="83"/>
      <c r="I114" s="100"/>
      <c r="J114" s="83"/>
      <c r="K114" s="100"/>
    </row>
    <row r="115" spans="1:11" ht="60">
      <c r="A115" s="98"/>
      <c r="B115" s="98"/>
      <c r="C115" s="98"/>
      <c r="D115" s="111"/>
      <c r="E115" s="143">
        <v>13</v>
      </c>
      <c r="F115" s="44" t="s">
        <v>2158</v>
      </c>
      <c r="G115" s="44" t="s">
        <v>2159</v>
      </c>
      <c r="H115" s="83"/>
      <c r="I115" s="100"/>
      <c r="J115" s="83"/>
      <c r="K115" s="100"/>
    </row>
    <row r="116" spans="1:11" ht="45">
      <c r="A116" s="98"/>
      <c r="B116" s="98"/>
      <c r="C116" s="98"/>
      <c r="D116" s="111"/>
      <c r="E116" s="143">
        <v>14</v>
      </c>
      <c r="F116" s="44" t="s">
        <v>2120</v>
      </c>
      <c r="G116" s="44"/>
      <c r="H116" s="83"/>
      <c r="I116" s="100"/>
      <c r="J116" s="83"/>
      <c r="K116" s="100"/>
    </row>
    <row r="117" spans="1:11" ht="30">
      <c r="A117" s="98"/>
      <c r="B117" s="98"/>
      <c r="C117" s="98"/>
      <c r="D117" s="111"/>
      <c r="E117" s="143">
        <v>15</v>
      </c>
      <c r="F117" s="44" t="s">
        <v>2121</v>
      </c>
      <c r="G117" s="44" t="s">
        <v>1190</v>
      </c>
      <c r="H117" s="83"/>
      <c r="I117" s="100"/>
      <c r="J117" s="83"/>
      <c r="K117" s="100"/>
    </row>
    <row r="118" spans="1:11" ht="60">
      <c r="A118" s="98"/>
      <c r="B118" s="98"/>
      <c r="C118" s="98"/>
      <c r="D118" s="111"/>
      <c r="E118" s="143">
        <v>16</v>
      </c>
      <c r="F118" s="44" t="s">
        <v>2122</v>
      </c>
      <c r="G118" s="44"/>
      <c r="H118" s="83"/>
      <c r="I118" s="100"/>
      <c r="J118" s="83"/>
      <c r="K118" s="100"/>
    </row>
    <row r="119" spans="1:11" ht="60">
      <c r="A119" s="98"/>
      <c r="B119" s="98"/>
      <c r="C119" s="98"/>
      <c r="D119" s="111"/>
      <c r="E119" s="143">
        <v>17</v>
      </c>
      <c r="F119" s="44" t="s">
        <v>2123</v>
      </c>
      <c r="G119" s="44" t="s">
        <v>2124</v>
      </c>
      <c r="H119" s="83"/>
      <c r="I119" s="100"/>
      <c r="J119" s="83"/>
      <c r="K119" s="100"/>
    </row>
    <row r="120" spans="1:11" ht="45">
      <c r="A120" s="98"/>
      <c r="B120" s="98"/>
      <c r="C120" s="98"/>
      <c r="D120" s="111"/>
      <c r="E120" s="143">
        <v>18</v>
      </c>
      <c r="F120" s="44" t="s">
        <v>2125</v>
      </c>
      <c r="G120" s="44" t="s">
        <v>2126</v>
      </c>
      <c r="H120" s="83"/>
      <c r="I120" s="100"/>
      <c r="J120" s="83"/>
      <c r="K120" s="100"/>
    </row>
    <row r="121" spans="1:11" ht="60">
      <c r="A121" s="98"/>
      <c r="B121" s="98"/>
      <c r="C121" s="98"/>
      <c r="D121" s="111"/>
      <c r="E121" s="143">
        <v>19</v>
      </c>
      <c r="F121" s="44" t="s">
        <v>2127</v>
      </c>
      <c r="G121" s="44" t="s">
        <v>2128</v>
      </c>
      <c r="H121" s="83"/>
      <c r="I121" s="100"/>
      <c r="J121" s="83"/>
      <c r="K121" s="100"/>
    </row>
    <row r="122" spans="1:11" ht="18.75">
      <c r="A122" s="108"/>
      <c r="B122" s="108"/>
      <c r="C122" s="108"/>
      <c r="D122" s="108"/>
      <c r="E122" s="151" t="s">
        <v>211</v>
      </c>
      <c r="F122" s="303" t="s">
        <v>2034</v>
      </c>
      <c r="G122" s="304"/>
      <c r="H122" s="304"/>
      <c r="I122" s="305"/>
      <c r="J122" s="108"/>
      <c r="K122" s="108"/>
    </row>
    <row r="123" spans="1:11" ht="60">
      <c r="A123" s="98"/>
      <c r="B123" s="98"/>
      <c r="C123" s="98"/>
      <c r="D123" s="111"/>
      <c r="E123" s="143">
        <v>1</v>
      </c>
      <c r="F123" s="44" t="s">
        <v>2169</v>
      </c>
      <c r="G123" s="44" t="s">
        <v>2170</v>
      </c>
      <c r="H123" s="99" t="s">
        <v>2150</v>
      </c>
      <c r="I123" s="100"/>
      <c r="J123" s="83"/>
      <c r="K123" s="100"/>
    </row>
    <row r="124" spans="1:11" ht="30">
      <c r="A124" s="98"/>
      <c r="B124" s="98"/>
      <c r="C124" s="98"/>
      <c r="D124" s="111"/>
      <c r="E124" s="143">
        <v>2</v>
      </c>
      <c r="F124" s="44" t="s">
        <v>2171</v>
      </c>
      <c r="G124" s="44"/>
      <c r="H124" s="83"/>
      <c r="I124" s="100"/>
      <c r="J124" s="83"/>
      <c r="K124" s="100"/>
    </row>
    <row r="125" spans="1:11" ht="45">
      <c r="A125" s="98"/>
      <c r="B125" s="98"/>
      <c r="C125" s="98"/>
      <c r="D125" s="111"/>
      <c r="E125" s="143">
        <v>3</v>
      </c>
      <c r="F125" s="44" t="s">
        <v>2172</v>
      </c>
      <c r="G125" s="44"/>
      <c r="H125" s="83"/>
      <c r="I125" s="100"/>
      <c r="J125" s="83"/>
      <c r="K125" s="100"/>
    </row>
    <row r="126" spans="1:11" ht="60">
      <c r="A126" s="98"/>
      <c r="B126" s="98"/>
      <c r="C126" s="98"/>
      <c r="D126" s="111"/>
      <c r="E126" s="143">
        <v>4</v>
      </c>
      <c r="F126" s="44" t="s">
        <v>2173</v>
      </c>
      <c r="G126" s="44"/>
      <c r="H126" s="83"/>
      <c r="I126" s="100"/>
      <c r="J126" s="83"/>
      <c r="K126" s="100"/>
    </row>
    <row r="127" spans="1:11" ht="45">
      <c r="A127" s="98"/>
      <c r="B127" s="98"/>
      <c r="C127" s="98"/>
      <c r="D127" s="111"/>
      <c r="E127" s="143">
        <v>5</v>
      </c>
      <c r="F127" s="44" t="s">
        <v>2163</v>
      </c>
      <c r="G127" s="44"/>
      <c r="H127" s="83"/>
      <c r="I127" s="100"/>
      <c r="J127" s="83"/>
      <c r="K127" s="100"/>
    </row>
    <row r="128" spans="1:11" ht="45">
      <c r="A128" s="98"/>
      <c r="B128" s="98"/>
      <c r="C128" s="98"/>
      <c r="D128" s="111"/>
      <c r="E128" s="143">
        <v>6</v>
      </c>
      <c r="F128" s="44" t="s">
        <v>2106</v>
      </c>
      <c r="G128" s="83" t="s">
        <v>2107</v>
      </c>
      <c r="H128" s="83"/>
      <c r="I128" s="100"/>
      <c r="J128" s="83"/>
      <c r="K128" s="100"/>
    </row>
    <row r="129" spans="1:11" ht="45">
      <c r="A129" s="98"/>
      <c r="B129" s="98"/>
      <c r="C129" s="98"/>
      <c r="D129" s="111"/>
      <c r="E129" s="143">
        <v>7</v>
      </c>
      <c r="F129" s="83" t="s">
        <v>2108</v>
      </c>
      <c r="G129" s="83" t="s">
        <v>2109</v>
      </c>
      <c r="H129" s="83"/>
      <c r="I129" s="100"/>
      <c r="J129" s="83"/>
      <c r="K129" s="100"/>
    </row>
    <row r="130" spans="1:11" ht="150">
      <c r="A130" s="98"/>
      <c r="B130" s="98"/>
      <c r="C130" s="98"/>
      <c r="D130" s="111"/>
      <c r="E130" s="143">
        <v>8</v>
      </c>
      <c r="F130" s="44" t="s">
        <v>2110</v>
      </c>
      <c r="G130" s="44" t="s">
        <v>2174</v>
      </c>
      <c r="H130" s="83"/>
      <c r="I130" s="100"/>
      <c r="J130" s="83"/>
      <c r="K130" s="100"/>
    </row>
    <row r="131" spans="1:11" ht="30">
      <c r="A131" s="98"/>
      <c r="B131" s="98"/>
      <c r="C131" s="98"/>
      <c r="D131" s="111"/>
      <c r="E131" s="143">
        <v>9</v>
      </c>
      <c r="F131" s="44" t="s">
        <v>2175</v>
      </c>
      <c r="G131" s="44"/>
      <c r="H131" s="83"/>
      <c r="I131" s="100"/>
      <c r="J131" s="83"/>
      <c r="K131" s="100"/>
    </row>
    <row r="132" spans="1:11" ht="45">
      <c r="A132" s="98"/>
      <c r="B132" s="98"/>
      <c r="C132" s="98"/>
      <c r="D132" s="111"/>
      <c r="E132" s="143">
        <v>10</v>
      </c>
      <c r="F132" s="44" t="s">
        <v>2138</v>
      </c>
      <c r="G132" s="44"/>
      <c r="H132" s="83"/>
      <c r="I132" s="100"/>
      <c r="J132" s="83"/>
      <c r="K132" s="100"/>
    </row>
    <row r="133" spans="1:11" ht="60">
      <c r="A133" s="98"/>
      <c r="B133" s="98"/>
      <c r="C133" s="98"/>
      <c r="D133" s="111"/>
      <c r="E133" s="143">
        <v>11</v>
      </c>
      <c r="F133" s="44" t="s">
        <v>2167</v>
      </c>
      <c r="G133" s="295" t="s">
        <v>2168</v>
      </c>
      <c r="H133" s="83"/>
      <c r="I133" s="100"/>
      <c r="J133" s="83"/>
      <c r="K133" s="100"/>
    </row>
    <row r="134" spans="1:11" ht="75">
      <c r="A134" s="98"/>
      <c r="B134" s="98"/>
      <c r="C134" s="98"/>
      <c r="D134" s="111"/>
      <c r="E134" s="143">
        <v>12</v>
      </c>
      <c r="F134" s="44" t="s">
        <v>2156</v>
      </c>
      <c r="G134" s="44" t="s">
        <v>2117</v>
      </c>
      <c r="H134" s="83"/>
      <c r="I134" s="100"/>
      <c r="J134" s="83"/>
      <c r="K134" s="100"/>
    </row>
    <row r="135" spans="1:11" ht="90">
      <c r="A135" s="98"/>
      <c r="B135" s="98"/>
      <c r="C135" s="98"/>
      <c r="D135" s="111"/>
      <c r="E135" s="143">
        <v>13</v>
      </c>
      <c r="F135" s="44" t="s">
        <v>2157</v>
      </c>
      <c r="G135" s="44" t="s">
        <v>2119</v>
      </c>
      <c r="H135" s="83"/>
      <c r="I135" s="100"/>
      <c r="J135" s="83"/>
      <c r="K135" s="100"/>
    </row>
    <row r="136" spans="1:11" ht="60">
      <c r="A136" s="98"/>
      <c r="B136" s="98"/>
      <c r="C136" s="98"/>
      <c r="D136" s="111"/>
      <c r="E136" s="143">
        <v>14</v>
      </c>
      <c r="F136" s="44" t="s">
        <v>2158</v>
      </c>
      <c r="G136" s="44" t="s">
        <v>2159</v>
      </c>
      <c r="H136" s="83"/>
      <c r="I136" s="100"/>
      <c r="J136" s="83"/>
      <c r="K136" s="100"/>
    </row>
    <row r="137" spans="1:11" ht="45">
      <c r="A137" s="98"/>
      <c r="B137" s="98"/>
      <c r="C137" s="98"/>
      <c r="D137" s="111"/>
      <c r="E137" s="143">
        <v>15</v>
      </c>
      <c r="F137" s="44" t="s">
        <v>2120</v>
      </c>
      <c r="G137" s="44"/>
      <c r="H137" s="83"/>
      <c r="I137" s="100"/>
      <c r="J137" s="83"/>
      <c r="K137" s="100"/>
    </row>
    <row r="138" spans="1:11" ht="30">
      <c r="A138" s="98"/>
      <c r="B138" s="98"/>
      <c r="C138" s="98"/>
      <c r="D138" s="111"/>
      <c r="E138" s="143">
        <v>16</v>
      </c>
      <c r="F138" s="44" t="s">
        <v>2121</v>
      </c>
      <c r="G138" s="44" t="s">
        <v>1190</v>
      </c>
      <c r="H138" s="83"/>
      <c r="I138" s="100"/>
      <c r="J138" s="83"/>
      <c r="K138" s="100"/>
    </row>
    <row r="139" spans="1:11" ht="60">
      <c r="A139" s="98"/>
      <c r="B139" s="98"/>
      <c r="C139" s="98"/>
      <c r="D139" s="111"/>
      <c r="E139" s="143">
        <v>17</v>
      </c>
      <c r="F139" s="44" t="s">
        <v>2122</v>
      </c>
      <c r="G139" s="44"/>
      <c r="H139" s="83"/>
      <c r="I139" s="100"/>
      <c r="J139" s="83"/>
      <c r="K139" s="100"/>
    </row>
    <row r="140" spans="1:11" ht="60">
      <c r="A140" s="98"/>
      <c r="B140" s="98"/>
      <c r="C140" s="98"/>
      <c r="D140" s="111"/>
      <c r="E140" s="143">
        <v>18</v>
      </c>
      <c r="F140" s="44" t="s">
        <v>2123</v>
      </c>
      <c r="G140" s="44" t="s">
        <v>2124</v>
      </c>
      <c r="H140" s="83"/>
      <c r="I140" s="100"/>
      <c r="J140" s="83"/>
      <c r="K140" s="100"/>
    </row>
    <row r="141" spans="1:11" ht="45">
      <c r="A141" s="98"/>
      <c r="B141" s="98"/>
      <c r="C141" s="98"/>
      <c r="D141" s="111"/>
      <c r="E141" s="143">
        <v>19</v>
      </c>
      <c r="F141" s="44" t="s">
        <v>2125</v>
      </c>
      <c r="G141" s="44" t="s">
        <v>2126</v>
      </c>
      <c r="H141" s="83"/>
      <c r="I141" s="100"/>
      <c r="J141" s="83"/>
      <c r="K141" s="100"/>
    </row>
    <row r="142" spans="1:11" ht="60">
      <c r="A142" s="98"/>
      <c r="B142" s="98"/>
      <c r="C142" s="98"/>
      <c r="D142" s="111"/>
      <c r="E142" s="143">
        <v>20</v>
      </c>
      <c r="F142" s="44" t="s">
        <v>2127</v>
      </c>
      <c r="G142" s="44" t="s">
        <v>2128</v>
      </c>
      <c r="H142" s="83"/>
      <c r="I142" s="100"/>
      <c r="J142" s="83"/>
      <c r="K142" s="100"/>
    </row>
    <row r="143" spans="1:11" ht="18.75">
      <c r="A143" s="108"/>
      <c r="B143" s="108"/>
      <c r="C143" s="108"/>
      <c r="D143" s="108"/>
      <c r="E143" s="151" t="s">
        <v>256</v>
      </c>
      <c r="F143" s="303" t="s">
        <v>2176</v>
      </c>
      <c r="G143" s="304"/>
      <c r="H143" s="304"/>
      <c r="I143" s="305"/>
      <c r="J143" s="108"/>
      <c r="K143" s="108"/>
    </row>
    <row r="144" spans="1:11" ht="45">
      <c r="A144" s="98"/>
      <c r="B144" s="98"/>
      <c r="C144" s="98"/>
      <c r="D144" s="111"/>
      <c r="E144" s="143">
        <v>1</v>
      </c>
      <c r="F144" s="44" t="s">
        <v>2177</v>
      </c>
      <c r="G144" s="44"/>
      <c r="H144" s="99" t="s">
        <v>2150</v>
      </c>
      <c r="I144" s="100"/>
      <c r="J144" s="83"/>
      <c r="K144" s="100"/>
    </row>
    <row r="145" spans="1:11" ht="30">
      <c r="A145" s="98"/>
      <c r="B145" s="98"/>
      <c r="C145" s="98"/>
      <c r="D145" s="111"/>
      <c r="E145" s="143">
        <v>2</v>
      </c>
      <c r="F145" s="44" t="s">
        <v>2162</v>
      </c>
      <c r="G145" s="44"/>
      <c r="H145" s="83"/>
      <c r="I145" s="100"/>
      <c r="J145" s="83"/>
      <c r="K145" s="100"/>
    </row>
    <row r="146" spans="1:11" ht="75">
      <c r="A146" s="98"/>
      <c r="B146" s="98"/>
      <c r="C146" s="98"/>
      <c r="D146" s="111"/>
      <c r="E146" s="143">
        <v>3</v>
      </c>
      <c r="F146" s="44" t="s">
        <v>2151</v>
      </c>
      <c r="G146" s="44" t="s">
        <v>2178</v>
      </c>
      <c r="H146" s="83"/>
      <c r="I146" s="100"/>
      <c r="J146" s="83"/>
      <c r="K146" s="100"/>
    </row>
    <row r="147" spans="1:11" ht="45">
      <c r="A147" s="98"/>
      <c r="B147" s="98"/>
      <c r="C147" s="98"/>
      <c r="D147" s="111"/>
      <c r="E147" s="143">
        <v>4</v>
      </c>
      <c r="F147" s="44" t="s">
        <v>2163</v>
      </c>
      <c r="G147" s="44"/>
      <c r="H147" s="83"/>
      <c r="I147" s="100"/>
      <c r="J147" s="83"/>
      <c r="K147" s="100"/>
    </row>
    <row r="148" spans="1:11" ht="45">
      <c r="A148" s="98"/>
      <c r="B148" s="98"/>
      <c r="C148" s="98"/>
      <c r="D148" s="111"/>
      <c r="E148" s="143">
        <v>5</v>
      </c>
      <c r="F148" s="44" t="s">
        <v>2106</v>
      </c>
      <c r="G148" s="83" t="s">
        <v>2107</v>
      </c>
      <c r="H148" s="83"/>
      <c r="I148" s="100"/>
      <c r="J148" s="83"/>
      <c r="K148" s="100"/>
    </row>
    <row r="149" spans="1:11" ht="45">
      <c r="A149" s="98"/>
      <c r="B149" s="98"/>
      <c r="C149" s="98"/>
      <c r="D149" s="111"/>
      <c r="E149" s="143">
        <v>6</v>
      </c>
      <c r="F149" s="83" t="s">
        <v>2108</v>
      </c>
      <c r="G149" s="83" t="s">
        <v>2109</v>
      </c>
      <c r="H149" s="83"/>
      <c r="I149" s="100"/>
      <c r="J149" s="83"/>
      <c r="K149" s="100"/>
    </row>
    <row r="150" spans="1:11" ht="75">
      <c r="A150" s="98"/>
      <c r="B150" s="98"/>
      <c r="C150" s="98"/>
      <c r="D150" s="111"/>
      <c r="E150" s="143">
        <v>7</v>
      </c>
      <c r="F150" s="44" t="s">
        <v>2110</v>
      </c>
      <c r="G150" s="44" t="s">
        <v>2164</v>
      </c>
      <c r="H150" s="83"/>
      <c r="I150" s="100"/>
      <c r="J150" s="83"/>
      <c r="K150" s="100"/>
    </row>
    <row r="151" spans="1:11" ht="30">
      <c r="A151" s="98"/>
      <c r="B151" s="98"/>
      <c r="C151" s="98"/>
      <c r="D151" s="111"/>
      <c r="E151" s="143">
        <v>8</v>
      </c>
      <c r="F151" s="44" t="s">
        <v>2179</v>
      </c>
      <c r="G151" s="44"/>
      <c r="H151" s="83"/>
      <c r="I151" s="100"/>
      <c r="J151" s="83"/>
      <c r="K151" s="100"/>
    </row>
    <row r="152" spans="1:11" ht="60">
      <c r="A152" s="98"/>
      <c r="B152" s="98"/>
      <c r="C152" s="98"/>
      <c r="D152" s="111"/>
      <c r="E152" s="143">
        <v>9</v>
      </c>
      <c r="F152" s="44" t="s">
        <v>2180</v>
      </c>
      <c r="G152" s="44"/>
      <c r="H152" s="83"/>
      <c r="I152" s="100"/>
      <c r="J152" s="83"/>
      <c r="K152" s="100"/>
    </row>
    <row r="153" spans="1:11" ht="45">
      <c r="A153" s="98"/>
      <c r="B153" s="98"/>
      <c r="C153" s="98"/>
      <c r="D153" s="111"/>
      <c r="E153" s="143">
        <v>10</v>
      </c>
      <c r="F153" s="44" t="s">
        <v>2181</v>
      </c>
      <c r="G153" s="44"/>
      <c r="H153" s="83"/>
      <c r="I153" s="100"/>
      <c r="J153" s="83"/>
      <c r="K153" s="100"/>
    </row>
    <row r="154" spans="1:11" ht="30">
      <c r="A154" s="98"/>
      <c r="B154" s="98"/>
      <c r="C154" s="98"/>
      <c r="D154" s="111"/>
      <c r="E154" s="143">
        <v>11</v>
      </c>
      <c r="F154" s="44" t="s">
        <v>2175</v>
      </c>
      <c r="G154" s="44"/>
      <c r="H154" s="83"/>
      <c r="I154" s="100"/>
      <c r="J154" s="83"/>
      <c r="K154" s="100"/>
    </row>
    <row r="155" spans="1:11" ht="45">
      <c r="A155" s="98"/>
      <c r="B155" s="98"/>
      <c r="C155" s="98"/>
      <c r="D155" s="111"/>
      <c r="E155" s="143">
        <v>12</v>
      </c>
      <c r="F155" s="44" t="s">
        <v>2138</v>
      </c>
      <c r="G155" s="44"/>
      <c r="H155" s="83"/>
      <c r="I155" s="100"/>
      <c r="J155" s="83"/>
      <c r="K155" s="100"/>
    </row>
    <row r="156" spans="1:11" ht="60">
      <c r="A156" s="98"/>
      <c r="B156" s="98"/>
      <c r="C156" s="98"/>
      <c r="D156" s="111"/>
      <c r="E156" s="143">
        <v>13</v>
      </c>
      <c r="F156" s="44" t="s">
        <v>2182</v>
      </c>
      <c r="G156" s="44" t="s">
        <v>2168</v>
      </c>
      <c r="H156" s="83"/>
      <c r="I156" s="100"/>
      <c r="J156" s="83"/>
      <c r="K156" s="100"/>
    </row>
    <row r="157" spans="1:11" ht="75">
      <c r="A157" s="98"/>
      <c r="B157" s="98"/>
      <c r="C157" s="98"/>
      <c r="D157" s="111"/>
      <c r="E157" s="143">
        <v>14</v>
      </c>
      <c r="F157" s="44" t="s">
        <v>2156</v>
      </c>
      <c r="G157" s="44" t="s">
        <v>2117</v>
      </c>
      <c r="H157" s="83"/>
      <c r="I157" s="100"/>
      <c r="J157" s="83"/>
      <c r="K157" s="100"/>
    </row>
    <row r="158" spans="1:11" ht="90">
      <c r="A158" s="98"/>
      <c r="B158" s="98"/>
      <c r="C158" s="98"/>
      <c r="D158" s="111"/>
      <c r="E158" s="143">
        <v>15</v>
      </c>
      <c r="F158" s="44" t="s">
        <v>2157</v>
      </c>
      <c r="G158" s="44" t="s">
        <v>2119</v>
      </c>
      <c r="H158" s="83"/>
      <c r="I158" s="100"/>
      <c r="J158" s="83"/>
      <c r="K158" s="100"/>
    </row>
    <row r="159" spans="1:11" ht="30">
      <c r="A159" s="98"/>
      <c r="B159" s="98"/>
      <c r="C159" s="98"/>
      <c r="D159" s="111"/>
      <c r="E159" s="143">
        <v>16</v>
      </c>
      <c r="F159" s="44" t="s">
        <v>2183</v>
      </c>
      <c r="G159" s="44" t="s">
        <v>2184</v>
      </c>
      <c r="H159" s="83"/>
      <c r="I159" s="100"/>
      <c r="J159" s="83"/>
      <c r="K159" s="100"/>
    </row>
    <row r="160" spans="1:11" ht="45">
      <c r="A160" s="98"/>
      <c r="B160" s="98"/>
      <c r="C160" s="98"/>
      <c r="D160" s="111"/>
      <c r="E160" s="143">
        <v>17</v>
      </c>
      <c r="F160" s="44" t="s">
        <v>2185</v>
      </c>
      <c r="G160" s="44"/>
      <c r="H160" s="83"/>
      <c r="I160" s="100"/>
      <c r="J160" s="83"/>
      <c r="K160" s="100"/>
    </row>
    <row r="161" spans="1:11" ht="45">
      <c r="A161" s="98"/>
      <c r="B161" s="98"/>
      <c r="C161" s="98"/>
      <c r="D161" s="111"/>
      <c r="E161" s="143">
        <v>18</v>
      </c>
      <c r="F161" s="44" t="s">
        <v>2120</v>
      </c>
      <c r="G161" s="44"/>
      <c r="H161" s="83"/>
      <c r="I161" s="100"/>
      <c r="J161" s="83"/>
      <c r="K161" s="100"/>
    </row>
    <row r="162" spans="1:11" ht="30">
      <c r="A162" s="98"/>
      <c r="B162" s="98"/>
      <c r="C162" s="98"/>
      <c r="D162" s="111"/>
      <c r="E162" s="143">
        <v>19</v>
      </c>
      <c r="F162" s="44" t="s">
        <v>2121</v>
      </c>
      <c r="G162" s="44" t="s">
        <v>1190</v>
      </c>
      <c r="H162" s="83"/>
      <c r="I162" s="100"/>
      <c r="J162" s="83"/>
      <c r="K162" s="100"/>
    </row>
    <row r="163" spans="1:11" ht="60">
      <c r="A163" s="98"/>
      <c r="B163" s="98"/>
      <c r="C163" s="98"/>
      <c r="D163" s="111"/>
      <c r="E163" s="143">
        <v>20</v>
      </c>
      <c r="F163" s="44" t="s">
        <v>2122</v>
      </c>
      <c r="G163" s="44"/>
      <c r="H163" s="83"/>
      <c r="I163" s="100"/>
      <c r="J163" s="83"/>
      <c r="K163" s="100"/>
    </row>
    <row r="164" spans="1:11" ht="60">
      <c r="A164" s="98"/>
      <c r="B164" s="98"/>
      <c r="C164" s="98"/>
      <c r="D164" s="111"/>
      <c r="E164" s="143">
        <v>21</v>
      </c>
      <c r="F164" s="44" t="s">
        <v>2123</v>
      </c>
      <c r="G164" s="44" t="s">
        <v>2124</v>
      </c>
      <c r="H164" s="83"/>
      <c r="I164" s="100"/>
      <c r="J164" s="83"/>
      <c r="K164" s="100"/>
    </row>
    <row r="165" spans="1:11" ht="45">
      <c r="A165" s="98"/>
      <c r="B165" s="98"/>
      <c r="C165" s="98"/>
      <c r="D165" s="111"/>
      <c r="E165" s="143">
        <v>22</v>
      </c>
      <c r="F165" s="44" t="s">
        <v>2125</v>
      </c>
      <c r="G165" s="44" t="s">
        <v>2126</v>
      </c>
      <c r="H165" s="83"/>
      <c r="I165" s="100"/>
      <c r="J165" s="83"/>
      <c r="K165" s="100"/>
    </row>
    <row r="166" spans="1:11" ht="60">
      <c r="A166" s="98"/>
      <c r="B166" s="98"/>
      <c r="C166" s="98"/>
      <c r="D166" s="111"/>
      <c r="E166" s="143">
        <v>23</v>
      </c>
      <c r="F166" s="44" t="s">
        <v>2127</v>
      </c>
      <c r="G166" s="44" t="s">
        <v>2128</v>
      </c>
      <c r="H166" s="83"/>
      <c r="I166" s="100"/>
      <c r="J166" s="83"/>
      <c r="K166" s="100"/>
    </row>
    <row r="167" spans="1:11" ht="18.75">
      <c r="A167" s="108"/>
      <c r="B167" s="108"/>
      <c r="C167" s="108"/>
      <c r="D167" s="108"/>
      <c r="E167" s="151" t="s">
        <v>302</v>
      </c>
      <c r="F167" s="303" t="s">
        <v>2186</v>
      </c>
      <c r="G167" s="304"/>
      <c r="H167" s="304"/>
      <c r="I167" s="305"/>
      <c r="J167" s="108"/>
      <c r="K167" s="108"/>
    </row>
    <row r="168" spans="1:11" ht="45">
      <c r="A168" s="98"/>
      <c r="B168" s="98"/>
      <c r="C168" s="98"/>
      <c r="D168" s="111"/>
      <c r="E168" s="143">
        <v>1</v>
      </c>
      <c r="F168" s="44" t="s">
        <v>2177</v>
      </c>
      <c r="G168" s="44"/>
      <c r="H168" s="99" t="s">
        <v>2150</v>
      </c>
      <c r="I168" s="100"/>
      <c r="J168" s="83"/>
      <c r="K168" s="100"/>
    </row>
    <row r="169" spans="1:11" ht="30">
      <c r="A169" s="98"/>
      <c r="B169" s="98"/>
      <c r="C169" s="98"/>
      <c r="D169" s="111"/>
      <c r="E169" s="143">
        <v>2</v>
      </c>
      <c r="F169" s="44" t="s">
        <v>2162</v>
      </c>
      <c r="G169" s="44"/>
      <c r="H169" s="83"/>
      <c r="I169" s="100"/>
      <c r="J169" s="83"/>
      <c r="K169" s="100"/>
    </row>
    <row r="170" spans="1:11" ht="75">
      <c r="A170" s="98"/>
      <c r="B170" s="98"/>
      <c r="C170" s="98"/>
      <c r="D170" s="111"/>
      <c r="E170" s="143">
        <v>3</v>
      </c>
      <c r="F170" s="44" t="s">
        <v>2151</v>
      </c>
      <c r="G170" s="44" t="s">
        <v>2178</v>
      </c>
      <c r="H170" s="83"/>
      <c r="I170" s="100"/>
      <c r="J170" s="83"/>
      <c r="K170" s="100"/>
    </row>
    <row r="171" spans="1:11" ht="45">
      <c r="A171" s="98"/>
      <c r="B171" s="98"/>
      <c r="C171" s="98"/>
      <c r="D171" s="111"/>
      <c r="E171" s="143">
        <v>4</v>
      </c>
      <c r="F171" s="44" t="s">
        <v>2163</v>
      </c>
      <c r="G171" s="44"/>
      <c r="H171" s="83"/>
      <c r="I171" s="100"/>
      <c r="J171" s="83"/>
      <c r="K171" s="100"/>
    </row>
    <row r="172" spans="1:11" ht="45">
      <c r="A172" s="98"/>
      <c r="B172" s="98"/>
      <c r="C172" s="98"/>
      <c r="D172" s="111"/>
      <c r="E172" s="143">
        <v>5</v>
      </c>
      <c r="F172" s="44" t="s">
        <v>2106</v>
      </c>
      <c r="G172" s="83" t="s">
        <v>2107</v>
      </c>
      <c r="H172" s="83"/>
      <c r="I172" s="100"/>
      <c r="J172" s="83"/>
      <c r="K172" s="100"/>
    </row>
    <row r="173" spans="1:11" ht="45">
      <c r="A173" s="98"/>
      <c r="B173" s="98"/>
      <c r="C173" s="98"/>
      <c r="D173" s="111"/>
      <c r="E173" s="143">
        <v>6</v>
      </c>
      <c r="F173" s="83" t="s">
        <v>2108</v>
      </c>
      <c r="G173" s="83" t="s">
        <v>2109</v>
      </c>
      <c r="H173" s="83"/>
      <c r="I173" s="100"/>
      <c r="J173" s="83"/>
      <c r="K173" s="100"/>
    </row>
    <row r="174" spans="1:11" ht="75">
      <c r="A174" s="98"/>
      <c r="B174" s="98"/>
      <c r="C174" s="98"/>
      <c r="D174" s="111"/>
      <c r="E174" s="143">
        <v>7</v>
      </c>
      <c r="F174" s="44" t="s">
        <v>2110</v>
      </c>
      <c r="G174" s="44" t="s">
        <v>2164</v>
      </c>
      <c r="H174" s="83"/>
      <c r="I174" s="100"/>
      <c r="J174" s="83"/>
      <c r="K174" s="100"/>
    </row>
    <row r="175" spans="1:11" ht="60">
      <c r="A175" s="98"/>
      <c r="B175" s="98"/>
      <c r="C175" s="98"/>
      <c r="D175" s="111"/>
      <c r="E175" s="143">
        <v>8</v>
      </c>
      <c r="F175" s="44" t="s">
        <v>2187</v>
      </c>
      <c r="G175" s="44" t="s">
        <v>2188</v>
      </c>
      <c r="H175" s="83"/>
      <c r="I175" s="100"/>
      <c r="J175" s="83"/>
      <c r="K175" s="100"/>
    </row>
    <row r="176" spans="1:11" ht="45">
      <c r="A176" s="98"/>
      <c r="B176" s="98"/>
      <c r="C176" s="98"/>
      <c r="D176" s="111"/>
      <c r="E176" s="143">
        <v>9</v>
      </c>
      <c r="F176" s="44" t="s">
        <v>2138</v>
      </c>
      <c r="G176" s="44"/>
      <c r="H176" s="83"/>
      <c r="I176" s="100"/>
      <c r="J176" s="83"/>
      <c r="K176" s="100"/>
    </row>
    <row r="177" spans="1:11" ht="60">
      <c r="A177" s="98"/>
      <c r="B177" s="98"/>
      <c r="C177" s="98"/>
      <c r="D177" s="111"/>
      <c r="E177" s="143">
        <v>10</v>
      </c>
      <c r="F177" s="44" t="s">
        <v>2182</v>
      </c>
      <c r="G177" s="44" t="s">
        <v>2168</v>
      </c>
      <c r="H177" s="83"/>
      <c r="I177" s="100"/>
      <c r="J177" s="83"/>
      <c r="K177" s="100"/>
    </row>
    <row r="178" spans="1:11" ht="75">
      <c r="A178" s="98"/>
      <c r="B178" s="98"/>
      <c r="C178" s="98"/>
      <c r="D178" s="111"/>
      <c r="E178" s="143">
        <v>11</v>
      </c>
      <c r="F178" s="44" t="s">
        <v>2156</v>
      </c>
      <c r="G178" s="44" t="s">
        <v>2117</v>
      </c>
      <c r="H178" s="83"/>
      <c r="I178" s="100"/>
      <c r="J178" s="83"/>
      <c r="K178" s="100"/>
    </row>
    <row r="179" spans="1:11" ht="90">
      <c r="A179" s="98"/>
      <c r="B179" s="98"/>
      <c r="C179" s="98"/>
      <c r="D179" s="111"/>
      <c r="E179" s="143">
        <v>12</v>
      </c>
      <c r="F179" s="44" t="s">
        <v>2157</v>
      </c>
      <c r="G179" s="44" t="s">
        <v>2119</v>
      </c>
      <c r="H179" s="83"/>
      <c r="I179" s="100"/>
      <c r="J179" s="83"/>
      <c r="K179" s="100"/>
    </row>
    <row r="180" spans="1:11" ht="45">
      <c r="A180" s="98"/>
      <c r="B180" s="98"/>
      <c r="C180" s="98"/>
      <c r="D180" s="111"/>
      <c r="E180" s="143">
        <v>13</v>
      </c>
      <c r="F180" s="44" t="s">
        <v>2120</v>
      </c>
      <c r="G180" s="44"/>
      <c r="H180" s="83"/>
      <c r="I180" s="100"/>
      <c r="J180" s="83"/>
      <c r="K180" s="100"/>
    </row>
    <row r="181" spans="1:11" ht="30">
      <c r="A181" s="98"/>
      <c r="B181" s="98"/>
      <c r="C181" s="98"/>
      <c r="D181" s="111"/>
      <c r="E181" s="143">
        <v>14</v>
      </c>
      <c r="F181" s="44" t="s">
        <v>2121</v>
      </c>
      <c r="G181" s="44" t="s">
        <v>1190</v>
      </c>
      <c r="H181" s="83"/>
      <c r="I181" s="100"/>
      <c r="J181" s="83"/>
      <c r="K181" s="100"/>
    </row>
    <row r="182" spans="1:11" ht="60">
      <c r="A182" s="98"/>
      <c r="B182" s="98"/>
      <c r="C182" s="98"/>
      <c r="D182" s="111"/>
      <c r="E182" s="143">
        <v>15</v>
      </c>
      <c r="F182" s="44" t="s">
        <v>2122</v>
      </c>
      <c r="G182" s="44"/>
      <c r="H182" s="83"/>
      <c r="I182" s="100"/>
      <c r="J182" s="83"/>
      <c r="K182" s="100"/>
    </row>
    <row r="183" spans="1:11" ht="60">
      <c r="A183" s="98"/>
      <c r="B183" s="98"/>
      <c r="C183" s="98"/>
      <c r="D183" s="111"/>
      <c r="E183" s="143">
        <v>16</v>
      </c>
      <c r="F183" s="44" t="s">
        <v>2123</v>
      </c>
      <c r="G183" s="44" t="s">
        <v>2124</v>
      </c>
      <c r="H183" s="83"/>
      <c r="I183" s="100"/>
      <c r="J183" s="83"/>
      <c r="K183" s="100"/>
    </row>
    <row r="184" spans="1:11" ht="45">
      <c r="A184" s="98"/>
      <c r="B184" s="98"/>
      <c r="C184" s="98"/>
      <c r="D184" s="111"/>
      <c r="E184" s="143">
        <v>17</v>
      </c>
      <c r="F184" s="44" t="s">
        <v>2125</v>
      </c>
      <c r="G184" s="44" t="s">
        <v>2126</v>
      </c>
      <c r="H184" s="83"/>
      <c r="I184" s="100"/>
      <c r="J184" s="83"/>
      <c r="K184" s="100"/>
    </row>
    <row r="185" spans="1:11" ht="60">
      <c r="A185" s="98"/>
      <c r="B185" s="98"/>
      <c r="C185" s="98"/>
      <c r="D185" s="111"/>
      <c r="E185" s="143">
        <v>18</v>
      </c>
      <c r="F185" s="44" t="s">
        <v>2127</v>
      </c>
      <c r="G185" s="44" t="s">
        <v>2128</v>
      </c>
      <c r="H185" s="83"/>
      <c r="I185" s="100"/>
      <c r="J185" s="83"/>
      <c r="K185" s="100"/>
    </row>
    <row r="186" spans="1:11" ht="18.75">
      <c r="A186" s="108"/>
      <c r="B186" s="108"/>
      <c r="C186" s="108"/>
      <c r="D186" s="108"/>
      <c r="E186" s="151" t="s">
        <v>316</v>
      </c>
      <c r="F186" s="303" t="s">
        <v>2189</v>
      </c>
      <c r="G186" s="304"/>
      <c r="H186" s="304"/>
      <c r="I186" s="305"/>
      <c r="J186" s="108"/>
      <c r="K186" s="108"/>
    </row>
    <row r="187" spans="1:11" ht="45">
      <c r="A187" s="98"/>
      <c r="B187" s="98"/>
      <c r="C187" s="98"/>
      <c r="D187" s="111"/>
      <c r="E187" s="143">
        <v>1</v>
      </c>
      <c r="F187" s="44" t="s">
        <v>2177</v>
      </c>
      <c r="G187" s="44"/>
      <c r="H187" s="99" t="s">
        <v>2150</v>
      </c>
      <c r="I187" s="100"/>
      <c r="J187" s="83"/>
      <c r="K187" s="100"/>
    </row>
    <row r="188" spans="1:11" ht="30">
      <c r="A188" s="98"/>
      <c r="B188" s="98"/>
      <c r="C188" s="98"/>
      <c r="D188" s="111"/>
      <c r="E188" s="143">
        <v>2</v>
      </c>
      <c r="F188" s="44" t="s">
        <v>2162</v>
      </c>
      <c r="G188" s="44"/>
      <c r="H188" s="83"/>
      <c r="I188" s="100"/>
      <c r="J188" s="83"/>
      <c r="K188" s="100"/>
    </row>
    <row r="189" spans="1:11" ht="75">
      <c r="A189" s="98"/>
      <c r="B189" s="98"/>
      <c r="C189" s="98"/>
      <c r="D189" s="111"/>
      <c r="E189" s="143">
        <v>3</v>
      </c>
      <c r="F189" s="44" t="s">
        <v>2151</v>
      </c>
      <c r="G189" s="44" t="s">
        <v>2178</v>
      </c>
      <c r="H189" s="83"/>
      <c r="I189" s="100"/>
      <c r="J189" s="83"/>
      <c r="K189" s="100"/>
    </row>
    <row r="190" spans="1:11" ht="45">
      <c r="A190" s="98"/>
      <c r="B190" s="98"/>
      <c r="C190" s="98"/>
      <c r="D190" s="111"/>
      <c r="E190" s="143">
        <v>4</v>
      </c>
      <c r="F190" s="44" t="s">
        <v>2163</v>
      </c>
      <c r="G190" s="44"/>
      <c r="H190" s="83"/>
      <c r="I190" s="100"/>
      <c r="J190" s="83"/>
      <c r="K190" s="100"/>
    </row>
    <row r="191" spans="1:11" ht="45">
      <c r="A191" s="98"/>
      <c r="B191" s="98"/>
      <c r="C191" s="98"/>
      <c r="D191" s="111"/>
      <c r="E191" s="143">
        <v>5</v>
      </c>
      <c r="F191" s="44" t="s">
        <v>2106</v>
      </c>
      <c r="G191" s="83" t="s">
        <v>2107</v>
      </c>
      <c r="H191" s="83"/>
      <c r="I191" s="100"/>
      <c r="J191" s="83"/>
      <c r="K191" s="100"/>
    </row>
    <row r="192" spans="1:11" ht="45">
      <c r="A192" s="98"/>
      <c r="B192" s="98"/>
      <c r="C192" s="98"/>
      <c r="D192" s="111"/>
      <c r="E192" s="143">
        <v>6</v>
      </c>
      <c r="F192" s="83" t="s">
        <v>2108</v>
      </c>
      <c r="G192" s="83" t="s">
        <v>2109</v>
      </c>
      <c r="H192" s="83"/>
      <c r="I192" s="100"/>
      <c r="J192" s="83"/>
      <c r="K192" s="100"/>
    </row>
    <row r="193" spans="1:11" ht="75">
      <c r="A193" s="98"/>
      <c r="B193" s="98"/>
      <c r="C193" s="98"/>
      <c r="D193" s="111"/>
      <c r="E193" s="143">
        <v>7</v>
      </c>
      <c r="F193" s="44" t="s">
        <v>2110</v>
      </c>
      <c r="G193" s="44" t="s">
        <v>2164</v>
      </c>
      <c r="H193" s="83"/>
      <c r="I193" s="100"/>
      <c r="J193" s="83"/>
      <c r="K193" s="100"/>
    </row>
    <row r="194" spans="1:11" ht="105">
      <c r="A194" s="98"/>
      <c r="B194" s="98"/>
      <c r="C194" s="98"/>
      <c r="D194" s="111"/>
      <c r="E194" s="143">
        <v>8</v>
      </c>
      <c r="F194" s="44" t="s">
        <v>2190</v>
      </c>
      <c r="G194" s="44" t="s">
        <v>2191</v>
      </c>
      <c r="H194" s="83"/>
      <c r="I194" s="100"/>
      <c r="J194" s="83"/>
      <c r="K194" s="100"/>
    </row>
    <row r="195" spans="1:11" ht="45">
      <c r="A195" s="98"/>
      <c r="B195" s="98"/>
      <c r="C195" s="98"/>
      <c r="D195" s="111"/>
      <c r="E195" s="143">
        <v>9</v>
      </c>
      <c r="F195" s="44" t="s">
        <v>2138</v>
      </c>
      <c r="G195" s="44"/>
      <c r="H195" s="83"/>
      <c r="I195" s="100"/>
      <c r="J195" s="83"/>
      <c r="K195" s="100"/>
    </row>
    <row r="196" spans="1:11" ht="60">
      <c r="A196" s="98"/>
      <c r="B196" s="98"/>
      <c r="C196" s="98"/>
      <c r="D196" s="111"/>
      <c r="E196" s="143">
        <v>10</v>
      </c>
      <c r="F196" s="44" t="s">
        <v>2182</v>
      </c>
      <c r="G196" s="44" t="s">
        <v>2168</v>
      </c>
      <c r="H196" s="83"/>
      <c r="I196" s="100"/>
      <c r="J196" s="83"/>
      <c r="K196" s="100"/>
    </row>
    <row r="197" spans="1:11" ht="75">
      <c r="A197" s="98"/>
      <c r="B197" s="98"/>
      <c r="C197" s="98"/>
      <c r="D197" s="111"/>
      <c r="E197" s="143">
        <v>11</v>
      </c>
      <c r="F197" s="44" t="s">
        <v>2156</v>
      </c>
      <c r="G197" s="44" t="s">
        <v>2117</v>
      </c>
      <c r="H197" s="83"/>
      <c r="I197" s="100"/>
      <c r="J197" s="83"/>
      <c r="K197" s="100"/>
    </row>
    <row r="198" spans="1:11" ht="90">
      <c r="A198" s="98"/>
      <c r="B198" s="98"/>
      <c r="C198" s="98"/>
      <c r="D198" s="111"/>
      <c r="E198" s="143">
        <v>12</v>
      </c>
      <c r="F198" s="44" t="s">
        <v>2157</v>
      </c>
      <c r="G198" s="44" t="s">
        <v>2119</v>
      </c>
      <c r="H198" s="83"/>
      <c r="I198" s="100"/>
      <c r="J198" s="83"/>
      <c r="K198" s="100"/>
    </row>
    <row r="199" spans="1:11" ht="45">
      <c r="A199" s="98"/>
      <c r="B199" s="98"/>
      <c r="C199" s="98"/>
      <c r="D199" s="111"/>
      <c r="E199" s="143">
        <v>13</v>
      </c>
      <c r="F199" s="44" t="s">
        <v>2192</v>
      </c>
      <c r="G199" s="44" t="s">
        <v>2193</v>
      </c>
      <c r="H199" s="83"/>
      <c r="I199" s="100"/>
      <c r="J199" s="83"/>
      <c r="K199" s="100"/>
    </row>
    <row r="200" spans="1:11" ht="45">
      <c r="A200" s="98"/>
      <c r="B200" s="98"/>
      <c r="C200" s="98"/>
      <c r="D200" s="111"/>
      <c r="E200" s="143">
        <v>14</v>
      </c>
      <c r="F200" s="44" t="s">
        <v>2120</v>
      </c>
      <c r="G200" s="44"/>
      <c r="H200" s="83"/>
      <c r="I200" s="100"/>
      <c r="J200" s="83"/>
      <c r="K200" s="100"/>
    </row>
    <row r="201" spans="1:11" ht="30">
      <c r="A201" s="98"/>
      <c r="B201" s="98"/>
      <c r="C201" s="98"/>
      <c r="D201" s="111"/>
      <c r="E201" s="143">
        <v>15</v>
      </c>
      <c r="F201" s="44" t="s">
        <v>2121</v>
      </c>
      <c r="G201" s="44" t="s">
        <v>1190</v>
      </c>
      <c r="H201" s="83"/>
      <c r="I201" s="100"/>
      <c r="J201" s="83"/>
      <c r="K201" s="100"/>
    </row>
    <row r="202" spans="1:11" ht="60">
      <c r="A202" s="98"/>
      <c r="B202" s="98"/>
      <c r="C202" s="98"/>
      <c r="D202" s="111"/>
      <c r="E202" s="143">
        <v>16</v>
      </c>
      <c r="F202" s="44" t="s">
        <v>2122</v>
      </c>
      <c r="G202" s="44"/>
      <c r="H202" s="83"/>
      <c r="I202" s="100"/>
      <c r="J202" s="83"/>
      <c r="K202" s="100"/>
    </row>
    <row r="203" spans="1:11" ht="60">
      <c r="A203" s="98"/>
      <c r="B203" s="98"/>
      <c r="C203" s="98"/>
      <c r="D203" s="111"/>
      <c r="E203" s="143">
        <v>17</v>
      </c>
      <c r="F203" s="44" t="s">
        <v>2123</v>
      </c>
      <c r="G203" s="44" t="s">
        <v>2124</v>
      </c>
      <c r="H203" s="83"/>
      <c r="I203" s="100"/>
      <c r="J203" s="83"/>
      <c r="K203" s="100"/>
    </row>
    <row r="204" spans="1:11" ht="45">
      <c r="A204" s="98"/>
      <c r="B204" s="98"/>
      <c r="C204" s="98"/>
      <c r="D204" s="111"/>
      <c r="E204" s="143">
        <v>18</v>
      </c>
      <c r="F204" s="44" t="s">
        <v>2125</v>
      </c>
      <c r="G204" s="44" t="s">
        <v>2126</v>
      </c>
      <c r="H204" s="83"/>
      <c r="I204" s="100"/>
      <c r="J204" s="83"/>
      <c r="K204" s="100"/>
    </row>
    <row r="205" spans="1:11" ht="60">
      <c r="A205" s="98"/>
      <c r="B205" s="98"/>
      <c r="C205" s="98"/>
      <c r="D205" s="111"/>
      <c r="E205" s="143">
        <v>19</v>
      </c>
      <c r="F205" s="44" t="s">
        <v>2127</v>
      </c>
      <c r="G205" s="44" t="s">
        <v>2128</v>
      </c>
      <c r="H205" s="83"/>
      <c r="I205" s="100"/>
      <c r="J205" s="83"/>
      <c r="K205" s="100"/>
    </row>
    <row r="206" spans="1:11" ht="18.75">
      <c r="A206" s="108"/>
      <c r="B206" s="108"/>
      <c r="C206" s="108"/>
      <c r="D206" s="108"/>
      <c r="E206" s="151" t="s">
        <v>344</v>
      </c>
      <c r="F206" s="303" t="s">
        <v>2194</v>
      </c>
      <c r="G206" s="304"/>
      <c r="H206" s="304"/>
      <c r="I206" s="305"/>
      <c r="J206" s="108"/>
      <c r="K206" s="108"/>
    </row>
    <row r="207" spans="1:11" ht="30">
      <c r="A207" s="98"/>
      <c r="B207" s="98"/>
      <c r="C207" s="98"/>
      <c r="D207" s="111"/>
      <c r="E207" s="143">
        <v>1</v>
      </c>
      <c r="F207" s="44" t="s">
        <v>2195</v>
      </c>
      <c r="G207" s="44"/>
      <c r="H207" s="99" t="s">
        <v>2150</v>
      </c>
      <c r="I207" s="100"/>
      <c r="J207" s="83"/>
      <c r="K207" s="100"/>
    </row>
    <row r="208" spans="1:11" ht="30">
      <c r="A208" s="98"/>
      <c r="B208" s="98"/>
      <c r="C208" s="98"/>
      <c r="D208" s="111"/>
      <c r="E208" s="143">
        <v>2</v>
      </c>
      <c r="F208" s="44" t="s">
        <v>2162</v>
      </c>
      <c r="G208" s="44"/>
      <c r="H208" s="83"/>
      <c r="I208" s="100"/>
      <c r="J208" s="83"/>
      <c r="K208" s="100"/>
    </row>
    <row r="209" spans="1:11" ht="75">
      <c r="A209" s="98"/>
      <c r="B209" s="98"/>
      <c r="C209" s="98"/>
      <c r="D209" s="111"/>
      <c r="E209" s="143">
        <v>3</v>
      </c>
      <c r="F209" s="44" t="s">
        <v>2151</v>
      </c>
      <c r="G209" s="44" t="s">
        <v>2178</v>
      </c>
      <c r="H209" s="83"/>
      <c r="I209" s="100"/>
      <c r="J209" s="83"/>
      <c r="K209" s="100"/>
    </row>
    <row r="210" spans="1:11" ht="45">
      <c r="A210" s="98"/>
      <c r="B210" s="98"/>
      <c r="C210" s="98"/>
      <c r="D210" s="111"/>
      <c r="E210" s="143">
        <v>4</v>
      </c>
      <c r="F210" s="44" t="s">
        <v>2163</v>
      </c>
      <c r="G210" s="44"/>
      <c r="H210" s="83"/>
      <c r="I210" s="100"/>
      <c r="J210" s="83"/>
      <c r="K210" s="100"/>
    </row>
    <row r="211" spans="1:11" ht="45">
      <c r="A211" s="98"/>
      <c r="B211" s="98"/>
      <c r="C211" s="98"/>
      <c r="D211" s="111"/>
      <c r="E211" s="143">
        <v>5</v>
      </c>
      <c r="F211" s="44" t="s">
        <v>2106</v>
      </c>
      <c r="G211" s="83" t="s">
        <v>2107</v>
      </c>
      <c r="H211" s="83"/>
      <c r="I211" s="100"/>
      <c r="J211" s="83"/>
      <c r="K211" s="100"/>
    </row>
    <row r="212" spans="1:11" ht="45">
      <c r="A212" s="98"/>
      <c r="B212" s="98"/>
      <c r="C212" s="98"/>
      <c r="D212" s="111"/>
      <c r="E212" s="143">
        <v>6</v>
      </c>
      <c r="F212" s="83" t="s">
        <v>2108</v>
      </c>
      <c r="G212" s="83" t="s">
        <v>2109</v>
      </c>
      <c r="H212" s="83"/>
      <c r="I212" s="100"/>
      <c r="J212" s="83"/>
      <c r="K212" s="100"/>
    </row>
    <row r="213" spans="1:11" ht="75">
      <c r="A213" s="98"/>
      <c r="B213" s="98"/>
      <c r="C213" s="98"/>
      <c r="D213" s="111"/>
      <c r="E213" s="143">
        <v>7</v>
      </c>
      <c r="F213" s="44" t="s">
        <v>2110</v>
      </c>
      <c r="G213" s="44" t="s">
        <v>2164</v>
      </c>
      <c r="H213" s="83"/>
      <c r="I213" s="100"/>
      <c r="J213" s="83"/>
      <c r="K213" s="100"/>
    </row>
    <row r="214" spans="1:11" ht="60">
      <c r="A214" s="98"/>
      <c r="B214" s="98"/>
      <c r="C214" s="98"/>
      <c r="D214" s="111"/>
      <c r="E214" s="143">
        <v>8</v>
      </c>
      <c r="F214" s="44" t="s">
        <v>2196</v>
      </c>
      <c r="G214" s="44" t="s">
        <v>2197</v>
      </c>
      <c r="H214" s="99" t="s">
        <v>1739</v>
      </c>
      <c r="I214" s="100"/>
      <c r="J214" s="83"/>
      <c r="K214" s="100"/>
    </row>
    <row r="215" spans="1:11" ht="30">
      <c r="A215" s="98"/>
      <c r="B215" s="98"/>
      <c r="C215" s="98"/>
      <c r="D215" s="111"/>
      <c r="E215" s="143">
        <v>9</v>
      </c>
      <c r="F215" s="44" t="s">
        <v>2198</v>
      </c>
      <c r="G215" s="44"/>
      <c r="H215" s="83"/>
      <c r="I215" s="100"/>
      <c r="J215" s="83"/>
      <c r="K215" s="100"/>
    </row>
    <row r="216" spans="1:11" ht="60">
      <c r="A216" s="98"/>
      <c r="B216" s="98"/>
      <c r="C216" s="98"/>
      <c r="D216" s="111"/>
      <c r="E216" s="143">
        <v>10</v>
      </c>
      <c r="F216" s="44" t="s">
        <v>2182</v>
      </c>
      <c r="G216" s="44" t="s">
        <v>2168</v>
      </c>
      <c r="H216" s="83"/>
      <c r="I216" s="100"/>
      <c r="J216" s="83"/>
      <c r="K216" s="100"/>
    </row>
    <row r="217" spans="1:11" ht="75">
      <c r="A217" s="98"/>
      <c r="B217" s="98"/>
      <c r="C217" s="98"/>
      <c r="D217" s="111"/>
      <c r="E217" s="143">
        <v>11</v>
      </c>
      <c r="F217" s="44" t="s">
        <v>2156</v>
      </c>
      <c r="G217" s="44" t="s">
        <v>2117</v>
      </c>
      <c r="H217" s="83"/>
      <c r="I217" s="100"/>
      <c r="J217" s="83"/>
      <c r="K217" s="100"/>
    </row>
    <row r="218" spans="1:11" ht="90">
      <c r="A218" s="98"/>
      <c r="B218" s="98"/>
      <c r="C218" s="98"/>
      <c r="D218" s="111"/>
      <c r="E218" s="143">
        <v>12</v>
      </c>
      <c r="F218" s="44" t="s">
        <v>2157</v>
      </c>
      <c r="G218" s="44" t="s">
        <v>2119</v>
      </c>
      <c r="H218" s="83"/>
      <c r="I218" s="100"/>
      <c r="J218" s="83"/>
      <c r="K218" s="100"/>
    </row>
    <row r="219" spans="1:11" ht="45">
      <c r="A219" s="98"/>
      <c r="B219" s="98"/>
      <c r="C219" s="98"/>
      <c r="D219" s="111"/>
      <c r="E219" s="143">
        <v>13</v>
      </c>
      <c r="F219" s="44" t="s">
        <v>2199</v>
      </c>
      <c r="G219" s="44" t="s">
        <v>2200</v>
      </c>
      <c r="H219" s="83"/>
      <c r="I219" s="100"/>
      <c r="J219" s="83"/>
      <c r="K219" s="100"/>
    </row>
    <row r="220" spans="1:11" ht="45">
      <c r="A220" s="98"/>
      <c r="B220" s="98"/>
      <c r="C220" s="98"/>
      <c r="D220" s="111"/>
      <c r="E220" s="143">
        <v>14</v>
      </c>
      <c r="F220" s="44" t="s">
        <v>2201</v>
      </c>
      <c r="G220" s="44" t="s">
        <v>2202</v>
      </c>
      <c r="H220" s="99" t="s">
        <v>1739</v>
      </c>
      <c r="I220" s="100"/>
      <c r="J220" s="83"/>
      <c r="K220" s="100"/>
    </row>
    <row r="221" spans="1:11" ht="18.75">
      <c r="A221" s="108"/>
      <c r="B221" s="108"/>
      <c r="C221" s="108"/>
      <c r="D221" s="108"/>
      <c r="E221" s="151" t="s">
        <v>400</v>
      </c>
      <c r="F221" s="303" t="s">
        <v>2203</v>
      </c>
      <c r="G221" s="304"/>
      <c r="H221" s="304"/>
      <c r="I221" s="305"/>
      <c r="J221" s="108"/>
      <c r="K221" s="108"/>
    </row>
    <row r="222" spans="1:11" ht="30">
      <c r="A222" s="98"/>
      <c r="B222" s="98"/>
      <c r="C222" s="98"/>
      <c r="D222" s="111"/>
      <c r="E222" s="143">
        <v>1</v>
      </c>
      <c r="F222" s="44" t="s">
        <v>2195</v>
      </c>
      <c r="G222" s="44"/>
      <c r="H222" s="99" t="s">
        <v>2150</v>
      </c>
      <c r="I222" s="100"/>
      <c r="J222" s="83"/>
      <c r="K222" s="100"/>
    </row>
    <row r="223" spans="1:11" ht="30">
      <c r="A223" s="98"/>
      <c r="B223" s="98"/>
      <c r="C223" s="98"/>
      <c r="D223" s="111"/>
      <c r="E223" s="143">
        <v>2</v>
      </c>
      <c r="F223" s="44" t="s">
        <v>2162</v>
      </c>
      <c r="G223" s="44"/>
      <c r="H223" s="99"/>
      <c r="I223" s="100"/>
      <c r="J223" s="83"/>
      <c r="K223" s="100"/>
    </row>
    <row r="224" spans="1:11" ht="75">
      <c r="A224" s="98"/>
      <c r="B224" s="98"/>
      <c r="C224" s="98"/>
      <c r="D224" s="111"/>
      <c r="E224" s="143">
        <v>3</v>
      </c>
      <c r="F224" s="44" t="s">
        <v>2151</v>
      </c>
      <c r="G224" s="44" t="s">
        <v>2178</v>
      </c>
      <c r="H224" s="99"/>
      <c r="I224" s="100"/>
      <c r="J224" s="83"/>
      <c r="K224" s="100"/>
    </row>
    <row r="225" spans="1:11" ht="45">
      <c r="A225" s="98"/>
      <c r="B225" s="98"/>
      <c r="C225" s="98"/>
      <c r="D225" s="111"/>
      <c r="E225" s="143">
        <v>4</v>
      </c>
      <c r="F225" s="44" t="s">
        <v>2163</v>
      </c>
      <c r="G225" s="44"/>
      <c r="H225" s="99"/>
      <c r="I225" s="100"/>
      <c r="J225" s="83"/>
      <c r="K225" s="100"/>
    </row>
    <row r="226" spans="1:11" ht="45">
      <c r="A226" s="98"/>
      <c r="B226" s="98"/>
      <c r="C226" s="98"/>
      <c r="D226" s="111"/>
      <c r="E226" s="143">
        <v>5</v>
      </c>
      <c r="F226" s="44" t="s">
        <v>2106</v>
      </c>
      <c r="G226" s="83" t="s">
        <v>2107</v>
      </c>
      <c r="H226" s="99"/>
      <c r="I226" s="100"/>
      <c r="J226" s="83"/>
      <c r="K226" s="100"/>
    </row>
    <row r="227" spans="1:11" ht="45">
      <c r="A227" s="98"/>
      <c r="B227" s="98"/>
      <c r="C227" s="98"/>
      <c r="D227" s="111"/>
      <c r="E227" s="143">
        <v>6</v>
      </c>
      <c r="F227" s="83" t="s">
        <v>2108</v>
      </c>
      <c r="G227" s="83" t="s">
        <v>2109</v>
      </c>
      <c r="H227" s="99"/>
      <c r="I227" s="100"/>
      <c r="J227" s="83"/>
      <c r="K227" s="100"/>
    </row>
    <row r="228" spans="1:11" ht="75">
      <c r="A228" s="98"/>
      <c r="B228" s="98"/>
      <c r="C228" s="98"/>
      <c r="D228" s="111"/>
      <c r="E228" s="143">
        <v>7</v>
      </c>
      <c r="F228" s="44" t="s">
        <v>2110</v>
      </c>
      <c r="G228" s="44" t="s">
        <v>2164</v>
      </c>
      <c r="H228" s="99"/>
      <c r="I228" s="100"/>
      <c r="J228" s="83"/>
      <c r="K228" s="100"/>
    </row>
    <row r="229" spans="1:11" ht="45">
      <c r="A229" s="98"/>
      <c r="B229" s="98"/>
      <c r="C229" s="98"/>
      <c r="D229" s="111"/>
      <c r="E229" s="143">
        <v>8</v>
      </c>
      <c r="F229" s="44" t="s">
        <v>2204</v>
      </c>
      <c r="G229" s="44"/>
      <c r="H229" s="99"/>
      <c r="I229" s="100"/>
      <c r="J229" s="83"/>
      <c r="K229" s="100"/>
    </row>
    <row r="230" spans="1:11" ht="60">
      <c r="A230" s="98"/>
      <c r="B230" s="98"/>
      <c r="C230" s="98"/>
      <c r="D230" s="111"/>
      <c r="E230" s="143">
        <v>9</v>
      </c>
      <c r="F230" s="44" t="s">
        <v>2205</v>
      </c>
      <c r="G230" s="44" t="s">
        <v>2206</v>
      </c>
      <c r="H230" s="99"/>
      <c r="I230" s="100"/>
      <c r="J230" s="83"/>
      <c r="K230" s="100"/>
    </row>
    <row r="231" spans="1:11" ht="45">
      <c r="A231" s="98"/>
      <c r="B231" s="98"/>
      <c r="C231" s="98"/>
      <c r="D231" s="111"/>
      <c r="E231" s="143">
        <v>10</v>
      </c>
      <c r="F231" s="44" t="s">
        <v>2138</v>
      </c>
      <c r="G231" s="44"/>
      <c r="H231" s="99"/>
      <c r="I231" s="100"/>
      <c r="J231" s="83"/>
      <c r="K231" s="100"/>
    </row>
    <row r="232" spans="1:11" ht="60">
      <c r="A232" s="98"/>
      <c r="B232" s="98"/>
      <c r="C232" s="98"/>
      <c r="D232" s="111"/>
      <c r="E232" s="143">
        <v>11</v>
      </c>
      <c r="F232" s="44" t="s">
        <v>2182</v>
      </c>
      <c r="G232" s="44" t="s">
        <v>2168</v>
      </c>
      <c r="H232" s="99"/>
      <c r="I232" s="100"/>
      <c r="J232" s="83"/>
      <c r="K232" s="100"/>
    </row>
    <row r="233" spans="1:11" ht="75">
      <c r="A233" s="98"/>
      <c r="B233" s="98"/>
      <c r="C233" s="98"/>
      <c r="D233" s="111"/>
      <c r="E233" s="143">
        <v>12</v>
      </c>
      <c r="F233" s="44" t="s">
        <v>2156</v>
      </c>
      <c r="G233" s="44" t="s">
        <v>2117</v>
      </c>
      <c r="H233" s="99"/>
      <c r="I233" s="100"/>
      <c r="J233" s="83"/>
      <c r="K233" s="100"/>
    </row>
    <row r="234" spans="1:11" ht="90">
      <c r="A234" s="98"/>
      <c r="B234" s="98"/>
      <c r="C234" s="98"/>
      <c r="D234" s="111"/>
      <c r="E234" s="143">
        <v>13</v>
      </c>
      <c r="F234" s="44" t="s">
        <v>2157</v>
      </c>
      <c r="G234" s="44" t="s">
        <v>2119</v>
      </c>
      <c r="H234" s="99"/>
      <c r="I234" s="100"/>
      <c r="J234" s="83"/>
      <c r="K234" s="100"/>
    </row>
    <row r="235" spans="1:11" ht="45">
      <c r="A235" s="98"/>
      <c r="B235" s="98"/>
      <c r="C235" s="98"/>
      <c r="D235" s="111"/>
      <c r="E235" s="143">
        <v>14</v>
      </c>
      <c r="F235" s="44" t="s">
        <v>2207</v>
      </c>
      <c r="G235" s="44" t="s">
        <v>2208</v>
      </c>
      <c r="H235" s="99"/>
      <c r="I235" s="100"/>
      <c r="J235" s="83"/>
      <c r="K235" s="100"/>
    </row>
    <row r="236" spans="1:11" ht="45">
      <c r="A236" s="98"/>
      <c r="B236" s="98"/>
      <c r="C236" s="98"/>
      <c r="D236" s="111"/>
      <c r="E236" s="143">
        <v>15</v>
      </c>
      <c r="F236" s="44" t="s">
        <v>2198</v>
      </c>
      <c r="G236" s="44" t="s">
        <v>2209</v>
      </c>
      <c r="H236" s="99"/>
      <c r="I236" s="100"/>
      <c r="J236" s="83"/>
      <c r="K236" s="100"/>
    </row>
    <row r="237" spans="1:11" ht="30">
      <c r="A237" s="98"/>
      <c r="B237" s="98"/>
      <c r="C237" s="98"/>
      <c r="D237" s="111"/>
      <c r="E237" s="143">
        <v>16</v>
      </c>
      <c r="F237" s="44" t="s">
        <v>2210</v>
      </c>
      <c r="G237" s="44"/>
      <c r="H237" s="99"/>
      <c r="I237" s="100"/>
      <c r="J237" s="83"/>
      <c r="K237" s="100"/>
    </row>
    <row r="238" spans="1:11" ht="75">
      <c r="A238" s="98"/>
      <c r="B238" s="98"/>
      <c r="C238" s="98"/>
      <c r="D238" s="111"/>
      <c r="E238" s="143">
        <v>17</v>
      </c>
      <c r="F238" s="44" t="s">
        <v>2110</v>
      </c>
      <c r="G238" s="44" t="s">
        <v>2164</v>
      </c>
      <c r="H238" s="99"/>
      <c r="I238" s="100"/>
      <c r="J238" s="83"/>
      <c r="K238" s="100"/>
    </row>
    <row r="239" spans="1:11" ht="60">
      <c r="A239" s="98"/>
      <c r="B239" s="98"/>
      <c r="C239" s="98"/>
      <c r="D239" s="111"/>
      <c r="E239" s="143">
        <v>18</v>
      </c>
      <c r="F239" s="44" t="s">
        <v>2211</v>
      </c>
      <c r="G239" s="44"/>
      <c r="H239" s="99"/>
      <c r="I239" s="100"/>
      <c r="J239" s="83"/>
      <c r="K239" s="100"/>
    </row>
    <row r="240" spans="1:11" ht="45">
      <c r="A240" s="98"/>
      <c r="B240" s="98"/>
      <c r="C240" s="98"/>
      <c r="D240" s="111"/>
      <c r="E240" s="143">
        <v>19</v>
      </c>
      <c r="F240" s="44" t="s">
        <v>2205</v>
      </c>
      <c r="G240" s="44" t="s">
        <v>2212</v>
      </c>
      <c r="H240" s="99"/>
      <c r="I240" s="100"/>
      <c r="J240" s="83"/>
      <c r="K240" s="100"/>
    </row>
    <row r="241" spans="1:11" ht="30">
      <c r="A241" s="98"/>
      <c r="B241" s="98"/>
      <c r="C241" s="98"/>
      <c r="D241" s="111"/>
      <c r="E241" s="143">
        <v>20</v>
      </c>
      <c r="F241" s="44" t="s">
        <v>2198</v>
      </c>
      <c r="G241" s="44"/>
      <c r="H241" s="99"/>
      <c r="I241" s="100"/>
      <c r="J241" s="83"/>
      <c r="K241" s="100"/>
    </row>
    <row r="242" spans="1:11" ht="60">
      <c r="A242" s="98"/>
      <c r="B242" s="98"/>
      <c r="C242" s="98"/>
      <c r="D242" s="111"/>
      <c r="E242" s="143">
        <v>21</v>
      </c>
      <c r="F242" s="44" t="s">
        <v>2182</v>
      </c>
      <c r="G242" s="44" t="s">
        <v>2168</v>
      </c>
      <c r="H242" s="99"/>
      <c r="I242" s="100"/>
      <c r="J242" s="83"/>
      <c r="K242" s="100"/>
    </row>
    <row r="243" spans="1:11" ht="75">
      <c r="A243" s="98"/>
      <c r="B243" s="98"/>
      <c r="C243" s="98"/>
      <c r="D243" s="111"/>
      <c r="E243" s="143">
        <v>22</v>
      </c>
      <c r="F243" s="44" t="s">
        <v>2156</v>
      </c>
      <c r="G243" s="44" t="s">
        <v>2117</v>
      </c>
      <c r="H243" s="99"/>
      <c r="I243" s="100"/>
      <c r="J243" s="83"/>
      <c r="K243" s="100"/>
    </row>
    <row r="244" spans="1:11" ht="90">
      <c r="A244" s="98"/>
      <c r="B244" s="98"/>
      <c r="C244" s="98"/>
      <c r="D244" s="111"/>
      <c r="E244" s="143">
        <v>23</v>
      </c>
      <c r="F244" s="44" t="s">
        <v>2157</v>
      </c>
      <c r="G244" s="44" t="s">
        <v>2119</v>
      </c>
      <c r="H244" s="99"/>
      <c r="I244" s="100"/>
      <c r="J244" s="83"/>
      <c r="K244" s="100"/>
    </row>
    <row r="245" spans="1:11" ht="45">
      <c r="A245" s="98"/>
      <c r="B245" s="98"/>
      <c r="C245" s="98"/>
      <c r="D245" s="111"/>
      <c r="E245" s="143">
        <v>24</v>
      </c>
      <c r="F245" s="44" t="s">
        <v>2213</v>
      </c>
      <c r="G245" s="44" t="s">
        <v>2214</v>
      </c>
      <c r="H245" s="99"/>
      <c r="I245" s="100"/>
      <c r="J245" s="83"/>
      <c r="K245" s="100"/>
    </row>
    <row r="246" spans="1:11" ht="45">
      <c r="A246" s="98"/>
      <c r="B246" s="98"/>
      <c r="C246" s="98"/>
      <c r="D246" s="111"/>
      <c r="E246" s="143">
        <v>25</v>
      </c>
      <c r="F246" s="44" t="s">
        <v>2138</v>
      </c>
      <c r="G246" s="44"/>
      <c r="H246" s="99"/>
      <c r="I246" s="100"/>
      <c r="J246" s="83"/>
      <c r="K246" s="100"/>
    </row>
    <row r="247" spans="1:11" ht="45">
      <c r="A247" s="98"/>
      <c r="B247" s="98"/>
      <c r="C247" s="98"/>
      <c r="D247" s="111"/>
      <c r="E247" s="143">
        <v>26</v>
      </c>
      <c r="F247" s="44" t="s">
        <v>2120</v>
      </c>
      <c r="G247" s="44"/>
      <c r="H247" s="99"/>
      <c r="I247" s="100"/>
      <c r="J247" s="83"/>
      <c r="K247" s="100"/>
    </row>
    <row r="248" spans="1:11" ht="30">
      <c r="A248" s="98"/>
      <c r="B248" s="98"/>
      <c r="C248" s="98"/>
      <c r="D248" s="111"/>
      <c r="E248" s="143">
        <v>27</v>
      </c>
      <c r="F248" s="44" t="s">
        <v>2121</v>
      </c>
      <c r="G248" s="44" t="s">
        <v>1190</v>
      </c>
      <c r="H248" s="99"/>
      <c r="I248" s="100"/>
      <c r="J248" s="83"/>
      <c r="K248" s="100"/>
    </row>
    <row r="249" spans="1:11" ht="60">
      <c r="A249" s="98"/>
      <c r="B249" s="98"/>
      <c r="C249" s="98"/>
      <c r="D249" s="111"/>
      <c r="E249" s="143">
        <v>28</v>
      </c>
      <c r="F249" s="44" t="s">
        <v>2122</v>
      </c>
      <c r="G249" s="44"/>
      <c r="H249" s="99"/>
      <c r="I249" s="100"/>
      <c r="J249" s="83"/>
      <c r="K249" s="100"/>
    </row>
    <row r="250" spans="1:11" ht="52.5" customHeight="1">
      <c r="A250" s="98"/>
      <c r="B250" s="98"/>
      <c r="C250" s="98"/>
      <c r="D250" s="111"/>
      <c r="E250" s="143">
        <v>29</v>
      </c>
      <c r="F250" s="295" t="s">
        <v>2123</v>
      </c>
      <c r="G250" s="295" t="s">
        <v>2124</v>
      </c>
      <c r="H250" s="99"/>
      <c r="I250" s="100"/>
      <c r="J250" s="83"/>
      <c r="K250" s="100"/>
    </row>
    <row r="251" spans="1:11" ht="45">
      <c r="A251" s="98"/>
      <c r="B251" s="98"/>
      <c r="C251" s="98"/>
      <c r="D251" s="111"/>
      <c r="E251" s="143">
        <v>30</v>
      </c>
      <c r="F251" s="44" t="s">
        <v>2125</v>
      </c>
      <c r="G251" s="44" t="s">
        <v>2126</v>
      </c>
      <c r="H251" s="99"/>
      <c r="I251" s="100"/>
      <c r="J251" s="83"/>
      <c r="K251" s="100"/>
    </row>
    <row r="252" spans="1:11" ht="54.75" customHeight="1">
      <c r="A252" s="98"/>
      <c r="B252" s="98"/>
      <c r="C252" s="98"/>
      <c r="D252" s="111"/>
      <c r="E252" s="143">
        <v>31</v>
      </c>
      <c r="F252" s="295" t="s">
        <v>2127</v>
      </c>
      <c r="G252" s="295" t="s">
        <v>2128</v>
      </c>
      <c r="H252" s="99"/>
      <c r="I252" s="100"/>
      <c r="J252" s="83"/>
      <c r="K252" s="100"/>
    </row>
    <row r="253" spans="1:11" ht="18.75">
      <c r="A253" s="108"/>
      <c r="B253" s="108"/>
      <c r="C253" s="108"/>
      <c r="D253" s="108"/>
      <c r="E253" s="151" t="s">
        <v>843</v>
      </c>
      <c r="F253" s="303" t="s">
        <v>2215</v>
      </c>
      <c r="G253" s="304"/>
      <c r="H253" s="304"/>
      <c r="I253" s="305"/>
      <c r="J253" s="108"/>
      <c r="K253" s="108"/>
    </row>
    <row r="254" spans="1:11" ht="30">
      <c r="A254" s="98"/>
      <c r="B254" s="98"/>
      <c r="C254" s="98"/>
      <c r="D254" s="111"/>
      <c r="E254" s="143">
        <v>1</v>
      </c>
      <c r="F254" s="44" t="s">
        <v>2195</v>
      </c>
      <c r="G254" s="44"/>
      <c r="H254" s="99" t="s">
        <v>2150</v>
      </c>
      <c r="I254" s="100"/>
      <c r="J254" s="83"/>
      <c r="K254" s="100"/>
    </row>
    <row r="255" spans="1:11" ht="90">
      <c r="A255" s="98"/>
      <c r="B255" s="98"/>
      <c r="C255" s="98"/>
      <c r="D255" s="111"/>
      <c r="E255" s="143">
        <v>2</v>
      </c>
      <c r="F255" s="44" t="s">
        <v>2216</v>
      </c>
      <c r="G255" s="44"/>
      <c r="H255" s="99" t="s">
        <v>2098</v>
      </c>
      <c r="I255" s="100"/>
      <c r="J255" s="83"/>
      <c r="K255" s="100"/>
    </row>
    <row r="256" spans="1:11" ht="60">
      <c r="A256" s="98"/>
      <c r="B256" s="98"/>
      <c r="C256" s="98"/>
      <c r="D256" s="111"/>
      <c r="E256" s="143">
        <v>3</v>
      </c>
      <c r="F256" s="44" t="s">
        <v>2217</v>
      </c>
      <c r="G256" s="295" t="s">
        <v>2218</v>
      </c>
      <c r="H256" s="99"/>
      <c r="I256" s="100"/>
      <c r="J256" s="83"/>
      <c r="K256" s="100"/>
    </row>
    <row r="257" spans="1:11" ht="45">
      <c r="A257" s="98"/>
      <c r="B257" s="98"/>
      <c r="C257" s="98"/>
      <c r="D257" s="111"/>
      <c r="E257" s="143">
        <v>4</v>
      </c>
      <c r="F257" s="44" t="s">
        <v>2219</v>
      </c>
      <c r="G257" s="295" t="s">
        <v>2220</v>
      </c>
      <c r="H257" s="99"/>
      <c r="I257" s="100"/>
      <c r="J257" s="83"/>
      <c r="K257" s="100"/>
    </row>
    <row r="258" spans="1:11" ht="45">
      <c r="A258" s="98"/>
      <c r="B258" s="98"/>
      <c r="C258" s="98"/>
      <c r="D258" s="111"/>
      <c r="E258" s="143">
        <v>5</v>
      </c>
      <c r="F258" s="44" t="s">
        <v>1023</v>
      </c>
      <c r="G258" s="44"/>
      <c r="H258" s="99"/>
      <c r="I258" s="100"/>
      <c r="J258" s="83"/>
      <c r="K258" s="100"/>
    </row>
    <row r="259" spans="1:11" ht="30">
      <c r="A259" s="98"/>
      <c r="B259" s="98"/>
      <c r="C259" s="98"/>
      <c r="D259" s="111"/>
      <c r="E259" s="143">
        <v>6</v>
      </c>
      <c r="F259" s="44" t="s">
        <v>1311</v>
      </c>
      <c r="G259" s="44"/>
      <c r="H259" s="99"/>
      <c r="I259" s="100"/>
      <c r="J259" s="83"/>
      <c r="K259" s="100"/>
    </row>
    <row r="260" spans="1:11" ht="158.25" customHeight="1">
      <c r="A260" s="98"/>
      <c r="B260" s="98"/>
      <c r="C260" s="98"/>
      <c r="D260" s="111"/>
      <c r="E260" s="143">
        <v>7</v>
      </c>
      <c r="F260" s="295" t="s">
        <v>2221</v>
      </c>
      <c r="G260" s="295" t="s">
        <v>2222</v>
      </c>
      <c r="H260" s="99"/>
      <c r="I260" s="100"/>
      <c r="J260" s="83"/>
      <c r="K260" s="100"/>
    </row>
    <row r="261" spans="1:11" ht="141.75" customHeight="1">
      <c r="A261" s="98"/>
      <c r="B261" s="98"/>
      <c r="C261" s="98"/>
      <c r="D261" s="111"/>
      <c r="E261" s="143">
        <v>8</v>
      </c>
      <c r="F261" s="295" t="s">
        <v>2223</v>
      </c>
      <c r="G261" s="297"/>
      <c r="H261" s="99"/>
      <c r="I261" s="100"/>
      <c r="J261" s="83"/>
      <c r="K261" s="100"/>
    </row>
    <row r="262" spans="1:11" ht="60">
      <c r="A262" s="98"/>
      <c r="B262" s="98"/>
      <c r="C262" s="98"/>
      <c r="D262" s="111"/>
      <c r="E262" s="143">
        <v>9</v>
      </c>
      <c r="F262" s="295" t="s">
        <v>2224</v>
      </c>
      <c r="G262" s="297"/>
      <c r="H262" s="99"/>
      <c r="I262" s="100"/>
      <c r="J262" s="83"/>
      <c r="K262" s="100"/>
    </row>
    <row r="263" spans="1:11" ht="45">
      <c r="A263" s="98"/>
      <c r="B263" s="98"/>
      <c r="C263" s="98"/>
      <c r="D263" s="111"/>
      <c r="E263" s="143">
        <v>10</v>
      </c>
      <c r="F263" s="44" t="s">
        <v>2138</v>
      </c>
      <c r="G263" s="44"/>
      <c r="H263" s="99"/>
      <c r="I263" s="100"/>
      <c r="J263" s="83"/>
      <c r="K263" s="100"/>
    </row>
    <row r="264" spans="1:11" ht="75">
      <c r="A264" s="98"/>
      <c r="B264" s="98"/>
      <c r="C264" s="98"/>
      <c r="D264" s="111"/>
      <c r="E264" s="143">
        <v>11</v>
      </c>
      <c r="F264" s="297" t="s">
        <v>2225</v>
      </c>
      <c r="G264" s="44"/>
      <c r="H264" s="99"/>
      <c r="I264" s="100"/>
      <c r="J264" s="83"/>
      <c r="K264" s="100"/>
    </row>
    <row r="265" spans="1:11" ht="60">
      <c r="A265" s="98"/>
      <c r="B265" s="98"/>
      <c r="C265" s="98"/>
      <c r="D265" s="111"/>
      <c r="E265" s="143">
        <v>12</v>
      </c>
      <c r="F265" s="44" t="s">
        <v>2226</v>
      </c>
      <c r="G265" s="295" t="s">
        <v>2168</v>
      </c>
      <c r="H265" s="99"/>
      <c r="I265" s="100"/>
      <c r="J265" s="83"/>
      <c r="K265" s="100"/>
    </row>
    <row r="266" spans="1:11" ht="45">
      <c r="A266" s="98"/>
      <c r="B266" s="98"/>
      <c r="C266" s="98"/>
      <c r="D266" s="111"/>
      <c r="E266" s="143">
        <v>13</v>
      </c>
      <c r="F266" s="295" t="s">
        <v>2227</v>
      </c>
      <c r="G266" s="295" t="s">
        <v>2228</v>
      </c>
      <c r="H266" s="99"/>
      <c r="I266" s="100"/>
      <c r="J266" s="83"/>
      <c r="K266" s="100"/>
    </row>
    <row r="267" spans="1:11" ht="45">
      <c r="A267" s="98"/>
      <c r="B267" s="98"/>
      <c r="C267" s="98"/>
      <c r="D267" s="111"/>
      <c r="E267" s="143">
        <v>14</v>
      </c>
      <c r="F267" s="44" t="s">
        <v>2229</v>
      </c>
      <c r="G267" s="44" t="s">
        <v>2168</v>
      </c>
      <c r="H267" s="99"/>
      <c r="I267" s="100"/>
      <c r="J267" s="83"/>
      <c r="K267" s="100"/>
    </row>
    <row r="268" spans="1:11" ht="30">
      <c r="A268" s="98"/>
      <c r="B268" s="98"/>
      <c r="C268" s="98"/>
      <c r="D268" s="111"/>
      <c r="E268" s="143">
        <v>15</v>
      </c>
      <c r="F268" s="44" t="s">
        <v>2230</v>
      </c>
      <c r="G268" s="44"/>
      <c r="H268" s="99"/>
      <c r="I268" s="100"/>
      <c r="J268" s="83"/>
      <c r="K268" s="100"/>
    </row>
    <row r="269" spans="1:11" ht="45">
      <c r="A269" s="98"/>
      <c r="B269" s="98"/>
      <c r="C269" s="98"/>
      <c r="D269" s="111"/>
      <c r="E269" s="143">
        <v>16</v>
      </c>
      <c r="F269" s="44" t="s">
        <v>2231</v>
      </c>
      <c r="G269" s="44" t="s">
        <v>2232</v>
      </c>
      <c r="H269" s="99"/>
      <c r="I269" s="100"/>
      <c r="J269" s="83"/>
      <c r="K269" s="100"/>
    </row>
    <row r="270" spans="1:11" ht="30">
      <c r="A270" s="98"/>
      <c r="B270" s="98"/>
      <c r="C270" s="98"/>
      <c r="D270" s="111"/>
      <c r="E270" s="143">
        <v>17</v>
      </c>
      <c r="F270" s="44" t="s">
        <v>2233</v>
      </c>
      <c r="G270" s="44" t="s">
        <v>2234</v>
      </c>
      <c r="H270" s="99"/>
      <c r="I270" s="100"/>
      <c r="J270" s="83"/>
      <c r="K270" s="100"/>
    </row>
    <row r="271" spans="1:11" ht="30">
      <c r="A271" s="98"/>
      <c r="B271" s="98"/>
      <c r="C271" s="98"/>
      <c r="D271" s="111"/>
      <c r="E271" s="143">
        <v>18</v>
      </c>
      <c r="F271" s="44" t="s">
        <v>1421</v>
      </c>
      <c r="G271" s="44" t="s">
        <v>1190</v>
      </c>
      <c r="H271" s="99"/>
      <c r="I271" s="100"/>
      <c r="J271" s="83"/>
      <c r="K271" s="100"/>
    </row>
    <row r="272" spans="1:11" ht="60">
      <c r="A272" s="98"/>
      <c r="B272" s="98"/>
      <c r="C272" s="98"/>
      <c r="D272" s="111"/>
      <c r="E272" s="143">
        <v>19</v>
      </c>
      <c r="F272" s="44" t="s">
        <v>1067</v>
      </c>
      <c r="G272" s="44"/>
      <c r="H272" s="99"/>
      <c r="I272" s="100"/>
      <c r="J272" s="83"/>
      <c r="K272" s="100"/>
    </row>
    <row r="273" spans="1:11" ht="60">
      <c r="A273" s="98"/>
      <c r="B273" s="98"/>
      <c r="C273" s="98"/>
      <c r="D273" s="111"/>
      <c r="E273" s="143">
        <v>20</v>
      </c>
      <c r="F273" s="295" t="s">
        <v>2235</v>
      </c>
      <c r="G273" s="295" t="s">
        <v>2124</v>
      </c>
      <c r="H273" s="99"/>
      <c r="I273" s="100"/>
      <c r="J273" s="83"/>
      <c r="K273" s="100"/>
    </row>
    <row r="274" spans="1:11" ht="60">
      <c r="A274" s="98"/>
      <c r="B274" s="98"/>
      <c r="C274" s="98"/>
      <c r="D274" s="111"/>
      <c r="E274" s="143">
        <v>21</v>
      </c>
      <c r="F274" s="44" t="s">
        <v>2236</v>
      </c>
      <c r="G274" s="44" t="s">
        <v>2126</v>
      </c>
      <c r="H274" s="99"/>
      <c r="I274" s="100"/>
      <c r="J274" s="83"/>
      <c r="K274" s="100"/>
    </row>
    <row r="275" spans="1:11" ht="60">
      <c r="A275" s="98"/>
      <c r="B275" s="98"/>
      <c r="C275" s="98"/>
      <c r="D275" s="111"/>
      <c r="E275" s="143">
        <v>22</v>
      </c>
      <c r="F275" s="295" t="s">
        <v>2237</v>
      </c>
      <c r="G275" s="295" t="s">
        <v>2128</v>
      </c>
      <c r="H275" s="99"/>
      <c r="I275" s="100"/>
      <c r="J275" s="83"/>
      <c r="K275" s="100"/>
    </row>
    <row r="276" spans="1:11" ht="18.75">
      <c r="A276" s="108"/>
      <c r="B276" s="108"/>
      <c r="C276" s="108"/>
      <c r="D276" s="108"/>
      <c r="E276" s="151" t="s">
        <v>1408</v>
      </c>
      <c r="F276" s="303" t="s">
        <v>2238</v>
      </c>
      <c r="G276" s="304"/>
      <c r="H276" s="304"/>
      <c r="I276" s="305"/>
      <c r="J276" s="108"/>
      <c r="K276" s="108"/>
    </row>
    <row r="277" spans="1:11" ht="30">
      <c r="A277" s="98"/>
      <c r="B277" s="98"/>
      <c r="C277" s="98"/>
      <c r="D277" s="111"/>
      <c r="E277" s="143">
        <v>1</v>
      </c>
      <c r="F277" s="44" t="s">
        <v>2195</v>
      </c>
      <c r="G277" s="44"/>
      <c r="H277" s="99" t="s">
        <v>2150</v>
      </c>
      <c r="I277" s="100"/>
      <c r="J277" s="83"/>
      <c r="K277" s="100"/>
    </row>
    <row r="278" spans="1:11" ht="90">
      <c r="A278" s="98"/>
      <c r="B278" s="98"/>
      <c r="C278" s="98"/>
      <c r="D278" s="111"/>
      <c r="E278" s="143">
        <v>2</v>
      </c>
      <c r="F278" s="44" t="s">
        <v>2216</v>
      </c>
      <c r="G278" s="44"/>
      <c r="H278" s="99" t="s">
        <v>2098</v>
      </c>
      <c r="I278" s="100"/>
      <c r="J278" s="83"/>
      <c r="K278" s="100"/>
    </row>
    <row r="279" spans="1:11" ht="60">
      <c r="A279" s="98"/>
      <c r="B279" s="98"/>
      <c r="C279" s="98"/>
      <c r="D279" s="111"/>
      <c r="E279" s="143">
        <v>3</v>
      </c>
      <c r="F279" s="44" t="s">
        <v>2217</v>
      </c>
      <c r="G279" s="295" t="s">
        <v>2218</v>
      </c>
      <c r="H279" s="99"/>
      <c r="I279" s="100"/>
      <c r="J279" s="83"/>
      <c r="K279" s="100"/>
    </row>
    <row r="280" spans="1:11" ht="45">
      <c r="A280" s="98"/>
      <c r="B280" s="98"/>
      <c r="C280" s="98"/>
      <c r="D280" s="111"/>
      <c r="E280" s="143">
        <v>4</v>
      </c>
      <c r="F280" s="44" t="s">
        <v>2219</v>
      </c>
      <c r="G280" s="295" t="s">
        <v>2220</v>
      </c>
      <c r="H280" s="99"/>
      <c r="I280" s="100"/>
      <c r="J280" s="83"/>
      <c r="K280" s="100"/>
    </row>
    <row r="281" spans="1:11" ht="45">
      <c r="A281" s="98"/>
      <c r="B281" s="98"/>
      <c r="C281" s="98"/>
      <c r="D281" s="111"/>
      <c r="E281" s="143">
        <v>5</v>
      </c>
      <c r="F281" s="44" t="s">
        <v>1023</v>
      </c>
      <c r="G281" s="44"/>
      <c r="H281" s="99"/>
      <c r="I281" s="100"/>
      <c r="J281" s="83"/>
      <c r="K281" s="100"/>
    </row>
    <row r="282" spans="1:11" ht="30">
      <c r="A282" s="98"/>
      <c r="B282" s="98"/>
      <c r="C282" s="98"/>
      <c r="D282" s="111"/>
      <c r="E282" s="143">
        <v>6</v>
      </c>
      <c r="F282" s="44" t="s">
        <v>1311</v>
      </c>
      <c r="G282" s="44"/>
      <c r="H282" s="99"/>
      <c r="I282" s="100"/>
      <c r="J282" s="83"/>
      <c r="K282" s="100"/>
    </row>
    <row r="283" spans="1:11" ht="158.25" customHeight="1">
      <c r="A283" s="98"/>
      <c r="B283" s="98"/>
      <c r="C283" s="98"/>
      <c r="D283" s="111"/>
      <c r="E283" s="143">
        <v>7</v>
      </c>
      <c r="F283" s="295" t="s">
        <v>2221</v>
      </c>
      <c r="G283" s="295" t="s">
        <v>2222</v>
      </c>
      <c r="H283" s="99"/>
      <c r="I283" s="100"/>
      <c r="J283" s="83"/>
      <c r="K283" s="100"/>
    </row>
    <row r="284" spans="1:11" ht="141.75" customHeight="1">
      <c r="A284" s="98"/>
      <c r="B284" s="98"/>
      <c r="C284" s="98"/>
      <c r="D284" s="111"/>
      <c r="E284" s="143">
        <v>8</v>
      </c>
      <c r="F284" s="295" t="s">
        <v>2223</v>
      </c>
      <c r="G284" s="297"/>
      <c r="H284" s="99"/>
      <c r="I284" s="100"/>
      <c r="J284" s="83"/>
      <c r="K284" s="100"/>
    </row>
    <row r="285" spans="1:11" ht="60">
      <c r="A285" s="98"/>
      <c r="B285" s="98"/>
      <c r="C285" s="98"/>
      <c r="D285" s="111"/>
      <c r="E285" s="143">
        <v>9</v>
      </c>
      <c r="F285" s="295" t="s">
        <v>2224</v>
      </c>
      <c r="G285" s="297"/>
      <c r="H285" s="99"/>
      <c r="I285" s="100"/>
      <c r="J285" s="83"/>
      <c r="K285" s="100"/>
    </row>
    <row r="286" spans="1:11" ht="45">
      <c r="A286" s="98"/>
      <c r="B286" s="98"/>
      <c r="C286" s="98"/>
      <c r="D286" s="111"/>
      <c r="E286" s="143">
        <v>10</v>
      </c>
      <c r="F286" s="44" t="s">
        <v>2138</v>
      </c>
      <c r="G286" s="44"/>
      <c r="H286" s="99"/>
      <c r="I286" s="100"/>
      <c r="J286" s="83"/>
      <c r="K286" s="100"/>
    </row>
    <row r="287" spans="1:11" ht="75">
      <c r="A287" s="98"/>
      <c r="B287" s="98"/>
      <c r="C287" s="98"/>
      <c r="D287" s="111"/>
      <c r="E287" s="143">
        <v>11</v>
      </c>
      <c r="F287" s="297" t="s">
        <v>2225</v>
      </c>
      <c r="G287" s="44"/>
      <c r="H287" s="99"/>
      <c r="I287" s="100"/>
      <c r="J287" s="83"/>
      <c r="K287" s="100"/>
    </row>
    <row r="288" spans="1:11" ht="60">
      <c r="A288" s="98"/>
      <c r="B288" s="98"/>
      <c r="C288" s="98"/>
      <c r="D288" s="111"/>
      <c r="E288" s="143">
        <v>12</v>
      </c>
      <c r="F288" s="44" t="s">
        <v>2226</v>
      </c>
      <c r="G288" s="295" t="s">
        <v>2168</v>
      </c>
      <c r="H288" s="99"/>
      <c r="I288" s="100"/>
      <c r="J288" s="83"/>
      <c r="K288" s="100"/>
    </row>
    <row r="289" spans="1:11" ht="45">
      <c r="A289" s="98"/>
      <c r="B289" s="98"/>
      <c r="C289" s="98"/>
      <c r="D289" s="111"/>
      <c r="E289" s="143">
        <v>13</v>
      </c>
      <c r="F289" s="295" t="s">
        <v>2227</v>
      </c>
      <c r="G289" s="295" t="s">
        <v>2228</v>
      </c>
      <c r="H289" s="99"/>
      <c r="I289" s="100"/>
      <c r="J289" s="83"/>
      <c r="K289" s="100"/>
    </row>
    <row r="290" spans="1:11" ht="45">
      <c r="A290" s="98"/>
      <c r="B290" s="98"/>
      <c r="C290" s="98"/>
      <c r="D290" s="111"/>
      <c r="E290" s="143">
        <v>14</v>
      </c>
      <c r="F290" s="44" t="s">
        <v>2229</v>
      </c>
      <c r="G290" s="44" t="s">
        <v>2168</v>
      </c>
      <c r="H290" s="99"/>
      <c r="I290" s="100"/>
      <c r="J290" s="83"/>
      <c r="K290" s="100"/>
    </row>
    <row r="291" spans="1:11" ht="30">
      <c r="A291" s="98"/>
      <c r="B291" s="98"/>
      <c r="C291" s="98"/>
      <c r="D291" s="111"/>
      <c r="E291" s="143">
        <v>15</v>
      </c>
      <c r="F291" s="44" t="s">
        <v>2230</v>
      </c>
      <c r="G291" s="44"/>
      <c r="H291" s="99"/>
      <c r="I291" s="100"/>
      <c r="J291" s="83"/>
      <c r="K291" s="100"/>
    </row>
    <row r="292" spans="1:11" ht="45">
      <c r="A292" s="98"/>
      <c r="B292" s="98"/>
      <c r="C292" s="98"/>
      <c r="D292" s="111"/>
      <c r="E292" s="143">
        <v>16</v>
      </c>
      <c r="F292" s="44" t="s">
        <v>2231</v>
      </c>
      <c r="G292" s="44" t="s">
        <v>2232</v>
      </c>
      <c r="H292" s="99"/>
      <c r="I292" s="100"/>
      <c r="J292" s="83"/>
      <c r="K292" s="100"/>
    </row>
    <row r="293" spans="1:11" ht="30">
      <c r="A293" s="98"/>
      <c r="B293" s="98"/>
      <c r="C293" s="98"/>
      <c r="D293" s="111"/>
      <c r="E293" s="143">
        <v>17</v>
      </c>
      <c r="F293" s="44" t="s">
        <v>2233</v>
      </c>
      <c r="G293" s="44" t="s">
        <v>2234</v>
      </c>
      <c r="H293" s="99"/>
      <c r="I293" s="100"/>
      <c r="J293" s="83"/>
      <c r="K293" s="100"/>
    </row>
    <row r="294" spans="1:11" ht="30">
      <c r="A294" s="98"/>
      <c r="B294" s="98"/>
      <c r="C294" s="98"/>
      <c r="D294" s="111"/>
      <c r="E294" s="143">
        <v>18</v>
      </c>
      <c r="F294" s="44" t="s">
        <v>1421</v>
      </c>
      <c r="G294" s="44" t="s">
        <v>1190</v>
      </c>
      <c r="H294" s="99"/>
      <c r="I294" s="100"/>
      <c r="J294" s="83"/>
      <c r="K294" s="100"/>
    </row>
    <row r="295" spans="1:11" ht="60">
      <c r="A295" s="98"/>
      <c r="B295" s="98"/>
      <c r="C295" s="98"/>
      <c r="D295" s="111"/>
      <c r="E295" s="143">
        <v>19</v>
      </c>
      <c r="F295" s="44" t="s">
        <v>1067</v>
      </c>
      <c r="G295" s="44"/>
      <c r="H295" s="99"/>
      <c r="I295" s="100"/>
      <c r="J295" s="83"/>
      <c r="K295" s="100"/>
    </row>
    <row r="296" spans="1:11" ht="60">
      <c r="A296" s="98"/>
      <c r="B296" s="98"/>
      <c r="C296" s="98"/>
      <c r="D296" s="111"/>
      <c r="E296" s="143">
        <v>20</v>
      </c>
      <c r="F296" s="295" t="s">
        <v>2235</v>
      </c>
      <c r="G296" s="295" t="s">
        <v>2124</v>
      </c>
      <c r="H296" s="99"/>
      <c r="I296" s="100"/>
      <c r="J296" s="83"/>
      <c r="K296" s="100"/>
    </row>
    <row r="297" spans="1:11" ht="60">
      <c r="A297" s="98"/>
      <c r="B297" s="98"/>
      <c r="C297" s="98"/>
      <c r="D297" s="111"/>
      <c r="E297" s="143">
        <v>21</v>
      </c>
      <c r="F297" s="44" t="s">
        <v>2236</v>
      </c>
      <c r="G297" s="44" t="s">
        <v>2126</v>
      </c>
      <c r="H297" s="99"/>
      <c r="I297" s="100"/>
      <c r="J297" s="83"/>
      <c r="K297" s="100"/>
    </row>
    <row r="298" spans="1:11" ht="60">
      <c r="A298" s="98"/>
      <c r="B298" s="98"/>
      <c r="C298" s="98"/>
      <c r="D298" s="111"/>
      <c r="E298" s="143">
        <v>22</v>
      </c>
      <c r="F298" s="295" t="s">
        <v>2237</v>
      </c>
      <c r="G298" s="295" t="s">
        <v>2128</v>
      </c>
      <c r="H298" s="99"/>
      <c r="I298" s="100"/>
      <c r="J298" s="83"/>
      <c r="K298" s="100"/>
    </row>
    <row r="299" spans="1:11" ht="18.75">
      <c r="A299" s="108"/>
      <c r="B299" s="108"/>
      <c r="C299" s="108"/>
      <c r="D299" s="108"/>
      <c r="E299" s="151" t="s">
        <v>1422</v>
      </c>
      <c r="F299" s="303" t="s">
        <v>2239</v>
      </c>
      <c r="G299" s="304"/>
      <c r="H299" s="304"/>
      <c r="I299" s="305"/>
      <c r="J299" s="108"/>
      <c r="K299" s="108"/>
    </row>
    <row r="300" spans="1:11" ht="30">
      <c r="A300" s="98"/>
      <c r="B300" s="98"/>
      <c r="C300" s="98"/>
      <c r="D300" s="111"/>
      <c r="E300" s="143">
        <v>1</v>
      </c>
      <c r="F300" s="44" t="s">
        <v>2195</v>
      </c>
      <c r="G300" s="44"/>
      <c r="H300" s="99" t="s">
        <v>2150</v>
      </c>
      <c r="I300" s="100"/>
      <c r="J300" s="83"/>
      <c r="K300" s="100"/>
    </row>
    <row r="301" spans="1:11" ht="30">
      <c r="A301" s="98"/>
      <c r="B301" s="98"/>
      <c r="C301" s="98"/>
      <c r="D301" s="111"/>
      <c r="E301" s="143">
        <v>2</v>
      </c>
      <c r="F301" s="44" t="s">
        <v>2162</v>
      </c>
      <c r="G301" s="44"/>
      <c r="H301" s="99"/>
      <c r="I301" s="100"/>
      <c r="J301" s="83"/>
      <c r="K301" s="100"/>
    </row>
    <row r="302" spans="1:11" ht="60">
      <c r="A302" s="98"/>
      <c r="B302" s="98"/>
      <c r="C302" s="98"/>
      <c r="D302" s="111"/>
      <c r="E302" s="143">
        <v>3</v>
      </c>
      <c r="F302" s="44" t="s">
        <v>2240</v>
      </c>
      <c r="G302" s="295" t="s">
        <v>2241</v>
      </c>
      <c r="H302" s="99"/>
      <c r="I302" s="100"/>
      <c r="J302" s="83"/>
      <c r="K302" s="100"/>
    </row>
    <row r="303" spans="1:11" ht="45">
      <c r="A303" s="98"/>
      <c r="B303" s="98"/>
      <c r="C303" s="98"/>
      <c r="D303" s="111"/>
      <c r="E303" s="143">
        <v>4</v>
      </c>
      <c r="F303" s="44" t="s">
        <v>1023</v>
      </c>
      <c r="G303" s="44"/>
      <c r="H303" s="99"/>
      <c r="I303" s="100"/>
      <c r="J303" s="83"/>
      <c r="K303" s="100"/>
    </row>
    <row r="304" spans="1:11" ht="30">
      <c r="A304" s="98"/>
      <c r="B304" s="98"/>
      <c r="C304" s="98"/>
      <c r="D304" s="111"/>
      <c r="E304" s="143">
        <v>5</v>
      </c>
      <c r="F304" s="44" t="s">
        <v>1311</v>
      </c>
      <c r="G304" s="44"/>
      <c r="H304" s="99"/>
      <c r="I304" s="100"/>
      <c r="J304" s="83"/>
      <c r="K304" s="100"/>
    </row>
    <row r="305" spans="1:11" ht="75">
      <c r="A305" s="98"/>
      <c r="B305" s="98"/>
      <c r="C305" s="98"/>
      <c r="D305" s="111"/>
      <c r="E305" s="143">
        <v>6</v>
      </c>
      <c r="F305" s="295" t="s">
        <v>2221</v>
      </c>
      <c r="G305" s="44" t="s">
        <v>2242</v>
      </c>
      <c r="H305" s="99"/>
      <c r="I305" s="100"/>
      <c r="J305" s="83"/>
      <c r="K305" s="100"/>
    </row>
    <row r="306" spans="1:11" ht="90">
      <c r="A306" s="98"/>
      <c r="B306" s="98"/>
      <c r="C306" s="98"/>
      <c r="D306" s="111"/>
      <c r="E306" s="143">
        <v>7</v>
      </c>
      <c r="F306" s="44" t="s">
        <v>2243</v>
      </c>
      <c r="G306" s="44"/>
      <c r="H306" s="99"/>
      <c r="I306" s="100"/>
      <c r="J306" s="83"/>
      <c r="K306" s="100"/>
    </row>
    <row r="307" spans="1:11" ht="30">
      <c r="A307" s="98"/>
      <c r="B307" s="98"/>
      <c r="C307" s="98"/>
      <c r="D307" s="111"/>
      <c r="E307" s="143">
        <v>8</v>
      </c>
      <c r="F307" s="44" t="s">
        <v>2198</v>
      </c>
      <c r="G307" s="44"/>
      <c r="H307" s="99"/>
      <c r="I307" s="100"/>
      <c r="J307" s="83"/>
      <c r="K307" s="100"/>
    </row>
    <row r="308" spans="1:11" ht="60">
      <c r="A308" s="98"/>
      <c r="B308" s="98"/>
      <c r="C308" s="98"/>
      <c r="D308" s="111"/>
      <c r="E308" s="143">
        <v>9</v>
      </c>
      <c r="F308" s="44" t="s">
        <v>2244</v>
      </c>
      <c r="G308" s="44"/>
      <c r="H308" s="99"/>
      <c r="I308" s="100"/>
      <c r="J308" s="83"/>
      <c r="K308" s="100"/>
    </row>
    <row r="309" spans="1:11" ht="30">
      <c r="A309" s="98"/>
      <c r="B309" s="98"/>
      <c r="C309" s="98"/>
      <c r="D309" s="111"/>
      <c r="E309" s="143">
        <v>10</v>
      </c>
      <c r="F309" s="44" t="s">
        <v>2245</v>
      </c>
      <c r="G309" s="44"/>
      <c r="H309" s="99"/>
      <c r="I309" s="100"/>
      <c r="J309" s="83"/>
      <c r="K309" s="100"/>
    </row>
    <row r="310" spans="1:11" ht="30">
      <c r="A310" s="98"/>
      <c r="B310" s="98"/>
      <c r="C310" s="98"/>
      <c r="D310" s="111"/>
      <c r="E310" s="143">
        <v>11</v>
      </c>
      <c r="F310" s="44" t="s">
        <v>2246</v>
      </c>
      <c r="G310" s="44"/>
      <c r="H310" s="99"/>
      <c r="I310" s="100"/>
      <c r="J310" s="83"/>
      <c r="K310" s="100"/>
    </row>
    <row r="311" spans="1:11" ht="60">
      <c r="A311" s="98"/>
      <c r="B311" s="98"/>
      <c r="C311" s="98"/>
      <c r="D311" s="111"/>
      <c r="E311" s="143">
        <v>12</v>
      </c>
      <c r="F311" s="44" t="s">
        <v>2247</v>
      </c>
      <c r="G311" s="44"/>
      <c r="H311" s="99"/>
      <c r="I311" s="100"/>
      <c r="J311" s="83"/>
      <c r="K311" s="100"/>
    </row>
    <row r="312" spans="1:11" ht="45">
      <c r="A312" s="98"/>
      <c r="B312" s="98"/>
      <c r="C312" s="98"/>
      <c r="D312" s="111"/>
      <c r="E312" s="143">
        <v>13</v>
      </c>
      <c r="F312" s="44" t="s">
        <v>2138</v>
      </c>
      <c r="G312" s="44"/>
      <c r="H312" s="99"/>
      <c r="I312" s="100"/>
      <c r="J312" s="83"/>
      <c r="K312" s="100"/>
    </row>
    <row r="313" spans="1:11" ht="45">
      <c r="A313" s="98"/>
      <c r="B313" s="98"/>
      <c r="C313" s="98"/>
      <c r="D313" s="111"/>
      <c r="E313" s="143">
        <v>14</v>
      </c>
      <c r="F313" s="44" t="s">
        <v>2248</v>
      </c>
      <c r="G313" s="44"/>
      <c r="H313" s="99"/>
      <c r="I313" s="100"/>
      <c r="J313" s="83"/>
      <c r="K313" s="100"/>
    </row>
    <row r="314" spans="1:11" ht="60">
      <c r="A314" s="98"/>
      <c r="B314" s="98"/>
      <c r="C314" s="98"/>
      <c r="D314" s="111"/>
      <c r="E314" s="143">
        <v>15</v>
      </c>
      <c r="F314" s="44" t="s">
        <v>2226</v>
      </c>
      <c r="G314" s="295" t="s">
        <v>2168</v>
      </c>
      <c r="H314" s="99"/>
      <c r="I314" s="100"/>
      <c r="J314" s="83"/>
      <c r="K314" s="100"/>
    </row>
    <row r="315" spans="1:11" ht="45">
      <c r="A315" s="98"/>
      <c r="B315" s="98"/>
      <c r="C315" s="98"/>
      <c r="D315" s="111"/>
      <c r="E315" s="143">
        <v>16</v>
      </c>
      <c r="F315" s="295" t="s">
        <v>2227</v>
      </c>
      <c r="G315" s="295" t="s">
        <v>2228</v>
      </c>
      <c r="H315" s="99"/>
      <c r="I315" s="100"/>
      <c r="J315" s="83"/>
      <c r="K315" s="100"/>
    </row>
    <row r="316" spans="1:11" ht="45">
      <c r="A316" s="98"/>
      <c r="B316" s="98"/>
      <c r="C316" s="98"/>
      <c r="D316" s="111"/>
      <c r="E316" s="143">
        <v>17</v>
      </c>
      <c r="F316" s="44" t="s">
        <v>2229</v>
      </c>
      <c r="G316" s="295" t="s">
        <v>2168</v>
      </c>
      <c r="H316" s="99"/>
      <c r="I316" s="100"/>
      <c r="J316" s="83"/>
      <c r="K316" s="100"/>
    </row>
    <row r="317" spans="1:11" ht="30">
      <c r="A317" s="98"/>
      <c r="B317" s="98"/>
      <c r="C317" s="98"/>
      <c r="D317" s="111"/>
      <c r="E317" s="143">
        <v>18</v>
      </c>
      <c r="F317" s="44" t="s">
        <v>2231</v>
      </c>
      <c r="G317" s="44"/>
      <c r="H317" s="99"/>
      <c r="I317" s="100"/>
      <c r="J317" s="83"/>
      <c r="K317" s="100"/>
    </row>
    <row r="318" spans="1:11" ht="30">
      <c r="A318" s="98"/>
      <c r="B318" s="98"/>
      <c r="C318" s="98"/>
      <c r="D318" s="111"/>
      <c r="E318" s="143">
        <v>19</v>
      </c>
      <c r="F318" s="44" t="s">
        <v>1421</v>
      </c>
      <c r="G318" s="44" t="s">
        <v>1190</v>
      </c>
      <c r="H318" s="99"/>
      <c r="I318" s="100"/>
      <c r="J318" s="83"/>
      <c r="K318" s="100"/>
    </row>
    <row r="319" spans="1:11" ht="60">
      <c r="A319" s="98"/>
      <c r="B319" s="98"/>
      <c r="C319" s="98"/>
      <c r="D319" s="111"/>
      <c r="E319" s="143">
        <v>20</v>
      </c>
      <c r="F319" s="44" t="s">
        <v>1067</v>
      </c>
      <c r="G319" s="44"/>
      <c r="H319" s="99"/>
      <c r="I319" s="100"/>
      <c r="J319" s="83"/>
      <c r="K319" s="100"/>
    </row>
    <row r="320" spans="1:11" ht="60">
      <c r="A320" s="98"/>
      <c r="B320" s="98"/>
      <c r="C320" s="98"/>
      <c r="D320" s="111"/>
      <c r="E320" s="143">
        <v>21</v>
      </c>
      <c r="F320" s="295" t="s">
        <v>2249</v>
      </c>
      <c r="G320" s="295" t="s">
        <v>2124</v>
      </c>
      <c r="H320" s="99"/>
      <c r="I320" s="100"/>
      <c r="J320" s="83"/>
      <c r="K320" s="100"/>
    </row>
    <row r="321" spans="1:11" ht="60">
      <c r="A321" s="98"/>
      <c r="B321" s="98"/>
      <c r="C321" s="98"/>
      <c r="D321" s="111"/>
      <c r="E321" s="143">
        <v>22</v>
      </c>
      <c r="F321" s="44" t="s">
        <v>2250</v>
      </c>
      <c r="G321" s="295" t="s">
        <v>2126</v>
      </c>
      <c r="H321" s="99"/>
      <c r="I321" s="100"/>
      <c r="J321" s="83"/>
      <c r="K321" s="100"/>
    </row>
    <row r="322" spans="1:11" ht="60">
      <c r="A322" s="98"/>
      <c r="B322" s="98"/>
      <c r="C322" s="98"/>
      <c r="D322" s="111"/>
      <c r="E322" s="143">
        <v>23</v>
      </c>
      <c r="F322" s="295" t="s">
        <v>2251</v>
      </c>
      <c r="G322" s="295" t="s">
        <v>2128</v>
      </c>
      <c r="H322" s="99"/>
      <c r="I322" s="100"/>
      <c r="J322" s="83"/>
      <c r="K322" s="100"/>
    </row>
    <row r="323" spans="1:11" ht="18.75">
      <c r="A323" s="108"/>
      <c r="B323" s="108"/>
      <c r="C323" s="108"/>
      <c r="D323" s="108"/>
      <c r="E323" s="151" t="s">
        <v>1429</v>
      </c>
      <c r="F323" s="303" t="s">
        <v>2252</v>
      </c>
      <c r="G323" s="304"/>
      <c r="H323" s="304"/>
      <c r="I323" s="305"/>
      <c r="J323" s="108"/>
      <c r="K323" s="108"/>
    </row>
    <row r="324" spans="1:11" ht="45">
      <c r="A324" s="98"/>
      <c r="B324" s="98"/>
      <c r="C324" s="98"/>
      <c r="D324" s="111"/>
      <c r="E324" s="143">
        <v>1</v>
      </c>
      <c r="F324" s="44" t="s">
        <v>2253</v>
      </c>
      <c r="G324" s="44"/>
      <c r="H324" s="99" t="s">
        <v>2150</v>
      </c>
      <c r="I324" s="100"/>
      <c r="J324" s="83"/>
      <c r="K324" s="100"/>
    </row>
    <row r="325" spans="1:11" ht="60">
      <c r="A325" s="98"/>
      <c r="B325" s="98"/>
      <c r="C325" s="98"/>
      <c r="D325" s="111"/>
      <c r="E325" s="143">
        <v>2</v>
      </c>
      <c r="F325" s="44" t="s">
        <v>2240</v>
      </c>
      <c r="G325" s="44" t="s">
        <v>2178</v>
      </c>
      <c r="H325" s="99"/>
      <c r="I325" s="100"/>
      <c r="J325" s="83"/>
      <c r="K325" s="100"/>
    </row>
    <row r="326" spans="1:11" ht="45">
      <c r="A326" s="98"/>
      <c r="B326" s="98"/>
      <c r="C326" s="98"/>
      <c r="D326" s="111"/>
      <c r="E326" s="143">
        <v>3</v>
      </c>
      <c r="F326" s="44" t="s">
        <v>1023</v>
      </c>
      <c r="G326" s="44"/>
      <c r="H326" s="99"/>
      <c r="I326" s="100"/>
      <c r="J326" s="83"/>
      <c r="K326" s="100"/>
    </row>
    <row r="327" spans="1:11" ht="30">
      <c r="A327" s="98"/>
      <c r="B327" s="98"/>
      <c r="C327" s="98"/>
      <c r="D327" s="111"/>
      <c r="E327" s="143">
        <v>4</v>
      </c>
      <c r="F327" s="44" t="s">
        <v>1311</v>
      </c>
      <c r="G327" s="44"/>
      <c r="H327" s="99"/>
      <c r="I327" s="100"/>
      <c r="J327" s="83"/>
      <c r="K327" s="100"/>
    </row>
    <row r="328" spans="1:11" ht="75">
      <c r="A328" s="98"/>
      <c r="B328" s="98"/>
      <c r="C328" s="98"/>
      <c r="D328" s="111"/>
      <c r="E328" s="143">
        <v>5</v>
      </c>
      <c r="F328" s="295" t="s">
        <v>2221</v>
      </c>
      <c r="G328" s="44" t="s">
        <v>2254</v>
      </c>
      <c r="H328" s="99"/>
      <c r="I328" s="100"/>
      <c r="J328" s="83"/>
      <c r="K328" s="100"/>
    </row>
    <row r="329" spans="1:11" ht="90">
      <c r="A329" s="98"/>
      <c r="B329" s="98"/>
      <c r="C329" s="98"/>
      <c r="D329" s="111"/>
      <c r="E329" s="143">
        <v>6</v>
      </c>
      <c r="F329" s="44" t="s">
        <v>2255</v>
      </c>
      <c r="G329" s="44"/>
      <c r="H329" s="99"/>
      <c r="I329" s="100"/>
      <c r="J329" s="83"/>
      <c r="K329" s="100"/>
    </row>
    <row r="330" spans="1:11" ht="45">
      <c r="A330" s="98"/>
      <c r="B330" s="98"/>
      <c r="C330" s="98"/>
      <c r="D330" s="111"/>
      <c r="E330" s="143">
        <v>7</v>
      </c>
      <c r="F330" s="44" t="s">
        <v>2138</v>
      </c>
      <c r="G330" s="44"/>
      <c r="H330" s="99"/>
      <c r="I330" s="100"/>
      <c r="J330" s="83"/>
      <c r="K330" s="100"/>
    </row>
    <row r="331" spans="1:11" ht="45">
      <c r="A331" s="98"/>
      <c r="B331" s="98"/>
      <c r="C331" s="98"/>
      <c r="D331" s="111"/>
      <c r="E331" s="143">
        <v>8</v>
      </c>
      <c r="F331" s="44" t="s">
        <v>2256</v>
      </c>
      <c r="G331" s="44"/>
      <c r="H331" s="99"/>
      <c r="I331" s="100"/>
      <c r="J331" s="83"/>
      <c r="K331" s="100"/>
    </row>
    <row r="332" spans="1:11" ht="60">
      <c r="A332" s="98"/>
      <c r="B332" s="98"/>
      <c r="C332" s="98"/>
      <c r="D332" s="111"/>
      <c r="E332" s="143">
        <v>9</v>
      </c>
      <c r="F332" s="44" t="s">
        <v>2226</v>
      </c>
      <c r="G332" s="295" t="s">
        <v>2168</v>
      </c>
      <c r="H332" s="99"/>
      <c r="I332" s="100"/>
      <c r="J332" s="83"/>
      <c r="K332" s="100"/>
    </row>
    <row r="333" spans="1:11" ht="75">
      <c r="A333" s="98"/>
      <c r="B333" s="98"/>
      <c r="C333" s="98"/>
      <c r="D333" s="111"/>
      <c r="E333" s="143">
        <v>10</v>
      </c>
      <c r="F333" s="295" t="s">
        <v>2227</v>
      </c>
      <c r="G333" s="44" t="s">
        <v>2257</v>
      </c>
      <c r="H333" s="99"/>
      <c r="I333" s="100"/>
      <c r="J333" s="83"/>
      <c r="K333" s="100"/>
    </row>
    <row r="334" spans="1:11" ht="45">
      <c r="A334" s="98"/>
      <c r="B334" s="98"/>
      <c r="C334" s="98"/>
      <c r="D334" s="111"/>
      <c r="E334" s="143">
        <v>11</v>
      </c>
      <c r="F334" s="44" t="s">
        <v>2229</v>
      </c>
      <c r="G334" s="44" t="s">
        <v>2168</v>
      </c>
      <c r="H334" s="99"/>
      <c r="I334" s="100"/>
      <c r="J334" s="83"/>
      <c r="K334" s="100"/>
    </row>
    <row r="335" spans="1:11" ht="45">
      <c r="A335" s="98"/>
      <c r="B335" s="98"/>
      <c r="C335" s="98"/>
      <c r="D335" s="111"/>
      <c r="E335" s="143">
        <v>12</v>
      </c>
      <c r="F335" s="44" t="s">
        <v>2258</v>
      </c>
      <c r="G335" s="295" t="s">
        <v>2208</v>
      </c>
      <c r="H335" s="99"/>
      <c r="I335" s="100"/>
      <c r="J335" s="83"/>
      <c r="K335" s="100"/>
    </row>
    <row r="336" spans="1:11" ht="30">
      <c r="A336" s="98"/>
      <c r="B336" s="98"/>
      <c r="C336" s="98"/>
      <c r="D336" s="111"/>
      <c r="E336" s="143">
        <v>13</v>
      </c>
      <c r="F336" s="44" t="s">
        <v>2198</v>
      </c>
      <c r="G336" s="44"/>
      <c r="H336" s="99"/>
      <c r="I336" s="100"/>
      <c r="J336" s="83"/>
      <c r="K336" s="100"/>
    </row>
    <row r="337" spans="1:11" ht="30">
      <c r="A337" s="98"/>
      <c r="B337" s="98"/>
      <c r="C337" s="98"/>
      <c r="D337" s="111"/>
      <c r="E337" s="143">
        <v>14</v>
      </c>
      <c r="F337" s="44" t="s">
        <v>2210</v>
      </c>
      <c r="G337" s="44"/>
      <c r="H337" s="99"/>
      <c r="I337" s="100"/>
      <c r="J337" s="83"/>
      <c r="K337" s="100"/>
    </row>
    <row r="338" spans="1:11" ht="60">
      <c r="A338" s="98"/>
      <c r="B338" s="98"/>
      <c r="C338" s="98"/>
      <c r="D338" s="111"/>
      <c r="E338" s="143">
        <v>15</v>
      </c>
      <c r="F338" s="44" t="s">
        <v>2221</v>
      </c>
      <c r="G338" s="214" t="s">
        <v>2259</v>
      </c>
      <c r="H338" s="99"/>
      <c r="I338" s="100"/>
      <c r="J338" s="83"/>
      <c r="K338" s="100"/>
    </row>
    <row r="339" spans="1:11" ht="90">
      <c r="A339" s="98"/>
      <c r="B339" s="98"/>
      <c r="C339" s="98"/>
      <c r="D339" s="111"/>
      <c r="E339" s="143">
        <v>16</v>
      </c>
      <c r="F339" s="44" t="s">
        <v>2255</v>
      </c>
      <c r="G339" s="44"/>
      <c r="H339" s="99"/>
      <c r="I339" s="100"/>
      <c r="J339" s="83"/>
      <c r="K339" s="100"/>
    </row>
    <row r="340" spans="1:11" ht="45">
      <c r="A340" s="98"/>
      <c r="B340" s="98"/>
      <c r="C340" s="98"/>
      <c r="D340" s="111"/>
      <c r="E340" s="143">
        <v>17</v>
      </c>
      <c r="F340" s="44" t="s">
        <v>2138</v>
      </c>
      <c r="G340" s="44"/>
      <c r="H340" s="99"/>
      <c r="I340" s="100"/>
      <c r="J340" s="83"/>
      <c r="K340" s="100"/>
    </row>
    <row r="341" spans="1:11" ht="45">
      <c r="A341" s="98"/>
      <c r="B341" s="98"/>
      <c r="C341" s="98"/>
      <c r="D341" s="111"/>
      <c r="E341" s="143">
        <v>18</v>
      </c>
      <c r="F341" s="44" t="s">
        <v>2260</v>
      </c>
      <c r="G341" s="44"/>
      <c r="H341" s="99"/>
      <c r="I341" s="100"/>
      <c r="J341" s="83"/>
      <c r="K341" s="100"/>
    </row>
    <row r="342" spans="1:11" ht="60">
      <c r="A342" s="98"/>
      <c r="B342" s="98"/>
      <c r="C342" s="98"/>
      <c r="D342" s="111"/>
      <c r="E342" s="143">
        <v>19</v>
      </c>
      <c r="F342" s="44" t="s">
        <v>2226</v>
      </c>
      <c r="G342" s="44" t="s">
        <v>2168</v>
      </c>
      <c r="H342" s="99"/>
      <c r="I342" s="100"/>
      <c r="J342" s="83"/>
      <c r="K342" s="100"/>
    </row>
    <row r="343" spans="1:11" ht="75">
      <c r="A343" s="98"/>
      <c r="B343" s="98"/>
      <c r="C343" s="98"/>
      <c r="D343" s="111"/>
      <c r="E343" s="143">
        <v>20</v>
      </c>
      <c r="F343" s="295" t="s">
        <v>2227</v>
      </c>
      <c r="G343" s="44" t="s">
        <v>2257</v>
      </c>
      <c r="H343" s="99"/>
      <c r="I343" s="100"/>
      <c r="J343" s="83"/>
      <c r="K343" s="100"/>
    </row>
    <row r="344" spans="1:11" ht="45">
      <c r="A344" s="98"/>
      <c r="B344" s="98"/>
      <c r="C344" s="98"/>
      <c r="D344" s="111"/>
      <c r="E344" s="143">
        <v>21</v>
      </c>
      <c r="F344" s="44" t="s">
        <v>2229</v>
      </c>
      <c r="G344" s="44" t="s">
        <v>2168</v>
      </c>
      <c r="H344" s="99"/>
      <c r="I344" s="100"/>
      <c r="J344" s="83"/>
      <c r="K344" s="100"/>
    </row>
    <row r="345" spans="1:11" ht="30">
      <c r="A345" s="98"/>
      <c r="B345" s="98"/>
      <c r="C345" s="98"/>
      <c r="D345" s="111"/>
      <c r="E345" s="143">
        <v>22</v>
      </c>
      <c r="F345" s="44" t="s">
        <v>2231</v>
      </c>
      <c r="G345" s="44"/>
      <c r="H345" s="99"/>
      <c r="I345" s="100"/>
      <c r="J345" s="83"/>
      <c r="K345" s="100"/>
    </row>
    <row r="346" spans="1:11" ht="30">
      <c r="A346" s="98"/>
      <c r="B346" s="98"/>
      <c r="C346" s="98"/>
      <c r="D346" s="111"/>
      <c r="E346" s="143">
        <v>23</v>
      </c>
      <c r="F346" s="44" t="s">
        <v>1421</v>
      </c>
      <c r="G346" s="44" t="s">
        <v>1190</v>
      </c>
      <c r="H346" s="99"/>
      <c r="I346" s="100"/>
      <c r="J346" s="83"/>
      <c r="K346" s="100"/>
    </row>
    <row r="347" spans="1:11" ht="60">
      <c r="A347" s="98"/>
      <c r="B347" s="98"/>
      <c r="C347" s="98"/>
      <c r="D347" s="111"/>
      <c r="E347" s="143">
        <v>24</v>
      </c>
      <c r="F347" s="44" t="s">
        <v>1067</v>
      </c>
      <c r="G347" s="44"/>
      <c r="H347" s="99"/>
      <c r="I347" s="100"/>
      <c r="J347" s="83"/>
      <c r="K347" s="100"/>
    </row>
    <row r="348" spans="1:11" ht="60">
      <c r="A348" s="98"/>
      <c r="B348" s="98"/>
      <c r="C348" s="98"/>
      <c r="D348" s="111"/>
      <c r="E348" s="143">
        <v>25</v>
      </c>
      <c r="F348" s="295" t="s">
        <v>2249</v>
      </c>
      <c r="G348" s="295" t="s">
        <v>2124</v>
      </c>
      <c r="H348" s="99"/>
      <c r="I348" s="100"/>
      <c r="J348" s="83"/>
      <c r="K348" s="100"/>
    </row>
    <row r="349" spans="1:11" ht="60">
      <c r="A349" s="98"/>
      <c r="B349" s="98"/>
      <c r="C349" s="98"/>
      <c r="D349" s="111"/>
      <c r="E349" s="143">
        <v>26</v>
      </c>
      <c r="F349" s="44" t="s">
        <v>2250</v>
      </c>
      <c r="G349" s="295" t="s">
        <v>2126</v>
      </c>
      <c r="H349" s="99"/>
      <c r="I349" s="100"/>
      <c r="J349" s="83"/>
      <c r="K349" s="100"/>
    </row>
    <row r="350" spans="1:11" ht="60">
      <c r="A350" s="98"/>
      <c r="B350" s="98"/>
      <c r="C350" s="98"/>
      <c r="D350" s="111"/>
      <c r="E350" s="143">
        <v>27</v>
      </c>
      <c r="F350" s="295" t="s">
        <v>2251</v>
      </c>
      <c r="G350" s="295" t="s">
        <v>2128</v>
      </c>
      <c r="H350" s="99"/>
      <c r="I350" s="100"/>
      <c r="J350" s="83"/>
      <c r="K350" s="100"/>
    </row>
    <row r="351" spans="1:11" ht="18.75">
      <c r="A351" s="108"/>
      <c r="B351" s="108"/>
      <c r="C351" s="108"/>
      <c r="D351" s="108"/>
      <c r="E351" s="151" t="s">
        <v>1439</v>
      </c>
      <c r="F351" s="303" t="s">
        <v>2261</v>
      </c>
      <c r="G351" s="304"/>
      <c r="H351" s="304"/>
      <c r="I351" s="305"/>
      <c r="J351" s="108"/>
      <c r="K351" s="108"/>
    </row>
    <row r="352" spans="1:11" ht="45">
      <c r="A352" s="98"/>
      <c r="B352" s="98"/>
      <c r="C352" s="98"/>
      <c r="D352" s="111"/>
      <c r="E352" s="143">
        <v>1</v>
      </c>
      <c r="F352" s="44" t="s">
        <v>2253</v>
      </c>
      <c r="G352" s="44"/>
      <c r="H352" s="99" t="s">
        <v>2150</v>
      </c>
      <c r="I352" s="100"/>
      <c r="J352" s="83"/>
      <c r="K352" s="100"/>
    </row>
    <row r="353" spans="1:11" ht="60">
      <c r="A353" s="98"/>
      <c r="B353" s="98"/>
      <c r="C353" s="98"/>
      <c r="D353" s="111"/>
      <c r="E353" s="143">
        <v>2</v>
      </c>
      <c r="F353" s="44" t="s">
        <v>2240</v>
      </c>
      <c r="G353" s="44" t="s">
        <v>2178</v>
      </c>
      <c r="H353" s="99"/>
      <c r="I353" s="100"/>
      <c r="J353" s="83"/>
      <c r="K353" s="100"/>
    </row>
    <row r="354" spans="1:11" ht="45">
      <c r="A354" s="98"/>
      <c r="B354" s="98"/>
      <c r="C354" s="98"/>
      <c r="D354" s="111"/>
      <c r="E354" s="143">
        <v>3</v>
      </c>
      <c r="F354" s="44" t="s">
        <v>1023</v>
      </c>
      <c r="G354" s="44"/>
      <c r="H354" s="99"/>
      <c r="I354" s="100"/>
      <c r="J354" s="83"/>
      <c r="K354" s="100"/>
    </row>
    <row r="355" spans="1:11" ht="30">
      <c r="A355" s="98"/>
      <c r="B355" s="98"/>
      <c r="C355" s="98"/>
      <c r="D355" s="111"/>
      <c r="E355" s="143">
        <v>4</v>
      </c>
      <c r="F355" s="44" t="s">
        <v>1311</v>
      </c>
      <c r="G355" s="44"/>
      <c r="H355" s="99"/>
      <c r="I355" s="100"/>
      <c r="J355" s="83"/>
      <c r="K355" s="100"/>
    </row>
    <row r="356" spans="1:11" ht="75">
      <c r="A356" s="98"/>
      <c r="B356" s="98"/>
      <c r="C356" s="98"/>
      <c r="D356" s="111"/>
      <c r="E356" s="143">
        <v>5</v>
      </c>
      <c r="F356" s="295" t="s">
        <v>2221</v>
      </c>
      <c r="G356" s="44" t="s">
        <v>2262</v>
      </c>
      <c r="H356" s="99"/>
      <c r="I356" s="100"/>
      <c r="J356" s="83"/>
      <c r="K356" s="100"/>
    </row>
    <row r="357" spans="1:11" ht="90">
      <c r="A357" s="98"/>
      <c r="B357" s="98"/>
      <c r="C357" s="98"/>
      <c r="D357" s="111"/>
      <c r="E357" s="143">
        <v>6</v>
      </c>
      <c r="F357" s="44" t="s">
        <v>2255</v>
      </c>
      <c r="G357" s="44"/>
      <c r="H357" s="99"/>
      <c r="I357" s="100"/>
      <c r="J357" s="83"/>
      <c r="K357" s="100"/>
    </row>
    <row r="358" spans="1:11" ht="45">
      <c r="A358" s="98"/>
      <c r="B358" s="98"/>
      <c r="C358" s="98"/>
      <c r="D358" s="111"/>
      <c r="E358" s="143">
        <v>7</v>
      </c>
      <c r="F358" s="44" t="s">
        <v>2138</v>
      </c>
      <c r="G358" s="44"/>
      <c r="H358" s="99"/>
      <c r="I358" s="100"/>
      <c r="J358" s="83"/>
      <c r="K358" s="100"/>
    </row>
    <row r="359" spans="1:11" ht="45">
      <c r="A359" s="98"/>
      <c r="B359" s="98"/>
      <c r="C359" s="98"/>
      <c r="D359" s="111"/>
      <c r="E359" s="143">
        <v>8</v>
      </c>
      <c r="F359" s="44" t="s">
        <v>2256</v>
      </c>
      <c r="G359" s="44"/>
      <c r="H359" s="99"/>
      <c r="I359" s="100"/>
      <c r="J359" s="83"/>
      <c r="K359" s="100"/>
    </row>
    <row r="360" spans="1:11" ht="60">
      <c r="A360" s="98"/>
      <c r="B360" s="98"/>
      <c r="C360" s="98"/>
      <c r="D360" s="111"/>
      <c r="E360" s="143">
        <v>9</v>
      </c>
      <c r="F360" s="44" t="s">
        <v>2226</v>
      </c>
      <c r="G360" s="295" t="s">
        <v>2168</v>
      </c>
      <c r="H360" s="99"/>
      <c r="I360" s="100"/>
      <c r="J360" s="83"/>
      <c r="K360" s="100"/>
    </row>
    <row r="361" spans="1:11" ht="75">
      <c r="A361" s="98"/>
      <c r="B361" s="98"/>
      <c r="C361" s="98"/>
      <c r="D361" s="111"/>
      <c r="E361" s="143">
        <v>10</v>
      </c>
      <c r="F361" s="295" t="s">
        <v>2227</v>
      </c>
      <c r="G361" s="44" t="s">
        <v>2257</v>
      </c>
      <c r="H361" s="99"/>
      <c r="I361" s="100"/>
      <c r="J361" s="83"/>
      <c r="K361" s="100"/>
    </row>
    <row r="362" spans="1:11" ht="45">
      <c r="A362" s="98"/>
      <c r="B362" s="98"/>
      <c r="C362" s="98"/>
      <c r="D362" s="111"/>
      <c r="E362" s="143">
        <v>11</v>
      </c>
      <c r="F362" s="44" t="s">
        <v>2229</v>
      </c>
      <c r="G362" s="295" t="s">
        <v>2168</v>
      </c>
      <c r="H362" s="99"/>
      <c r="I362" s="100"/>
      <c r="J362" s="83"/>
      <c r="K362" s="100"/>
    </row>
    <row r="363" spans="1:11" ht="45">
      <c r="A363" s="98"/>
      <c r="B363" s="98"/>
      <c r="C363" s="98"/>
      <c r="D363" s="111"/>
      <c r="E363" s="143">
        <v>12</v>
      </c>
      <c r="F363" s="44" t="s">
        <v>2263</v>
      </c>
      <c r="G363" s="295" t="s">
        <v>2208</v>
      </c>
      <c r="H363" s="99"/>
      <c r="I363" s="100"/>
      <c r="J363" s="83"/>
      <c r="K363" s="100"/>
    </row>
    <row r="364" spans="1:11" ht="30">
      <c r="A364" s="98"/>
      <c r="B364" s="98"/>
      <c r="C364" s="98"/>
      <c r="D364" s="111"/>
      <c r="E364" s="143">
        <v>13</v>
      </c>
      <c r="F364" s="44" t="s">
        <v>2198</v>
      </c>
      <c r="G364" s="44"/>
      <c r="H364" s="99"/>
      <c r="I364" s="100"/>
      <c r="J364" s="83"/>
      <c r="K364" s="100"/>
    </row>
    <row r="365" spans="1:11" ht="30">
      <c r="A365" s="98"/>
      <c r="B365" s="98"/>
      <c r="C365" s="98"/>
      <c r="D365" s="111"/>
      <c r="E365" s="143">
        <v>14</v>
      </c>
      <c r="F365" s="44" t="s">
        <v>2264</v>
      </c>
      <c r="G365" s="44"/>
      <c r="H365" s="99"/>
      <c r="I365" s="100"/>
      <c r="J365" s="83"/>
      <c r="K365" s="100"/>
    </row>
    <row r="366" spans="1:11" ht="75">
      <c r="A366" s="98"/>
      <c r="B366" s="98"/>
      <c r="C366" s="98"/>
      <c r="D366" s="111"/>
      <c r="E366" s="143">
        <v>15</v>
      </c>
      <c r="F366" s="295" t="s">
        <v>2221</v>
      </c>
      <c r="G366" s="44" t="s">
        <v>2262</v>
      </c>
      <c r="H366" s="99"/>
      <c r="I366" s="100"/>
      <c r="J366" s="83"/>
      <c r="K366" s="100"/>
    </row>
    <row r="367" spans="1:11" ht="90">
      <c r="A367" s="98"/>
      <c r="B367" s="98"/>
      <c r="C367" s="98"/>
      <c r="D367" s="111"/>
      <c r="E367" s="143">
        <v>16</v>
      </c>
      <c r="F367" s="44" t="s">
        <v>2265</v>
      </c>
      <c r="G367" s="44"/>
      <c r="H367" s="99"/>
      <c r="I367" s="100"/>
      <c r="J367" s="83"/>
      <c r="K367" s="100"/>
    </row>
    <row r="368" spans="1:11" ht="30">
      <c r="A368" s="98"/>
      <c r="B368" s="98"/>
      <c r="C368" s="98"/>
      <c r="D368" s="111"/>
      <c r="E368" s="143">
        <v>17</v>
      </c>
      <c r="F368" s="44" t="s">
        <v>2198</v>
      </c>
      <c r="G368" s="44"/>
      <c r="H368" s="99"/>
      <c r="I368" s="100"/>
      <c r="J368" s="83"/>
      <c r="K368" s="100"/>
    </row>
    <row r="369" spans="1:11" ht="30">
      <c r="A369" s="98"/>
      <c r="B369" s="98"/>
      <c r="C369" s="98"/>
      <c r="D369" s="111"/>
      <c r="E369" s="143">
        <v>18</v>
      </c>
      <c r="F369" s="44" t="s">
        <v>2266</v>
      </c>
      <c r="G369" s="44"/>
      <c r="H369" s="99"/>
      <c r="I369" s="100"/>
      <c r="J369" s="83"/>
      <c r="K369" s="100"/>
    </row>
    <row r="370" spans="1:11" ht="45">
      <c r="A370" s="98"/>
      <c r="B370" s="98"/>
      <c r="C370" s="98"/>
      <c r="D370" s="111"/>
      <c r="E370" s="143">
        <v>19</v>
      </c>
      <c r="F370" s="44" t="s">
        <v>2267</v>
      </c>
      <c r="G370" s="295" t="s">
        <v>2268</v>
      </c>
      <c r="H370" s="99"/>
      <c r="I370" s="100"/>
      <c r="J370" s="83"/>
      <c r="K370" s="100"/>
    </row>
    <row r="371" spans="1:11" ht="45">
      <c r="A371" s="98"/>
      <c r="B371" s="98"/>
      <c r="C371" s="98"/>
      <c r="D371" s="111"/>
      <c r="E371" s="143">
        <v>20</v>
      </c>
      <c r="F371" s="44" t="s">
        <v>2138</v>
      </c>
      <c r="G371" s="295" t="s">
        <v>2269</v>
      </c>
      <c r="H371" s="99"/>
      <c r="I371" s="100"/>
      <c r="J371" s="83"/>
      <c r="K371" s="100"/>
    </row>
    <row r="372" spans="1:11" ht="30">
      <c r="A372" s="98"/>
      <c r="B372" s="98"/>
      <c r="C372" s="98"/>
      <c r="D372" s="111"/>
      <c r="E372" s="143">
        <v>21</v>
      </c>
      <c r="F372" s="44" t="s">
        <v>2231</v>
      </c>
      <c r="G372" s="44"/>
      <c r="H372" s="99"/>
      <c r="I372" s="100"/>
      <c r="J372" s="83"/>
      <c r="K372" s="100"/>
    </row>
    <row r="373" spans="1:11" ht="30">
      <c r="A373" s="98"/>
      <c r="B373" s="98"/>
      <c r="C373" s="98"/>
      <c r="D373" s="111"/>
      <c r="E373" s="143">
        <v>22</v>
      </c>
      <c r="F373" s="44" t="s">
        <v>1421</v>
      </c>
      <c r="G373" s="44" t="s">
        <v>1190</v>
      </c>
      <c r="H373" s="99"/>
      <c r="I373" s="100"/>
      <c r="J373" s="83"/>
      <c r="K373" s="100"/>
    </row>
    <row r="374" spans="1:11" ht="60">
      <c r="A374" s="98"/>
      <c r="B374" s="98"/>
      <c r="C374" s="98"/>
      <c r="D374" s="111"/>
      <c r="E374" s="143">
        <v>23</v>
      </c>
      <c r="F374" s="44" t="s">
        <v>1067</v>
      </c>
      <c r="G374" s="44"/>
      <c r="H374" s="99"/>
      <c r="I374" s="100"/>
      <c r="J374" s="83"/>
      <c r="K374" s="100"/>
    </row>
    <row r="375" spans="1:11" ht="60">
      <c r="A375" s="98"/>
      <c r="B375" s="98"/>
      <c r="C375" s="98"/>
      <c r="D375" s="111"/>
      <c r="E375" s="143">
        <v>24</v>
      </c>
      <c r="F375" s="295" t="s">
        <v>2249</v>
      </c>
      <c r="G375" s="295" t="s">
        <v>2124</v>
      </c>
      <c r="H375" s="99"/>
      <c r="I375" s="100"/>
      <c r="J375" s="83"/>
      <c r="K375" s="100"/>
    </row>
    <row r="376" spans="1:11" ht="60">
      <c r="A376" s="98"/>
      <c r="B376" s="98"/>
      <c r="C376" s="98"/>
      <c r="D376" s="111"/>
      <c r="E376" s="143">
        <v>25</v>
      </c>
      <c r="F376" s="44" t="s">
        <v>2250</v>
      </c>
      <c r="G376" s="295" t="s">
        <v>2126</v>
      </c>
      <c r="H376" s="99"/>
      <c r="I376" s="100"/>
      <c r="J376" s="83"/>
      <c r="K376" s="100"/>
    </row>
    <row r="377" spans="1:11" ht="60">
      <c r="A377" s="98"/>
      <c r="B377" s="98"/>
      <c r="C377" s="98"/>
      <c r="D377" s="111"/>
      <c r="E377" s="143">
        <v>26</v>
      </c>
      <c r="F377" s="295" t="s">
        <v>2251</v>
      </c>
      <c r="G377" s="295" t="s">
        <v>2128</v>
      </c>
      <c r="H377" s="99"/>
      <c r="I377" s="100"/>
      <c r="J377" s="83"/>
      <c r="K377" s="100"/>
    </row>
    <row r="378" spans="1:11" ht="18.75">
      <c r="A378" s="108"/>
      <c r="B378" s="108"/>
      <c r="C378" s="108"/>
      <c r="D378" s="108"/>
      <c r="E378" s="151" t="s">
        <v>1460</v>
      </c>
      <c r="F378" s="303" t="s">
        <v>2270</v>
      </c>
      <c r="G378" s="304"/>
      <c r="H378" s="304"/>
      <c r="I378" s="305"/>
      <c r="J378" s="108"/>
      <c r="K378" s="108"/>
    </row>
    <row r="379" spans="1:11" ht="30">
      <c r="A379" s="98"/>
      <c r="B379" s="98"/>
      <c r="C379" s="98"/>
      <c r="D379" s="111"/>
      <c r="E379" s="143">
        <v>1</v>
      </c>
      <c r="F379" s="44" t="s">
        <v>2271</v>
      </c>
      <c r="G379" s="44"/>
      <c r="H379" s="99"/>
      <c r="I379" s="100"/>
      <c r="J379" s="83"/>
      <c r="K379" s="100"/>
    </row>
    <row r="380" spans="1:11" ht="30">
      <c r="A380" s="98"/>
      <c r="B380" s="98"/>
      <c r="C380" s="98"/>
      <c r="D380" s="111"/>
      <c r="E380" s="143">
        <v>2</v>
      </c>
      <c r="F380" s="44" t="s">
        <v>2272</v>
      </c>
      <c r="G380" s="44"/>
      <c r="H380" s="99" t="s">
        <v>2098</v>
      </c>
      <c r="I380" s="100"/>
      <c r="J380" s="83"/>
      <c r="K380" s="100"/>
    </row>
    <row r="381" spans="1:11" ht="45">
      <c r="A381" s="98"/>
      <c r="B381" s="98"/>
      <c r="C381" s="98"/>
      <c r="D381" s="111"/>
      <c r="E381" s="143">
        <v>3</v>
      </c>
      <c r="F381" s="44" t="s">
        <v>2172</v>
      </c>
      <c r="G381" s="44" t="s">
        <v>2103</v>
      </c>
      <c r="H381" s="99"/>
      <c r="I381" s="100"/>
      <c r="J381" s="83"/>
      <c r="K381" s="100"/>
    </row>
    <row r="382" spans="1:11" ht="60">
      <c r="A382" s="98"/>
      <c r="B382" s="98"/>
      <c r="C382" s="98"/>
      <c r="D382" s="111"/>
      <c r="E382" s="143">
        <v>4</v>
      </c>
      <c r="F382" s="44" t="s">
        <v>2273</v>
      </c>
      <c r="G382" s="44"/>
      <c r="H382" s="99"/>
      <c r="I382" s="100"/>
      <c r="J382" s="83"/>
      <c r="K382" s="100"/>
    </row>
    <row r="383" spans="1:11" ht="45">
      <c r="A383" s="98"/>
      <c r="B383" s="98"/>
      <c r="C383" s="98"/>
      <c r="D383" s="111"/>
      <c r="E383" s="143">
        <v>5</v>
      </c>
      <c r="F383" s="44" t="s">
        <v>1023</v>
      </c>
      <c r="G383" s="44"/>
      <c r="H383" s="99"/>
      <c r="I383" s="100"/>
      <c r="J383" s="83"/>
      <c r="K383" s="100"/>
    </row>
    <row r="384" spans="1:11" ht="30">
      <c r="A384" s="98"/>
      <c r="B384" s="98"/>
      <c r="C384" s="98"/>
      <c r="D384" s="111"/>
      <c r="E384" s="143">
        <v>6</v>
      </c>
      <c r="F384" s="44" t="s">
        <v>1311</v>
      </c>
      <c r="G384" s="44"/>
      <c r="H384" s="99"/>
      <c r="I384" s="100"/>
      <c r="J384" s="83"/>
      <c r="K384" s="100"/>
    </row>
    <row r="385" spans="1:11" ht="120">
      <c r="A385" s="98"/>
      <c r="B385" s="98"/>
      <c r="C385" s="98"/>
      <c r="D385" s="111"/>
      <c r="E385" s="143">
        <v>7</v>
      </c>
      <c r="F385" s="295" t="s">
        <v>2221</v>
      </c>
      <c r="G385" s="44" t="s">
        <v>2274</v>
      </c>
      <c r="H385" s="99"/>
      <c r="I385" s="100"/>
      <c r="J385" s="83"/>
      <c r="K385" s="100"/>
    </row>
    <row r="386" spans="1:11" ht="30">
      <c r="A386" s="98"/>
      <c r="B386" s="98"/>
      <c r="C386" s="98"/>
      <c r="D386" s="111"/>
      <c r="E386" s="143">
        <v>8</v>
      </c>
      <c r="F386" s="44" t="s">
        <v>2275</v>
      </c>
      <c r="G386" s="44"/>
      <c r="H386" s="99"/>
      <c r="I386" s="100"/>
      <c r="J386" s="83"/>
      <c r="K386" s="100"/>
    </row>
    <row r="387" spans="1:11" ht="45">
      <c r="A387" s="98"/>
      <c r="B387" s="98"/>
      <c r="C387" s="98"/>
      <c r="D387" s="111"/>
      <c r="E387" s="143">
        <v>9</v>
      </c>
      <c r="F387" s="44" t="s">
        <v>2138</v>
      </c>
      <c r="G387" s="44"/>
      <c r="H387" s="99"/>
      <c r="I387" s="100"/>
      <c r="J387" s="83"/>
      <c r="K387" s="100"/>
    </row>
    <row r="388" spans="1:11" ht="30">
      <c r="A388" s="98"/>
      <c r="B388" s="98"/>
      <c r="C388" s="98"/>
      <c r="D388" s="111"/>
      <c r="E388" s="143">
        <v>10</v>
      </c>
      <c r="F388" s="44" t="s">
        <v>2276</v>
      </c>
      <c r="G388" s="44" t="s">
        <v>2277</v>
      </c>
      <c r="H388" s="99"/>
      <c r="I388" s="100"/>
      <c r="J388" s="83"/>
      <c r="K388" s="100"/>
    </row>
    <row r="389" spans="1:11" ht="45">
      <c r="A389" s="98"/>
      <c r="B389" s="98"/>
      <c r="C389" s="98"/>
      <c r="D389" s="111"/>
      <c r="E389" s="143">
        <v>11</v>
      </c>
      <c r="F389" s="44" t="s">
        <v>1740</v>
      </c>
      <c r="G389" s="295" t="s">
        <v>2168</v>
      </c>
      <c r="H389" s="99"/>
      <c r="I389" s="100"/>
      <c r="J389" s="83"/>
      <c r="K389" s="100"/>
    </row>
    <row r="390" spans="1:11" ht="75">
      <c r="A390" s="98"/>
      <c r="B390" s="98"/>
      <c r="C390" s="98"/>
      <c r="D390" s="111"/>
      <c r="E390" s="143">
        <v>12</v>
      </c>
      <c r="F390" s="295" t="s">
        <v>2278</v>
      </c>
      <c r="G390" s="44" t="s">
        <v>2257</v>
      </c>
      <c r="H390" s="99"/>
      <c r="I390" s="100"/>
      <c r="J390" s="83"/>
      <c r="K390" s="100"/>
    </row>
    <row r="391" spans="1:11" ht="45">
      <c r="A391" s="98"/>
      <c r="B391" s="98"/>
      <c r="C391" s="98"/>
      <c r="D391" s="111"/>
      <c r="E391" s="143">
        <v>13</v>
      </c>
      <c r="F391" s="44" t="s">
        <v>1254</v>
      </c>
      <c r="G391" s="295" t="s">
        <v>2168</v>
      </c>
      <c r="H391" s="99"/>
      <c r="I391" s="100"/>
      <c r="J391" s="83"/>
      <c r="K391" s="100"/>
    </row>
    <row r="392" spans="1:11" ht="30">
      <c r="A392" s="98"/>
      <c r="B392" s="98"/>
      <c r="C392" s="98"/>
      <c r="D392" s="111"/>
      <c r="E392" s="143">
        <v>14</v>
      </c>
      <c r="F392" s="44" t="s">
        <v>2279</v>
      </c>
      <c r="G392" s="44"/>
      <c r="H392" s="99"/>
      <c r="I392" s="100"/>
      <c r="J392" s="83"/>
      <c r="K392" s="100"/>
    </row>
    <row r="393" spans="1:11" ht="30">
      <c r="A393" s="98"/>
      <c r="B393" s="98"/>
      <c r="C393" s="98"/>
      <c r="D393" s="111"/>
      <c r="E393" s="143">
        <v>15</v>
      </c>
      <c r="F393" s="44" t="s">
        <v>1421</v>
      </c>
      <c r="G393" s="44" t="s">
        <v>1190</v>
      </c>
      <c r="H393" s="99"/>
      <c r="I393" s="100"/>
      <c r="J393" s="83"/>
      <c r="K393" s="100"/>
    </row>
    <row r="394" spans="1:11" ht="60">
      <c r="A394" s="98"/>
      <c r="B394" s="98"/>
      <c r="C394" s="98"/>
      <c r="D394" s="111"/>
      <c r="E394" s="143">
        <v>16</v>
      </c>
      <c r="F394" s="44" t="s">
        <v>1067</v>
      </c>
      <c r="G394" s="44"/>
      <c r="H394" s="99"/>
      <c r="I394" s="100"/>
      <c r="J394" s="83"/>
      <c r="K394" s="100"/>
    </row>
    <row r="395" spans="1:11" ht="60">
      <c r="A395" s="98"/>
      <c r="B395" s="98"/>
      <c r="C395" s="98"/>
      <c r="D395" s="111"/>
      <c r="E395" s="143">
        <v>17</v>
      </c>
      <c r="F395" s="295" t="s">
        <v>2249</v>
      </c>
      <c r="G395" s="295" t="s">
        <v>2124</v>
      </c>
      <c r="H395" s="99"/>
      <c r="I395" s="100"/>
      <c r="J395" s="83"/>
      <c r="K395" s="100"/>
    </row>
    <row r="396" spans="1:11" ht="60">
      <c r="A396" s="98"/>
      <c r="B396" s="98"/>
      <c r="C396" s="98"/>
      <c r="D396" s="111"/>
      <c r="E396" s="143">
        <v>18</v>
      </c>
      <c r="F396" s="44" t="s">
        <v>2250</v>
      </c>
      <c r="G396" s="295" t="s">
        <v>2126</v>
      </c>
      <c r="H396" s="99"/>
      <c r="I396" s="100"/>
      <c r="J396" s="83"/>
      <c r="K396" s="100"/>
    </row>
    <row r="397" spans="1:11" ht="60">
      <c r="A397" s="98"/>
      <c r="B397" s="98"/>
      <c r="C397" s="98"/>
      <c r="D397" s="111"/>
      <c r="E397" s="143">
        <v>19</v>
      </c>
      <c r="F397" s="295" t="s">
        <v>2251</v>
      </c>
      <c r="G397" s="295" t="s">
        <v>2128</v>
      </c>
      <c r="H397" s="99"/>
      <c r="I397" s="100"/>
      <c r="J397" s="83"/>
      <c r="K397" s="100"/>
    </row>
    <row r="398" spans="1:11" ht="30">
      <c r="A398" s="98"/>
      <c r="B398" s="98"/>
      <c r="C398" s="98"/>
      <c r="D398" s="111"/>
      <c r="E398" s="143">
        <v>20</v>
      </c>
      <c r="F398" s="44" t="s">
        <v>2280</v>
      </c>
      <c r="G398" s="44"/>
      <c r="H398" s="99"/>
      <c r="I398" s="100"/>
      <c r="J398" s="83"/>
      <c r="K398" s="100"/>
    </row>
    <row r="399" spans="1:11" ht="60">
      <c r="A399" s="98"/>
      <c r="B399" s="98"/>
      <c r="C399" s="98"/>
      <c r="D399" s="111"/>
      <c r="E399" s="143">
        <v>21</v>
      </c>
      <c r="F399" s="44" t="s">
        <v>2281</v>
      </c>
      <c r="G399" s="44"/>
      <c r="H399" s="99"/>
      <c r="I399" s="100"/>
      <c r="J399" s="83"/>
      <c r="K399" s="100"/>
    </row>
    <row r="400" spans="1:11" ht="30">
      <c r="A400" s="98"/>
      <c r="B400" s="98"/>
      <c r="C400" s="98"/>
      <c r="D400" s="111"/>
      <c r="E400" s="143">
        <v>22</v>
      </c>
      <c r="F400" s="44" t="s">
        <v>2282</v>
      </c>
      <c r="G400" s="44" t="s">
        <v>2283</v>
      </c>
      <c r="H400" s="99"/>
      <c r="I400" s="100"/>
      <c r="J400" s="83"/>
      <c r="K400" s="100"/>
    </row>
    <row r="401" spans="1:11" ht="30">
      <c r="A401" s="98"/>
      <c r="B401" s="98"/>
      <c r="C401" s="98"/>
      <c r="D401" s="111"/>
      <c r="E401" s="143">
        <v>23</v>
      </c>
      <c r="F401" s="44" t="s">
        <v>2284</v>
      </c>
      <c r="G401" s="44"/>
      <c r="H401" s="99"/>
      <c r="I401" s="100"/>
      <c r="J401" s="83"/>
      <c r="K401" s="100"/>
    </row>
    <row r="402" spans="1:11" ht="30">
      <c r="A402" s="98"/>
      <c r="B402" s="98"/>
      <c r="C402" s="98"/>
      <c r="D402" s="111"/>
      <c r="E402" s="143">
        <v>24</v>
      </c>
      <c r="F402" s="44" t="s">
        <v>2285</v>
      </c>
      <c r="G402" s="44"/>
      <c r="H402" s="99"/>
      <c r="I402" s="100"/>
      <c r="J402" s="83"/>
      <c r="K402" s="100"/>
    </row>
    <row r="403" spans="1:11" ht="60">
      <c r="A403" s="98"/>
      <c r="B403" s="98"/>
      <c r="C403" s="98"/>
      <c r="D403" s="111"/>
      <c r="E403" s="143">
        <v>25</v>
      </c>
      <c r="F403" s="44" t="s">
        <v>2286</v>
      </c>
      <c r="G403" s="44"/>
      <c r="H403" s="99"/>
      <c r="I403" s="100"/>
      <c r="J403" s="83"/>
      <c r="K403" s="100"/>
    </row>
    <row r="404" spans="1:11" ht="18.75">
      <c r="A404" s="108"/>
      <c r="B404" s="108"/>
      <c r="C404" s="108"/>
      <c r="D404" s="108"/>
      <c r="E404" s="151" t="s">
        <v>1477</v>
      </c>
      <c r="F404" s="303" t="s">
        <v>2287</v>
      </c>
      <c r="G404" s="304"/>
      <c r="H404" s="304"/>
      <c r="I404" s="305"/>
      <c r="J404" s="108"/>
      <c r="K404" s="108"/>
    </row>
    <row r="405" spans="1:11" ht="45">
      <c r="A405" s="98"/>
      <c r="B405" s="98"/>
      <c r="C405" s="98"/>
      <c r="D405" s="111"/>
      <c r="E405" s="143">
        <v>1</v>
      </c>
      <c r="F405" s="44" t="s">
        <v>2253</v>
      </c>
      <c r="G405" s="44"/>
      <c r="H405" s="99" t="s">
        <v>2150</v>
      </c>
      <c r="I405" s="100"/>
      <c r="J405" s="83"/>
      <c r="K405" s="100"/>
    </row>
    <row r="406" spans="1:11" ht="30">
      <c r="A406" s="98"/>
      <c r="B406" s="98"/>
      <c r="C406" s="98"/>
      <c r="D406" s="111"/>
      <c r="E406" s="143">
        <v>2</v>
      </c>
      <c r="F406" s="44" t="s">
        <v>2162</v>
      </c>
      <c r="G406" s="44"/>
      <c r="H406" s="99"/>
      <c r="I406" s="100"/>
      <c r="J406" s="83"/>
      <c r="K406" s="100"/>
    </row>
    <row r="407" spans="1:11" ht="60">
      <c r="A407" s="98"/>
      <c r="B407" s="98"/>
      <c r="C407" s="98"/>
      <c r="D407" s="111"/>
      <c r="E407" s="143">
        <v>3</v>
      </c>
      <c r="F407" s="44" t="s">
        <v>2240</v>
      </c>
      <c r="G407" s="295" t="s">
        <v>2178</v>
      </c>
      <c r="H407" s="99"/>
      <c r="I407" s="100"/>
      <c r="J407" s="83"/>
      <c r="K407" s="100"/>
    </row>
    <row r="408" spans="1:11" ht="45">
      <c r="A408" s="98"/>
      <c r="B408" s="98"/>
      <c r="C408" s="98"/>
      <c r="D408" s="111"/>
      <c r="E408" s="143">
        <v>4</v>
      </c>
      <c r="F408" s="44" t="s">
        <v>1023</v>
      </c>
      <c r="G408" s="44"/>
      <c r="H408" s="99"/>
      <c r="I408" s="100"/>
      <c r="J408" s="83"/>
      <c r="K408" s="100"/>
    </row>
    <row r="409" spans="1:11" ht="30">
      <c r="A409" s="98"/>
      <c r="B409" s="98"/>
      <c r="C409" s="98"/>
      <c r="D409" s="111"/>
      <c r="E409" s="143">
        <v>5</v>
      </c>
      <c r="F409" s="44" t="s">
        <v>1311</v>
      </c>
      <c r="G409" s="44"/>
      <c r="H409" s="99"/>
      <c r="I409" s="100"/>
      <c r="J409" s="83"/>
      <c r="K409" s="100"/>
    </row>
    <row r="410" spans="1:11" ht="75">
      <c r="A410" s="98"/>
      <c r="B410" s="98"/>
      <c r="C410" s="98"/>
      <c r="D410" s="111"/>
      <c r="E410" s="143">
        <v>6</v>
      </c>
      <c r="F410" s="295" t="s">
        <v>2221</v>
      </c>
      <c r="G410" s="44" t="s">
        <v>2288</v>
      </c>
      <c r="H410" s="99"/>
      <c r="I410" s="100"/>
      <c r="J410" s="83"/>
      <c r="K410" s="100"/>
    </row>
    <row r="411" spans="1:11" ht="75">
      <c r="A411" s="98"/>
      <c r="B411" s="98"/>
      <c r="C411" s="98"/>
      <c r="D411" s="111"/>
      <c r="E411" s="143">
        <v>7</v>
      </c>
      <c r="F411" s="44" t="s">
        <v>2289</v>
      </c>
      <c r="G411" s="44"/>
      <c r="H411" s="99"/>
      <c r="I411" s="100"/>
      <c r="J411" s="83"/>
      <c r="K411" s="100"/>
    </row>
    <row r="412" spans="1:11" ht="30">
      <c r="A412" s="98"/>
      <c r="B412" s="98"/>
      <c r="C412" s="98"/>
      <c r="D412" s="111"/>
      <c r="E412" s="143">
        <v>8</v>
      </c>
      <c r="F412" s="44" t="s">
        <v>2198</v>
      </c>
      <c r="G412" s="44"/>
      <c r="H412" s="99"/>
      <c r="I412" s="100"/>
      <c r="J412" s="83"/>
      <c r="K412" s="100"/>
    </row>
    <row r="413" spans="1:11" ht="45">
      <c r="A413" s="98"/>
      <c r="B413" s="98"/>
      <c r="C413" s="98"/>
      <c r="D413" s="111"/>
      <c r="E413" s="143">
        <v>9</v>
      </c>
      <c r="F413" s="44" t="s">
        <v>2290</v>
      </c>
      <c r="G413" s="44"/>
      <c r="H413" s="99"/>
      <c r="I413" s="100"/>
      <c r="J413" s="83"/>
      <c r="K413" s="100"/>
    </row>
    <row r="414" spans="1:11" ht="60">
      <c r="A414" s="98"/>
      <c r="B414" s="98"/>
      <c r="C414" s="98"/>
      <c r="D414" s="111"/>
      <c r="E414" s="143">
        <v>10</v>
      </c>
      <c r="F414" s="44" t="s">
        <v>2226</v>
      </c>
      <c r="G414" s="295" t="s">
        <v>2168</v>
      </c>
      <c r="H414" s="99"/>
      <c r="I414" s="100"/>
      <c r="J414" s="83"/>
      <c r="K414" s="100"/>
    </row>
    <row r="415" spans="1:11" ht="90">
      <c r="A415" s="98"/>
      <c r="B415" s="98"/>
      <c r="C415" s="98"/>
      <c r="D415" s="111"/>
      <c r="E415" s="143">
        <v>11</v>
      </c>
      <c r="F415" s="295" t="s">
        <v>2227</v>
      </c>
      <c r="G415" s="44" t="s">
        <v>2291</v>
      </c>
      <c r="H415" s="99"/>
      <c r="I415" s="100"/>
      <c r="J415" s="83"/>
      <c r="K415" s="100"/>
    </row>
    <row r="416" spans="1:11" ht="45">
      <c r="A416" s="98"/>
      <c r="B416" s="98"/>
      <c r="C416" s="98"/>
      <c r="D416" s="111"/>
      <c r="E416" s="143">
        <v>12</v>
      </c>
      <c r="F416" s="44" t="s">
        <v>2229</v>
      </c>
      <c r="G416" s="295" t="s">
        <v>2168</v>
      </c>
      <c r="H416" s="99"/>
      <c r="I416" s="100"/>
      <c r="J416" s="83"/>
      <c r="K416" s="100"/>
    </row>
    <row r="417" spans="1:11" ht="45">
      <c r="A417" s="98"/>
      <c r="B417" s="98"/>
      <c r="C417" s="98"/>
      <c r="D417" s="111"/>
      <c r="E417" s="143">
        <v>13</v>
      </c>
      <c r="F417" s="44" t="s">
        <v>2267</v>
      </c>
      <c r="G417" s="44" t="s">
        <v>2292</v>
      </c>
      <c r="H417" s="99"/>
      <c r="I417" s="100"/>
      <c r="J417" s="83"/>
      <c r="K417" s="100"/>
    </row>
    <row r="418" spans="1:11" ht="60">
      <c r="A418" s="98"/>
      <c r="B418" s="98"/>
      <c r="C418" s="98"/>
      <c r="D418" s="111"/>
      <c r="E418" s="143">
        <v>14</v>
      </c>
      <c r="F418" s="44" t="s">
        <v>2293</v>
      </c>
      <c r="G418" s="295" t="s">
        <v>2294</v>
      </c>
      <c r="H418" s="99"/>
      <c r="I418" s="100"/>
      <c r="J418" s="83"/>
      <c r="K418" s="100"/>
    </row>
    <row r="419" spans="1:11" ht="30">
      <c r="A419" s="98"/>
      <c r="B419" s="98"/>
      <c r="C419" s="98"/>
      <c r="D419" s="111"/>
      <c r="E419" s="143">
        <v>15</v>
      </c>
      <c r="F419" s="44" t="s">
        <v>2295</v>
      </c>
      <c r="G419" s="295"/>
      <c r="H419" s="99"/>
      <c r="I419" s="100"/>
      <c r="J419" s="83"/>
      <c r="K419" s="100"/>
    </row>
    <row r="420" spans="1:11" ht="30">
      <c r="A420" s="98"/>
      <c r="B420" s="98"/>
      <c r="C420" s="98"/>
      <c r="D420" s="111"/>
      <c r="E420" s="143">
        <v>16</v>
      </c>
      <c r="F420" s="44" t="s">
        <v>2231</v>
      </c>
      <c r="G420" s="44"/>
      <c r="H420" s="99"/>
      <c r="I420" s="100"/>
      <c r="J420" s="83"/>
      <c r="K420" s="100"/>
    </row>
    <row r="421" spans="1:11" ht="30">
      <c r="A421" s="98"/>
      <c r="B421" s="98"/>
      <c r="C421" s="98"/>
      <c r="D421" s="111"/>
      <c r="E421" s="143">
        <v>17</v>
      </c>
      <c r="F421" s="44" t="s">
        <v>2296</v>
      </c>
      <c r="G421" s="44"/>
      <c r="H421" s="99"/>
      <c r="I421" s="100"/>
      <c r="J421" s="83"/>
      <c r="K421" s="100"/>
    </row>
    <row r="422" spans="1:11" ht="30">
      <c r="A422" s="98"/>
      <c r="B422" s="98"/>
      <c r="C422" s="98"/>
      <c r="D422" s="111"/>
      <c r="E422" s="143">
        <v>18</v>
      </c>
      <c r="F422" s="44" t="s">
        <v>1421</v>
      </c>
      <c r="G422" s="44" t="s">
        <v>1190</v>
      </c>
      <c r="H422" s="99"/>
      <c r="I422" s="100"/>
      <c r="J422" s="83"/>
      <c r="K422" s="100"/>
    </row>
    <row r="423" spans="1:11" ht="60">
      <c r="A423" s="98"/>
      <c r="B423" s="98"/>
      <c r="C423" s="98"/>
      <c r="D423" s="111"/>
      <c r="E423" s="143">
        <v>19</v>
      </c>
      <c r="F423" s="44" t="s">
        <v>1067</v>
      </c>
      <c r="G423" s="44"/>
      <c r="H423" s="99"/>
      <c r="I423" s="100"/>
      <c r="J423" s="83"/>
      <c r="K423" s="100"/>
    </row>
    <row r="424" spans="1:11" ht="60">
      <c r="A424" s="98"/>
      <c r="B424" s="98"/>
      <c r="C424" s="98"/>
      <c r="D424" s="111"/>
      <c r="E424" s="143">
        <v>20</v>
      </c>
      <c r="F424" s="295" t="s">
        <v>2297</v>
      </c>
      <c r="G424" s="295" t="s">
        <v>2124</v>
      </c>
      <c r="H424" s="99"/>
      <c r="I424" s="100"/>
      <c r="J424" s="83"/>
      <c r="K424" s="100"/>
    </row>
    <row r="425" spans="1:11" ht="60">
      <c r="A425" s="98"/>
      <c r="B425" s="98"/>
      <c r="C425" s="98"/>
      <c r="D425" s="111"/>
      <c r="E425" s="143">
        <v>21</v>
      </c>
      <c r="F425" s="44" t="s">
        <v>2298</v>
      </c>
      <c r="G425" s="295" t="s">
        <v>2126</v>
      </c>
      <c r="H425" s="99"/>
      <c r="I425" s="100"/>
      <c r="J425" s="83"/>
      <c r="K425" s="100"/>
    </row>
    <row r="426" spans="1:11" ht="60">
      <c r="A426" s="98"/>
      <c r="B426" s="98"/>
      <c r="C426" s="98"/>
      <c r="D426" s="111"/>
      <c r="E426" s="143">
        <v>22</v>
      </c>
      <c r="F426" s="295" t="s">
        <v>2299</v>
      </c>
      <c r="G426" s="295" t="s">
        <v>2128</v>
      </c>
      <c r="H426" s="99"/>
      <c r="I426" s="100"/>
      <c r="J426" s="83"/>
      <c r="K426" s="100"/>
    </row>
    <row r="427" spans="1:11" ht="18.75">
      <c r="A427" s="108"/>
      <c r="B427" s="108"/>
      <c r="C427" s="108"/>
      <c r="D427" s="108"/>
      <c r="E427" s="151" t="s">
        <v>1484</v>
      </c>
      <c r="F427" s="303" t="s">
        <v>2300</v>
      </c>
      <c r="G427" s="304"/>
      <c r="H427" s="304"/>
      <c r="I427" s="305"/>
      <c r="J427" s="108"/>
      <c r="K427" s="108"/>
    </row>
    <row r="428" spans="1:11" ht="30">
      <c r="A428" s="98"/>
      <c r="B428" s="98"/>
      <c r="C428" s="98"/>
      <c r="D428" s="111"/>
      <c r="E428" s="143">
        <v>1</v>
      </c>
      <c r="F428" s="44" t="s">
        <v>2195</v>
      </c>
      <c r="G428" s="44"/>
      <c r="H428" s="99" t="s">
        <v>2150</v>
      </c>
      <c r="I428" s="100"/>
      <c r="J428" s="83"/>
      <c r="K428" s="100"/>
    </row>
    <row r="429" spans="1:11" ht="90">
      <c r="A429" s="98"/>
      <c r="B429" s="98"/>
      <c r="C429" s="98"/>
      <c r="D429" s="111"/>
      <c r="E429" s="143">
        <v>2</v>
      </c>
      <c r="F429" s="44" t="s">
        <v>2216</v>
      </c>
      <c r="G429" s="44"/>
      <c r="H429" s="99" t="s">
        <v>2098</v>
      </c>
      <c r="I429" s="100"/>
      <c r="J429" s="83"/>
      <c r="K429" s="100"/>
    </row>
    <row r="430" spans="1:11" ht="45">
      <c r="A430" s="98"/>
      <c r="B430" s="98"/>
      <c r="C430" s="98"/>
      <c r="D430" s="111"/>
      <c r="E430" s="143">
        <v>3</v>
      </c>
      <c r="F430" s="44" t="s">
        <v>2301</v>
      </c>
      <c r="G430" s="295" t="s">
        <v>2302</v>
      </c>
      <c r="H430" s="99"/>
      <c r="I430" s="100"/>
      <c r="J430" s="83"/>
      <c r="K430" s="100"/>
    </row>
    <row r="431" spans="1:11" ht="60">
      <c r="A431" s="98"/>
      <c r="B431" s="98"/>
      <c r="C431" s="98"/>
      <c r="D431" s="111"/>
      <c r="E431" s="143">
        <v>4</v>
      </c>
      <c r="F431" s="44" t="s">
        <v>2303</v>
      </c>
      <c r="G431" s="295" t="s">
        <v>2218</v>
      </c>
      <c r="H431" s="99"/>
      <c r="I431" s="100"/>
      <c r="J431" s="83"/>
      <c r="K431" s="100"/>
    </row>
    <row r="432" spans="1:11" ht="60">
      <c r="A432" s="98"/>
      <c r="B432" s="98"/>
      <c r="C432" s="98"/>
      <c r="D432" s="111"/>
      <c r="E432" s="143">
        <v>5</v>
      </c>
      <c r="F432" s="44" t="s">
        <v>2240</v>
      </c>
      <c r="G432" s="44"/>
      <c r="H432" s="99"/>
      <c r="I432" s="100"/>
      <c r="J432" s="83"/>
      <c r="K432" s="100"/>
    </row>
    <row r="433" spans="1:11" ht="45">
      <c r="A433" s="98"/>
      <c r="B433" s="98"/>
      <c r="C433" s="98"/>
      <c r="D433" s="111"/>
      <c r="E433" s="143">
        <v>6</v>
      </c>
      <c r="F433" s="44" t="s">
        <v>1023</v>
      </c>
      <c r="G433" s="44"/>
      <c r="H433" s="99"/>
      <c r="I433" s="100"/>
      <c r="J433" s="83"/>
      <c r="K433" s="100"/>
    </row>
    <row r="434" spans="1:11" ht="30">
      <c r="A434" s="98"/>
      <c r="B434" s="98"/>
      <c r="C434" s="98"/>
      <c r="D434" s="111"/>
      <c r="E434" s="143">
        <v>7</v>
      </c>
      <c r="F434" s="44" t="s">
        <v>1311</v>
      </c>
      <c r="G434" s="44"/>
      <c r="H434" s="99"/>
      <c r="I434" s="100"/>
      <c r="J434" s="83"/>
      <c r="K434" s="100"/>
    </row>
    <row r="435" spans="1:11" ht="96" customHeight="1">
      <c r="A435" s="98"/>
      <c r="B435" s="98"/>
      <c r="C435" s="98"/>
      <c r="D435" s="111"/>
      <c r="E435" s="143">
        <v>8</v>
      </c>
      <c r="F435" s="295" t="s">
        <v>2221</v>
      </c>
      <c r="G435" s="295" t="s">
        <v>2304</v>
      </c>
      <c r="H435" s="99"/>
      <c r="I435" s="100"/>
      <c r="J435" s="83"/>
      <c r="K435" s="100"/>
    </row>
    <row r="436" spans="1:11" ht="126.75" customHeight="1">
      <c r="A436" s="98"/>
      <c r="B436" s="98"/>
      <c r="C436" s="98"/>
      <c r="D436" s="111"/>
      <c r="E436" s="143">
        <v>9</v>
      </c>
      <c r="F436" s="295" t="s">
        <v>2305</v>
      </c>
      <c r="G436" s="44" t="s">
        <v>2306</v>
      </c>
      <c r="H436" s="99"/>
      <c r="I436" s="100"/>
      <c r="J436" s="83"/>
      <c r="K436" s="100"/>
    </row>
    <row r="437" spans="1:11" ht="45">
      <c r="A437" s="98"/>
      <c r="B437" s="98"/>
      <c r="C437" s="98"/>
      <c r="D437" s="111"/>
      <c r="E437" s="143">
        <v>10</v>
      </c>
      <c r="F437" s="44" t="s">
        <v>2138</v>
      </c>
      <c r="G437" s="44"/>
      <c r="H437" s="99"/>
      <c r="I437" s="100"/>
      <c r="J437" s="83"/>
      <c r="K437" s="100"/>
    </row>
    <row r="438" spans="1:11" ht="75">
      <c r="A438" s="98"/>
      <c r="B438" s="98"/>
      <c r="C438" s="98"/>
      <c r="D438" s="111"/>
      <c r="E438" s="143">
        <v>11</v>
      </c>
      <c r="F438" s="44" t="s">
        <v>2307</v>
      </c>
      <c r="G438" s="295" t="s">
        <v>2168</v>
      </c>
      <c r="H438" s="99"/>
      <c r="I438" s="100"/>
      <c r="J438" s="83"/>
      <c r="K438" s="100"/>
    </row>
    <row r="439" spans="1:11" ht="60">
      <c r="A439" s="98"/>
      <c r="B439" s="98"/>
      <c r="C439" s="98"/>
      <c r="D439" s="111"/>
      <c r="E439" s="143">
        <v>12</v>
      </c>
      <c r="F439" s="295" t="s">
        <v>2308</v>
      </c>
      <c r="G439" s="44" t="s">
        <v>2309</v>
      </c>
      <c r="H439" s="99"/>
      <c r="I439" s="100"/>
      <c r="J439" s="83"/>
      <c r="K439" s="100"/>
    </row>
    <row r="440" spans="1:11" ht="60">
      <c r="A440" s="98"/>
      <c r="B440" s="98"/>
      <c r="C440" s="98"/>
      <c r="D440" s="111"/>
      <c r="E440" s="143">
        <v>13</v>
      </c>
      <c r="F440" s="44" t="s">
        <v>2310</v>
      </c>
      <c r="G440" s="44" t="s">
        <v>2168</v>
      </c>
      <c r="H440" s="99"/>
      <c r="I440" s="100"/>
      <c r="J440" s="83"/>
      <c r="K440" s="100"/>
    </row>
    <row r="441" spans="1:11" ht="30">
      <c r="A441" s="98"/>
      <c r="B441" s="98"/>
      <c r="C441" s="98"/>
      <c r="D441" s="111"/>
      <c r="E441" s="143">
        <v>14</v>
      </c>
      <c r="F441" s="44" t="s">
        <v>2311</v>
      </c>
      <c r="G441" s="44"/>
      <c r="H441" s="99"/>
      <c r="I441" s="100"/>
      <c r="J441" s="83"/>
      <c r="K441" s="100"/>
    </row>
    <row r="442" spans="1:11" ht="90">
      <c r="A442" s="98"/>
      <c r="B442" s="98"/>
      <c r="C442" s="98"/>
      <c r="D442" s="111"/>
      <c r="E442" s="143">
        <v>15</v>
      </c>
      <c r="F442" s="44" t="s">
        <v>2312</v>
      </c>
      <c r="G442" s="44"/>
      <c r="H442" s="99"/>
      <c r="I442" s="100"/>
      <c r="J442" s="83"/>
      <c r="K442" s="100"/>
    </row>
    <row r="443" spans="1:11" ht="60">
      <c r="A443" s="98"/>
      <c r="B443" s="98"/>
      <c r="C443" s="98"/>
      <c r="D443" s="111"/>
      <c r="E443" s="143">
        <v>16</v>
      </c>
      <c r="F443" s="44" t="s">
        <v>2313</v>
      </c>
      <c r="G443" s="44"/>
      <c r="H443" s="99"/>
      <c r="I443" s="100"/>
      <c r="J443" s="83"/>
      <c r="K443" s="100"/>
    </row>
    <row r="444" spans="1:11" ht="81" customHeight="1">
      <c r="A444" s="98"/>
      <c r="B444" s="98"/>
      <c r="C444" s="98"/>
      <c r="D444" s="111"/>
      <c r="E444" s="143">
        <v>17</v>
      </c>
      <c r="F444" s="295" t="s">
        <v>1421</v>
      </c>
      <c r="G444" s="295" t="s">
        <v>2314</v>
      </c>
      <c r="H444" s="99"/>
      <c r="I444" s="100"/>
      <c r="J444" s="83"/>
      <c r="K444" s="100"/>
    </row>
    <row r="445" spans="1:11" ht="60">
      <c r="A445" s="98"/>
      <c r="B445" s="98"/>
      <c r="C445" s="98"/>
      <c r="D445" s="111"/>
      <c r="E445" s="143">
        <v>18</v>
      </c>
      <c r="F445" s="295" t="s">
        <v>2315</v>
      </c>
      <c r="G445" s="295" t="s">
        <v>2124</v>
      </c>
      <c r="H445" s="99"/>
      <c r="I445" s="100"/>
      <c r="J445" s="83"/>
      <c r="K445" s="100"/>
    </row>
    <row r="446" spans="1:11" ht="60">
      <c r="A446" s="98"/>
      <c r="B446" s="98"/>
      <c r="C446" s="98"/>
      <c r="D446" s="111"/>
      <c r="E446" s="143">
        <v>19</v>
      </c>
      <c r="F446" s="44" t="s">
        <v>2316</v>
      </c>
      <c r="G446" s="295" t="s">
        <v>2126</v>
      </c>
      <c r="H446" s="99"/>
      <c r="I446" s="100"/>
      <c r="J446" s="83"/>
      <c r="K446" s="100"/>
    </row>
    <row r="447" spans="1:11" ht="60">
      <c r="A447" s="98"/>
      <c r="B447" s="98"/>
      <c r="C447" s="98"/>
      <c r="D447" s="111"/>
      <c r="E447" s="143">
        <v>20</v>
      </c>
      <c r="F447" s="295" t="s">
        <v>2317</v>
      </c>
      <c r="G447" s="295" t="s">
        <v>2128</v>
      </c>
      <c r="H447" s="99"/>
      <c r="I447" s="100"/>
      <c r="J447" s="83"/>
      <c r="K447" s="100"/>
    </row>
    <row r="448" spans="1:11" ht="60">
      <c r="A448" s="98"/>
      <c r="B448" s="98"/>
      <c r="C448" s="98"/>
      <c r="D448" s="111"/>
      <c r="E448" s="143"/>
      <c r="F448" s="44" t="s">
        <v>2318</v>
      </c>
      <c r="G448" s="99"/>
      <c r="H448" s="99"/>
      <c r="I448" s="100"/>
      <c r="J448" s="83"/>
      <c r="K448" s="100"/>
    </row>
    <row r="449" spans="1:11" ht="45">
      <c r="A449" s="98"/>
      <c r="B449" s="98"/>
      <c r="C449" s="98"/>
      <c r="D449" s="111"/>
      <c r="E449" s="143"/>
      <c r="F449" s="44" t="s">
        <v>2319</v>
      </c>
      <c r="G449" s="299" t="s">
        <v>2320</v>
      </c>
      <c r="H449" s="99"/>
      <c r="I449" s="100"/>
      <c r="J449" s="83"/>
      <c r="K449" s="100"/>
    </row>
    <row r="450" spans="1:11" ht="60">
      <c r="A450" s="98"/>
      <c r="B450" s="98"/>
      <c r="C450" s="98"/>
      <c r="D450" s="111"/>
      <c r="E450" s="143"/>
      <c r="F450" s="44" t="s">
        <v>2321</v>
      </c>
      <c r="G450" s="299" t="s">
        <v>2322</v>
      </c>
      <c r="H450" s="99"/>
      <c r="I450" s="100"/>
      <c r="J450" s="83"/>
      <c r="K450" s="100"/>
    </row>
    <row r="451" spans="1:11" ht="45">
      <c r="A451" s="98"/>
      <c r="B451" s="98"/>
      <c r="C451" s="98"/>
      <c r="D451" s="111"/>
      <c r="E451" s="143"/>
      <c r="F451" s="44" t="s">
        <v>2323</v>
      </c>
      <c r="G451" s="99"/>
      <c r="H451" s="99"/>
      <c r="I451" s="100"/>
      <c r="J451" s="83"/>
      <c r="K451" s="100"/>
    </row>
    <row r="452" spans="1:11" ht="30">
      <c r="A452" s="98"/>
      <c r="B452" s="98"/>
      <c r="C452" s="98"/>
      <c r="D452" s="111"/>
      <c r="E452" s="143"/>
      <c r="F452" s="44" t="s">
        <v>2324</v>
      </c>
      <c r="G452" s="299" t="s">
        <v>2325</v>
      </c>
      <c r="H452" s="99"/>
      <c r="I452" s="100"/>
      <c r="J452" s="83"/>
      <c r="K452" s="100"/>
    </row>
    <row r="453" spans="1:11" ht="30">
      <c r="A453" s="98"/>
      <c r="B453" s="98"/>
      <c r="C453" s="98"/>
      <c r="D453" s="111"/>
      <c r="E453" s="143"/>
      <c r="F453" s="44" t="s">
        <v>2326</v>
      </c>
      <c r="G453" s="99"/>
      <c r="H453" s="99"/>
      <c r="I453" s="100"/>
      <c r="J453" s="83"/>
      <c r="K453" s="100"/>
    </row>
    <row r="454" spans="1:11" ht="60">
      <c r="A454" s="98"/>
      <c r="B454" s="98"/>
      <c r="C454" s="98"/>
      <c r="D454" s="111"/>
      <c r="E454" s="143"/>
      <c r="F454" s="295" t="s">
        <v>2327</v>
      </c>
      <c r="G454" s="44" t="s">
        <v>2328</v>
      </c>
      <c r="H454" s="99"/>
      <c r="I454" s="100"/>
      <c r="J454" s="83"/>
      <c r="K454" s="100"/>
    </row>
    <row r="455" spans="1:11" ht="60">
      <c r="A455" s="98"/>
      <c r="B455" s="98"/>
      <c r="C455" s="98"/>
      <c r="D455" s="111"/>
      <c r="E455" s="143"/>
      <c r="F455" s="295" t="s">
        <v>2329</v>
      </c>
      <c r="G455" s="295" t="s">
        <v>2124</v>
      </c>
      <c r="H455" s="99"/>
      <c r="I455" s="100"/>
      <c r="J455" s="83"/>
      <c r="K455" s="100"/>
    </row>
    <row r="456" spans="1:11" ht="60">
      <c r="A456" s="98"/>
      <c r="B456" s="98"/>
      <c r="C456" s="98"/>
      <c r="D456" s="111"/>
      <c r="E456" s="143"/>
      <c r="F456" s="44" t="s">
        <v>2330</v>
      </c>
      <c r="G456" s="295" t="s">
        <v>2126</v>
      </c>
      <c r="H456" s="99"/>
      <c r="I456" s="100"/>
      <c r="J456" s="83"/>
      <c r="K456" s="100"/>
    </row>
    <row r="457" spans="1:11" ht="60">
      <c r="A457" s="98"/>
      <c r="B457" s="98"/>
      <c r="C457" s="98"/>
      <c r="D457" s="111"/>
      <c r="E457" s="143"/>
      <c r="F457" s="295" t="s">
        <v>2331</v>
      </c>
      <c r="G457" s="295" t="s">
        <v>2128</v>
      </c>
      <c r="H457" s="99"/>
      <c r="I457" s="100"/>
      <c r="J457" s="83"/>
      <c r="K457" s="100"/>
    </row>
    <row r="458" spans="1:11" ht="18.75">
      <c r="A458" s="108"/>
      <c r="B458" s="108"/>
      <c r="C458" s="108"/>
      <c r="D458" s="108"/>
      <c r="E458" s="151" t="s">
        <v>1500</v>
      </c>
      <c r="F458" s="303" t="s">
        <v>2332</v>
      </c>
      <c r="G458" s="304"/>
      <c r="H458" s="304"/>
      <c r="I458" s="305"/>
      <c r="J458" s="108"/>
      <c r="K458" s="108"/>
    </row>
    <row r="459" spans="1:11" ht="45">
      <c r="A459" s="98"/>
      <c r="B459" s="98"/>
      <c r="C459" s="98"/>
      <c r="D459" s="111"/>
      <c r="E459" s="143">
        <v>1</v>
      </c>
      <c r="F459" s="44" t="s">
        <v>2333</v>
      </c>
      <c r="G459" s="44"/>
      <c r="H459" s="99" t="s">
        <v>2150</v>
      </c>
      <c r="I459" s="100"/>
      <c r="J459" s="83"/>
      <c r="K459" s="100"/>
    </row>
    <row r="460" spans="1:11" ht="60">
      <c r="A460" s="98"/>
      <c r="B460" s="98"/>
      <c r="C460" s="98"/>
      <c r="D460" s="111"/>
      <c r="E460" s="143">
        <v>2</v>
      </c>
      <c r="F460" s="44" t="s">
        <v>2240</v>
      </c>
      <c r="G460" s="295" t="s">
        <v>2178</v>
      </c>
      <c r="H460" s="99"/>
      <c r="I460" s="100"/>
      <c r="J460" s="83"/>
      <c r="K460" s="100"/>
    </row>
    <row r="461" spans="1:11" ht="45">
      <c r="A461" s="98"/>
      <c r="B461" s="98"/>
      <c r="C461" s="98"/>
      <c r="D461" s="111"/>
      <c r="E461" s="143">
        <v>3</v>
      </c>
      <c r="F461" s="44" t="s">
        <v>1023</v>
      </c>
      <c r="G461" s="44"/>
      <c r="H461" s="99"/>
      <c r="I461" s="100"/>
      <c r="J461" s="83"/>
      <c r="K461" s="100"/>
    </row>
    <row r="462" spans="1:11" ht="30">
      <c r="A462" s="98"/>
      <c r="B462" s="98"/>
      <c r="C462" s="98"/>
      <c r="D462" s="111"/>
      <c r="E462" s="143">
        <v>4</v>
      </c>
      <c r="F462" s="44" t="s">
        <v>1311</v>
      </c>
      <c r="G462" s="44"/>
      <c r="H462" s="99"/>
      <c r="I462" s="100"/>
      <c r="J462" s="83"/>
      <c r="K462" s="100"/>
    </row>
    <row r="463" spans="1:11" ht="75">
      <c r="A463" s="98"/>
      <c r="B463" s="98"/>
      <c r="C463" s="98"/>
      <c r="D463" s="111"/>
      <c r="E463" s="143">
        <v>5</v>
      </c>
      <c r="F463" s="295" t="s">
        <v>2221</v>
      </c>
      <c r="G463" s="214" t="s">
        <v>2334</v>
      </c>
      <c r="H463" s="99"/>
      <c r="I463" s="100"/>
      <c r="J463" s="83"/>
      <c r="K463" s="100"/>
    </row>
    <row r="464" spans="1:11" ht="75">
      <c r="A464" s="98"/>
      <c r="B464" s="98"/>
      <c r="C464" s="98"/>
      <c r="D464" s="111"/>
      <c r="E464" s="143">
        <v>6</v>
      </c>
      <c r="F464" s="44" t="s">
        <v>2335</v>
      </c>
      <c r="G464" s="44"/>
      <c r="H464" s="99" t="s">
        <v>2098</v>
      </c>
      <c r="I464" s="100"/>
      <c r="J464" s="83"/>
      <c r="K464" s="100"/>
    </row>
    <row r="465" spans="1:11" ht="30">
      <c r="A465" s="98"/>
      <c r="B465" s="98"/>
      <c r="C465" s="98"/>
      <c r="D465" s="111"/>
      <c r="E465" s="143">
        <v>7</v>
      </c>
      <c r="F465" s="44" t="s">
        <v>2198</v>
      </c>
      <c r="G465" s="44"/>
      <c r="H465" s="99"/>
      <c r="I465" s="100"/>
      <c r="J465" s="83"/>
      <c r="K465" s="100"/>
    </row>
    <row r="466" spans="1:11" ht="45">
      <c r="A466" s="98"/>
      <c r="B466" s="98"/>
      <c r="C466" s="98"/>
      <c r="D466" s="111"/>
      <c r="E466" s="143">
        <v>8</v>
      </c>
      <c r="F466" s="44" t="s">
        <v>2336</v>
      </c>
      <c r="G466" s="44"/>
      <c r="H466" s="99"/>
      <c r="I466" s="100"/>
      <c r="J466" s="83"/>
      <c r="K466" s="100"/>
    </row>
    <row r="467" spans="1:11" ht="60">
      <c r="A467" s="98"/>
      <c r="B467" s="98"/>
      <c r="C467" s="98"/>
      <c r="D467" s="111"/>
      <c r="E467" s="143">
        <v>9</v>
      </c>
      <c r="F467" s="44" t="s">
        <v>2226</v>
      </c>
      <c r="G467" s="295" t="s">
        <v>2168</v>
      </c>
      <c r="H467" s="99"/>
      <c r="I467" s="100"/>
      <c r="J467" s="83"/>
      <c r="K467" s="100"/>
    </row>
    <row r="468" spans="1:11" ht="75">
      <c r="A468" s="98"/>
      <c r="B468" s="98"/>
      <c r="C468" s="98"/>
      <c r="D468" s="111"/>
      <c r="E468" s="143">
        <v>10</v>
      </c>
      <c r="F468" s="295" t="s">
        <v>2227</v>
      </c>
      <c r="G468" s="44" t="s">
        <v>2337</v>
      </c>
      <c r="H468" s="99"/>
      <c r="I468" s="100"/>
      <c r="J468" s="83"/>
      <c r="K468" s="100"/>
    </row>
    <row r="469" spans="1:11" ht="45">
      <c r="A469" s="98"/>
      <c r="B469" s="98"/>
      <c r="C469" s="98"/>
      <c r="D469" s="111"/>
      <c r="E469" s="143">
        <v>11</v>
      </c>
      <c r="F469" s="44" t="s">
        <v>2229</v>
      </c>
      <c r="G469" s="295" t="s">
        <v>2168</v>
      </c>
      <c r="H469" s="99"/>
      <c r="I469" s="100"/>
      <c r="J469" s="83"/>
      <c r="K469" s="100"/>
    </row>
    <row r="470" spans="1:11">
      <c r="A470" s="98"/>
      <c r="B470" s="98"/>
      <c r="C470" s="98"/>
      <c r="D470" s="111"/>
      <c r="E470" s="143">
        <v>12</v>
      </c>
      <c r="F470" s="44" t="s">
        <v>2338</v>
      </c>
      <c r="G470" s="44"/>
      <c r="H470" s="99"/>
      <c r="I470" s="100"/>
      <c r="J470" s="83"/>
      <c r="K470" s="100"/>
    </row>
    <row r="471" spans="1:11" ht="75">
      <c r="A471" s="98"/>
      <c r="B471" s="98"/>
      <c r="C471" s="98"/>
      <c r="D471" s="111"/>
      <c r="E471" s="143">
        <v>13</v>
      </c>
      <c r="F471" s="44" t="s">
        <v>2339</v>
      </c>
      <c r="G471" s="44"/>
      <c r="H471" s="99"/>
      <c r="I471" s="100"/>
      <c r="J471" s="83"/>
      <c r="K471" s="100"/>
    </row>
    <row r="472" spans="1:11" ht="45">
      <c r="A472" s="98"/>
      <c r="B472" s="98"/>
      <c r="C472" s="98"/>
      <c r="D472" s="111"/>
      <c r="E472" s="143">
        <v>14</v>
      </c>
      <c r="F472" s="44" t="s">
        <v>2340</v>
      </c>
      <c r="G472" s="44"/>
      <c r="H472" s="99"/>
      <c r="I472" s="100"/>
      <c r="J472" s="83"/>
      <c r="K472" s="100"/>
    </row>
    <row r="473" spans="1:11" ht="61.5" customHeight="1">
      <c r="A473" s="98"/>
      <c r="B473" s="98"/>
      <c r="C473" s="98"/>
      <c r="D473" s="111"/>
      <c r="E473" s="143">
        <v>15</v>
      </c>
      <c r="F473" s="44" t="s">
        <v>2341</v>
      </c>
      <c r="G473" s="295" t="s">
        <v>2342</v>
      </c>
      <c r="H473" s="99"/>
      <c r="I473" s="100"/>
      <c r="J473" s="83"/>
      <c r="K473" s="100"/>
    </row>
    <row r="474" spans="1:11" ht="30">
      <c r="A474" s="98"/>
      <c r="B474" s="98"/>
      <c r="C474" s="98"/>
      <c r="D474" s="111"/>
      <c r="E474" s="143">
        <v>16</v>
      </c>
      <c r="F474" s="44" t="s">
        <v>2343</v>
      </c>
      <c r="G474" s="44" t="s">
        <v>2344</v>
      </c>
      <c r="H474" s="99"/>
      <c r="I474" s="100"/>
      <c r="J474" s="83"/>
      <c r="K474" s="100"/>
    </row>
    <row r="475" spans="1:11" ht="45">
      <c r="A475" s="98"/>
      <c r="B475" s="98"/>
      <c r="C475" s="98"/>
      <c r="D475" s="111"/>
      <c r="E475" s="143">
        <v>17</v>
      </c>
      <c r="F475" s="44" t="s">
        <v>2345</v>
      </c>
      <c r="G475" s="44"/>
      <c r="H475" s="99"/>
      <c r="I475" s="100"/>
      <c r="J475" s="83"/>
      <c r="K475" s="100"/>
    </row>
    <row r="476" spans="1:11" ht="60">
      <c r="A476" s="98"/>
      <c r="B476" s="98"/>
      <c r="C476" s="98"/>
      <c r="D476" s="111"/>
      <c r="E476" s="143">
        <v>18</v>
      </c>
      <c r="F476" s="44" t="s">
        <v>2346</v>
      </c>
      <c r="G476" s="44"/>
      <c r="H476" s="99"/>
      <c r="I476" s="100"/>
      <c r="J476" s="83"/>
      <c r="K476" s="100"/>
    </row>
    <row r="477" spans="1:11" ht="90">
      <c r="A477" s="98"/>
      <c r="B477" s="98"/>
      <c r="C477" s="98"/>
      <c r="D477" s="111"/>
      <c r="E477" s="143">
        <v>19</v>
      </c>
      <c r="F477" s="44" t="s">
        <v>2347</v>
      </c>
      <c r="G477" s="44"/>
      <c r="H477" s="99"/>
      <c r="I477" s="100"/>
      <c r="J477" s="83"/>
      <c r="K477" s="100"/>
    </row>
    <row r="478" spans="1:11" ht="45">
      <c r="A478" s="98"/>
      <c r="B478" s="98"/>
      <c r="C478" s="98"/>
      <c r="D478" s="111"/>
      <c r="E478" s="143">
        <v>20</v>
      </c>
      <c r="F478" s="44" t="s">
        <v>2348</v>
      </c>
      <c r="G478" s="44"/>
      <c r="H478" s="99"/>
      <c r="I478" s="100"/>
      <c r="J478" s="83"/>
      <c r="K478" s="100"/>
    </row>
    <row r="479" spans="1:11" ht="30">
      <c r="A479" s="98"/>
      <c r="B479" s="98"/>
      <c r="C479" s="98"/>
      <c r="D479" s="111"/>
      <c r="E479" s="143">
        <v>21</v>
      </c>
      <c r="F479" s="44" t="s">
        <v>2349</v>
      </c>
      <c r="G479" s="295" t="s">
        <v>2350</v>
      </c>
      <c r="H479" s="99"/>
      <c r="I479" s="100"/>
      <c r="J479" s="83"/>
      <c r="K479" s="100"/>
    </row>
    <row r="480" spans="1:11" ht="165">
      <c r="A480" s="98"/>
      <c r="B480" s="98"/>
      <c r="C480" s="98"/>
      <c r="D480" s="111"/>
      <c r="E480" s="143">
        <v>22</v>
      </c>
      <c r="F480" s="297" t="s">
        <v>2351</v>
      </c>
      <c r="G480" s="295" t="s">
        <v>2352</v>
      </c>
      <c r="H480" s="99"/>
      <c r="I480" s="100"/>
      <c r="J480" s="83"/>
      <c r="K480" s="100"/>
    </row>
    <row r="481" spans="1:11">
      <c r="A481" s="98"/>
      <c r="B481" s="98"/>
      <c r="C481" s="98"/>
      <c r="D481" s="111"/>
      <c r="E481" s="143">
        <v>23</v>
      </c>
      <c r="F481" s="214" t="s">
        <v>2353</v>
      </c>
      <c r="G481" s="44"/>
      <c r="H481" s="99"/>
      <c r="I481" s="100"/>
      <c r="J481" s="83"/>
      <c r="K481" s="100"/>
    </row>
    <row r="482" spans="1:11" ht="90">
      <c r="A482" s="98"/>
      <c r="B482" s="98"/>
      <c r="C482" s="98"/>
      <c r="D482" s="111"/>
      <c r="E482" s="143">
        <v>24</v>
      </c>
      <c r="F482" s="214" t="s">
        <v>2354</v>
      </c>
      <c r="G482" s="295" t="s">
        <v>2355</v>
      </c>
      <c r="H482" s="99"/>
      <c r="I482" s="100"/>
      <c r="J482" s="83"/>
      <c r="K482" s="100"/>
    </row>
    <row r="483" spans="1:11" ht="60">
      <c r="A483" s="98"/>
      <c r="B483" s="98"/>
      <c r="C483" s="98"/>
      <c r="D483" s="111"/>
      <c r="E483" s="143">
        <v>25</v>
      </c>
      <c r="F483" s="214" t="s">
        <v>2356</v>
      </c>
      <c r="G483" s="44" t="s">
        <v>2357</v>
      </c>
      <c r="H483" s="99"/>
      <c r="I483" s="100"/>
      <c r="J483" s="83"/>
      <c r="K483" s="100"/>
    </row>
    <row r="484" spans="1:11" ht="50.25" customHeight="1">
      <c r="A484" s="98"/>
      <c r="B484" s="98"/>
      <c r="C484" s="98"/>
      <c r="D484" s="111"/>
      <c r="E484" s="143">
        <v>26</v>
      </c>
      <c r="F484" s="297" t="s">
        <v>2358</v>
      </c>
      <c r="G484" s="44"/>
      <c r="H484" s="99"/>
      <c r="I484" s="100"/>
      <c r="J484" s="83"/>
      <c r="K484" s="100"/>
    </row>
    <row r="485" spans="1:11" ht="30">
      <c r="A485" s="98"/>
      <c r="B485" s="98"/>
      <c r="C485" s="98"/>
      <c r="D485" s="111"/>
      <c r="E485" s="143">
        <v>27</v>
      </c>
      <c r="F485" s="44" t="s">
        <v>2349</v>
      </c>
      <c r="G485" s="295" t="s">
        <v>2350</v>
      </c>
      <c r="H485" s="99"/>
      <c r="I485" s="100"/>
      <c r="J485" s="83"/>
      <c r="K485" s="100"/>
    </row>
    <row r="486" spans="1:11" ht="60">
      <c r="A486" s="98"/>
      <c r="B486" s="98"/>
      <c r="C486" s="98"/>
      <c r="D486" s="111"/>
      <c r="E486" s="143">
        <v>28</v>
      </c>
      <c r="F486" s="297" t="s">
        <v>2351</v>
      </c>
      <c r="G486" s="44" t="s">
        <v>2359</v>
      </c>
      <c r="H486" s="99"/>
      <c r="I486" s="100"/>
      <c r="J486" s="83"/>
      <c r="K486" s="100"/>
    </row>
    <row r="487" spans="1:11" ht="69" customHeight="1">
      <c r="A487" s="98"/>
      <c r="B487" s="98"/>
      <c r="C487" s="98"/>
      <c r="D487" s="111"/>
      <c r="E487" s="143">
        <v>29</v>
      </c>
      <c r="F487" s="297" t="s">
        <v>2360</v>
      </c>
      <c r="G487" s="295" t="s">
        <v>2361</v>
      </c>
      <c r="H487" s="99"/>
      <c r="I487" s="100"/>
      <c r="J487" s="83"/>
      <c r="K487" s="100"/>
    </row>
    <row r="488" spans="1:11" ht="75">
      <c r="A488" s="98"/>
      <c r="B488" s="98"/>
      <c r="C488" s="98"/>
      <c r="D488" s="111"/>
      <c r="E488" s="143">
        <v>30</v>
      </c>
      <c r="F488" s="214" t="s">
        <v>2362</v>
      </c>
      <c r="G488" s="44"/>
      <c r="H488" s="99"/>
      <c r="I488" s="100"/>
      <c r="J488" s="83"/>
      <c r="K488" s="100"/>
    </row>
    <row r="489" spans="1:11" ht="30">
      <c r="A489" s="98"/>
      <c r="B489" s="98"/>
      <c r="C489" s="98"/>
      <c r="D489" s="111"/>
      <c r="E489" s="143">
        <v>31</v>
      </c>
      <c r="F489" s="214" t="s">
        <v>2363</v>
      </c>
      <c r="G489" s="44"/>
      <c r="H489" s="99"/>
      <c r="I489" s="100"/>
      <c r="J489" s="83"/>
      <c r="K489" s="100"/>
    </row>
    <row r="490" spans="1:11">
      <c r="A490" s="98"/>
      <c r="B490" s="98"/>
      <c r="C490" s="98"/>
      <c r="D490" s="111"/>
      <c r="E490" s="143">
        <v>32</v>
      </c>
      <c r="F490" s="44" t="s">
        <v>2364</v>
      </c>
      <c r="G490" s="29"/>
      <c r="H490" s="99"/>
      <c r="I490" s="100"/>
      <c r="J490" s="83"/>
      <c r="K490" s="100"/>
    </row>
    <row r="491" spans="1:11" ht="75">
      <c r="A491" s="98"/>
      <c r="B491" s="98"/>
      <c r="C491" s="98"/>
      <c r="D491" s="111"/>
      <c r="E491" s="143">
        <v>33</v>
      </c>
      <c r="F491" s="44" t="s">
        <v>2365</v>
      </c>
      <c r="G491" s="44"/>
      <c r="H491" s="99"/>
      <c r="I491" s="100"/>
      <c r="J491" s="83"/>
      <c r="K491" s="100"/>
    </row>
    <row r="492" spans="1:11" ht="30">
      <c r="A492" s="98"/>
      <c r="B492" s="98"/>
      <c r="C492" s="98"/>
      <c r="D492" s="111"/>
      <c r="E492" s="143">
        <v>34</v>
      </c>
      <c r="F492" s="44" t="s">
        <v>2366</v>
      </c>
      <c r="G492" s="44"/>
      <c r="H492" s="99"/>
      <c r="I492" s="100"/>
      <c r="J492" s="83"/>
      <c r="K492" s="100"/>
    </row>
    <row r="493" spans="1:11" ht="30">
      <c r="A493" s="98"/>
      <c r="B493" s="98"/>
      <c r="C493" s="98"/>
      <c r="D493" s="111"/>
      <c r="E493" s="143">
        <v>35</v>
      </c>
      <c r="F493" s="44" t="s">
        <v>2367</v>
      </c>
      <c r="G493" s="44"/>
      <c r="H493" s="99"/>
      <c r="I493" s="100"/>
      <c r="J493" s="83"/>
      <c r="K493" s="100"/>
    </row>
    <row r="494" spans="1:11" ht="60">
      <c r="A494" s="98"/>
      <c r="B494" s="98"/>
      <c r="C494" s="98"/>
      <c r="D494" s="111"/>
      <c r="E494" s="143">
        <v>36</v>
      </c>
      <c r="F494" s="44" t="s">
        <v>2368</v>
      </c>
      <c r="G494" s="295" t="s">
        <v>2369</v>
      </c>
      <c r="H494" s="99"/>
      <c r="I494" s="100"/>
      <c r="J494" s="83"/>
      <c r="K494" s="100"/>
    </row>
    <row r="495" spans="1:11" ht="45">
      <c r="A495" s="98"/>
      <c r="B495" s="98"/>
      <c r="C495" s="98"/>
      <c r="D495" s="111"/>
      <c r="E495" s="143">
        <v>37</v>
      </c>
      <c r="F495" s="44" t="s">
        <v>2370</v>
      </c>
      <c r="G495" s="44" t="s">
        <v>2371</v>
      </c>
      <c r="H495" s="99"/>
      <c r="I495" s="100"/>
      <c r="J495" s="83"/>
      <c r="K495" s="100"/>
    </row>
    <row r="496" spans="1:11" ht="45">
      <c r="A496" s="98"/>
      <c r="B496" s="98"/>
      <c r="C496" s="98"/>
      <c r="D496" s="111"/>
      <c r="E496" s="143">
        <v>38</v>
      </c>
      <c r="F496" s="44" t="s">
        <v>2372</v>
      </c>
      <c r="G496" s="44"/>
      <c r="H496" s="99"/>
      <c r="I496" s="100"/>
      <c r="J496" s="83"/>
      <c r="K496" s="100"/>
    </row>
    <row r="497" spans="1:11" ht="45">
      <c r="A497" s="98"/>
      <c r="B497" s="98"/>
      <c r="C497" s="98"/>
      <c r="D497" s="111"/>
      <c r="E497" s="143">
        <v>39</v>
      </c>
      <c r="F497" s="44" t="s">
        <v>2373</v>
      </c>
      <c r="G497" s="44" t="s">
        <v>2374</v>
      </c>
      <c r="H497" s="99"/>
      <c r="I497" s="100"/>
      <c r="J497" s="83"/>
      <c r="K497" s="100"/>
    </row>
    <row r="498" spans="1:11" ht="30">
      <c r="A498" s="98"/>
      <c r="B498" s="98"/>
      <c r="C498" s="98"/>
      <c r="D498" s="111"/>
      <c r="E498" s="143">
        <v>40</v>
      </c>
      <c r="F498" s="44" t="s">
        <v>2375</v>
      </c>
      <c r="G498" s="99"/>
      <c r="H498" s="99"/>
      <c r="I498" s="100"/>
      <c r="J498" s="83"/>
      <c r="K498" s="100"/>
    </row>
    <row r="499" spans="1:11" ht="30">
      <c r="A499" s="98"/>
      <c r="B499" s="98"/>
      <c r="C499" s="98"/>
      <c r="D499" s="111"/>
      <c r="E499" s="143">
        <v>41</v>
      </c>
      <c r="F499" s="44" t="s">
        <v>2327</v>
      </c>
      <c r="G499" s="44" t="s">
        <v>1190</v>
      </c>
      <c r="H499" s="99"/>
      <c r="I499" s="100"/>
      <c r="J499" s="83"/>
      <c r="K499" s="100"/>
    </row>
    <row r="500" spans="1:11" ht="60">
      <c r="A500" s="98"/>
      <c r="B500" s="98"/>
      <c r="C500" s="98"/>
      <c r="D500" s="111"/>
      <c r="E500" s="143">
        <v>42</v>
      </c>
      <c r="F500" s="44" t="s">
        <v>2376</v>
      </c>
      <c r="G500" s="44"/>
      <c r="H500" s="99"/>
      <c r="I500" s="100"/>
      <c r="J500" s="83"/>
      <c r="K500" s="100"/>
    </row>
    <row r="501" spans="1:11" ht="60">
      <c r="A501" s="98"/>
      <c r="B501" s="98"/>
      <c r="C501" s="98"/>
      <c r="D501" s="111"/>
      <c r="E501" s="143">
        <v>43</v>
      </c>
      <c r="F501" s="295" t="s">
        <v>2329</v>
      </c>
      <c r="G501" s="295" t="s">
        <v>2124</v>
      </c>
      <c r="H501" s="99"/>
      <c r="I501" s="100"/>
      <c r="J501" s="83"/>
      <c r="K501" s="100"/>
    </row>
    <row r="502" spans="1:11" ht="60">
      <c r="A502" s="98"/>
      <c r="B502" s="98"/>
      <c r="C502" s="98"/>
      <c r="D502" s="111"/>
      <c r="E502" s="143">
        <v>44</v>
      </c>
      <c r="F502" s="44" t="s">
        <v>2330</v>
      </c>
      <c r="G502" s="295" t="s">
        <v>2126</v>
      </c>
      <c r="H502" s="99"/>
      <c r="I502" s="100"/>
      <c r="J502" s="83"/>
      <c r="K502" s="100"/>
    </row>
    <row r="503" spans="1:11" ht="60">
      <c r="A503" s="98"/>
      <c r="B503" s="98"/>
      <c r="C503" s="98"/>
      <c r="D503" s="111"/>
      <c r="E503" s="143">
        <v>45</v>
      </c>
      <c r="F503" s="295" t="s">
        <v>2331</v>
      </c>
      <c r="G503" s="295" t="s">
        <v>2128</v>
      </c>
      <c r="H503" s="99"/>
      <c r="I503" s="100"/>
      <c r="J503" s="83"/>
      <c r="K503" s="100"/>
    </row>
    <row r="504" spans="1:11" ht="18.75">
      <c r="A504" s="108"/>
      <c r="B504" s="108"/>
      <c r="C504" s="108"/>
      <c r="D504" s="108"/>
      <c r="E504" s="151" t="s">
        <v>2377</v>
      </c>
      <c r="F504" s="303" t="s">
        <v>2378</v>
      </c>
      <c r="G504" s="304"/>
      <c r="H504" s="304"/>
      <c r="I504" s="305"/>
      <c r="J504" s="108"/>
      <c r="K504" s="108"/>
    </row>
    <row r="505" spans="1:11" ht="45">
      <c r="A505" s="98"/>
      <c r="B505" s="98"/>
      <c r="C505" s="98"/>
      <c r="D505" s="111"/>
      <c r="E505" s="143">
        <v>1</v>
      </c>
      <c r="F505" s="44" t="s">
        <v>2333</v>
      </c>
      <c r="G505" s="44"/>
      <c r="H505" s="99" t="s">
        <v>2150</v>
      </c>
      <c r="I505" s="100"/>
      <c r="J505" s="83"/>
      <c r="K505" s="100"/>
    </row>
    <row r="506" spans="1:11" ht="60">
      <c r="A506" s="98"/>
      <c r="B506" s="98"/>
      <c r="C506" s="98"/>
      <c r="D506" s="111"/>
      <c r="E506" s="143">
        <v>2</v>
      </c>
      <c r="F506" s="44" t="s">
        <v>2240</v>
      </c>
      <c r="G506" s="295" t="s">
        <v>2178</v>
      </c>
      <c r="H506" s="99"/>
      <c r="I506" s="100"/>
      <c r="J506" s="83"/>
      <c r="K506" s="100"/>
    </row>
    <row r="507" spans="1:11" ht="45">
      <c r="A507" s="98"/>
      <c r="B507" s="98"/>
      <c r="C507" s="98"/>
      <c r="D507" s="111"/>
      <c r="E507" s="143">
        <v>3</v>
      </c>
      <c r="F507" s="44" t="s">
        <v>1023</v>
      </c>
      <c r="G507" s="44"/>
      <c r="H507" s="99"/>
      <c r="I507" s="100"/>
      <c r="J507" s="83"/>
      <c r="K507" s="100"/>
    </row>
    <row r="508" spans="1:11" ht="30">
      <c r="A508" s="98"/>
      <c r="B508" s="98"/>
      <c r="C508" s="98"/>
      <c r="D508" s="111"/>
      <c r="E508" s="143">
        <v>4</v>
      </c>
      <c r="F508" s="44" t="s">
        <v>1311</v>
      </c>
      <c r="G508" s="44"/>
      <c r="H508" s="99"/>
      <c r="I508" s="100"/>
      <c r="J508" s="83"/>
      <c r="K508" s="100"/>
    </row>
    <row r="509" spans="1:11" ht="75">
      <c r="A509" s="98"/>
      <c r="B509" s="98"/>
      <c r="C509" s="98"/>
      <c r="D509" s="111"/>
      <c r="E509" s="143">
        <v>5</v>
      </c>
      <c r="F509" s="295" t="s">
        <v>2221</v>
      </c>
      <c r="G509" s="44" t="s">
        <v>2379</v>
      </c>
      <c r="H509" s="99"/>
      <c r="I509" s="100"/>
      <c r="J509" s="83"/>
      <c r="K509" s="100"/>
    </row>
    <row r="510" spans="1:11" ht="75">
      <c r="A510" s="98"/>
      <c r="B510" s="98"/>
      <c r="C510" s="98"/>
      <c r="D510" s="111"/>
      <c r="E510" s="143">
        <v>6</v>
      </c>
      <c r="F510" s="44" t="s">
        <v>2380</v>
      </c>
      <c r="G510" s="44" t="s">
        <v>2381</v>
      </c>
      <c r="H510" s="99"/>
      <c r="I510" s="100"/>
      <c r="J510" s="83"/>
      <c r="K510" s="100"/>
    </row>
    <row r="511" spans="1:11" ht="30">
      <c r="A511" s="98"/>
      <c r="B511" s="98"/>
      <c r="C511" s="98"/>
      <c r="D511" s="111"/>
      <c r="E511" s="143">
        <v>7</v>
      </c>
      <c r="F511" s="44" t="s">
        <v>2198</v>
      </c>
      <c r="G511" s="44"/>
      <c r="H511" s="99"/>
      <c r="I511" s="100"/>
      <c r="J511" s="83"/>
      <c r="K511" s="100"/>
    </row>
    <row r="512" spans="1:11" ht="45">
      <c r="A512" s="98"/>
      <c r="B512" s="98"/>
      <c r="C512" s="98"/>
      <c r="D512" s="111"/>
      <c r="E512" s="143">
        <v>8</v>
      </c>
      <c r="F512" s="44" t="s">
        <v>2336</v>
      </c>
      <c r="G512" s="44"/>
      <c r="H512" s="99"/>
      <c r="I512" s="100"/>
      <c r="J512" s="83"/>
      <c r="K512" s="100"/>
    </row>
    <row r="513" spans="1:11" ht="60">
      <c r="A513" s="98"/>
      <c r="B513" s="98"/>
      <c r="C513" s="98"/>
      <c r="D513" s="111"/>
      <c r="E513" s="143">
        <v>9</v>
      </c>
      <c r="F513" s="44" t="s">
        <v>2226</v>
      </c>
      <c r="G513" s="295" t="s">
        <v>2168</v>
      </c>
      <c r="H513" s="99"/>
      <c r="I513" s="100"/>
      <c r="J513" s="83"/>
      <c r="K513" s="100"/>
    </row>
    <row r="514" spans="1:11" ht="75">
      <c r="A514" s="98"/>
      <c r="B514" s="98"/>
      <c r="C514" s="98"/>
      <c r="D514" s="111"/>
      <c r="E514" s="143">
        <v>10</v>
      </c>
      <c r="F514" s="295" t="s">
        <v>2227</v>
      </c>
      <c r="G514" s="44" t="s">
        <v>2382</v>
      </c>
      <c r="H514" s="99"/>
      <c r="I514" s="100"/>
      <c r="J514" s="83"/>
      <c r="K514" s="100"/>
    </row>
    <row r="515" spans="1:11" ht="45">
      <c r="A515" s="98"/>
      <c r="B515" s="98"/>
      <c r="C515" s="98"/>
      <c r="D515" s="111"/>
      <c r="E515" s="143">
        <v>11</v>
      </c>
      <c r="F515" s="44" t="s">
        <v>2229</v>
      </c>
      <c r="G515" s="295" t="s">
        <v>2168</v>
      </c>
      <c r="H515" s="99"/>
      <c r="I515" s="100"/>
      <c r="J515" s="83"/>
      <c r="K515" s="100"/>
    </row>
    <row r="516" spans="1:11">
      <c r="A516" s="98"/>
      <c r="B516" s="98"/>
      <c r="C516" s="98"/>
      <c r="D516" s="111"/>
      <c r="E516" s="143">
        <v>12</v>
      </c>
      <c r="F516" s="44" t="s">
        <v>2338</v>
      </c>
      <c r="G516" s="44"/>
      <c r="H516" s="99"/>
      <c r="I516" s="100"/>
      <c r="J516" s="83"/>
      <c r="K516" s="100"/>
    </row>
    <row r="517" spans="1:11" ht="75">
      <c r="A517" s="98"/>
      <c r="B517" s="98"/>
      <c r="C517" s="98"/>
      <c r="D517" s="111"/>
      <c r="E517" s="143">
        <v>13</v>
      </c>
      <c r="F517" s="44" t="s">
        <v>2339</v>
      </c>
      <c r="G517" s="44"/>
      <c r="H517" s="99"/>
      <c r="I517" s="100"/>
      <c r="J517" s="83"/>
      <c r="K517" s="100"/>
    </row>
    <row r="518" spans="1:11" ht="45">
      <c r="A518" s="98"/>
      <c r="B518" s="98"/>
      <c r="C518" s="98"/>
      <c r="D518" s="111"/>
      <c r="E518" s="143">
        <v>14</v>
      </c>
      <c r="F518" s="44" t="s">
        <v>2340</v>
      </c>
      <c r="G518" s="44"/>
      <c r="H518" s="99"/>
      <c r="I518" s="100"/>
      <c r="J518" s="83"/>
      <c r="K518" s="100"/>
    </row>
    <row r="519" spans="1:11" ht="60">
      <c r="A519" s="98"/>
      <c r="B519" s="98"/>
      <c r="C519" s="98"/>
      <c r="D519" s="111"/>
      <c r="E519" s="143">
        <v>15</v>
      </c>
      <c r="F519" s="44" t="s">
        <v>2341</v>
      </c>
      <c r="G519" s="44"/>
      <c r="H519" s="99"/>
      <c r="I519" s="100"/>
      <c r="J519" s="83"/>
      <c r="K519" s="100"/>
    </row>
    <row r="520" spans="1:11" ht="75">
      <c r="A520" s="98"/>
      <c r="B520" s="98"/>
      <c r="C520" s="98"/>
      <c r="D520" s="111"/>
      <c r="E520" s="143">
        <v>16</v>
      </c>
      <c r="F520" s="295" t="s">
        <v>2383</v>
      </c>
      <c r="G520" s="44" t="s">
        <v>2384</v>
      </c>
      <c r="H520" s="99"/>
      <c r="I520" s="100"/>
      <c r="J520" s="83"/>
      <c r="K520" s="100"/>
    </row>
    <row r="521" spans="1:11" ht="45">
      <c r="A521" s="98"/>
      <c r="B521" s="98"/>
      <c r="C521" s="98"/>
      <c r="D521" s="111"/>
      <c r="E521" s="143">
        <v>17</v>
      </c>
      <c r="F521" s="44" t="s">
        <v>2345</v>
      </c>
      <c r="G521" s="44"/>
      <c r="H521" s="99"/>
      <c r="I521" s="100"/>
      <c r="J521" s="83"/>
      <c r="K521" s="100"/>
    </row>
    <row r="522" spans="1:11" ht="60">
      <c r="A522" s="98"/>
      <c r="B522" s="98"/>
      <c r="C522" s="98"/>
      <c r="D522" s="111"/>
      <c r="E522" s="143">
        <v>18</v>
      </c>
      <c r="F522" s="44" t="s">
        <v>2346</v>
      </c>
      <c r="G522" s="44"/>
      <c r="H522" s="99"/>
      <c r="I522" s="100"/>
      <c r="J522" s="83"/>
      <c r="K522" s="100"/>
    </row>
    <row r="523" spans="1:11" ht="30">
      <c r="A523" s="98"/>
      <c r="B523" s="98"/>
      <c r="C523" s="98"/>
      <c r="D523" s="111"/>
      <c r="E523" s="143">
        <v>19</v>
      </c>
      <c r="F523" s="44" t="s">
        <v>2366</v>
      </c>
      <c r="G523" s="44"/>
      <c r="H523" s="99"/>
      <c r="I523" s="100"/>
      <c r="J523" s="83"/>
      <c r="K523" s="100"/>
    </row>
    <row r="524" spans="1:11" ht="30">
      <c r="A524" s="98"/>
      <c r="B524" s="98"/>
      <c r="C524" s="98"/>
      <c r="D524" s="111"/>
      <c r="E524" s="143">
        <v>20</v>
      </c>
      <c r="F524" s="214" t="s">
        <v>2363</v>
      </c>
      <c r="G524" s="44"/>
      <c r="H524" s="99"/>
      <c r="I524" s="100"/>
      <c r="J524" s="83"/>
      <c r="K524" s="100"/>
    </row>
    <row r="525" spans="1:11" ht="30">
      <c r="A525" s="98"/>
      <c r="B525" s="98"/>
      <c r="C525" s="98"/>
      <c r="D525" s="111"/>
      <c r="E525" s="143">
        <v>21</v>
      </c>
      <c r="F525" s="44" t="s">
        <v>2385</v>
      </c>
      <c r="G525" s="44"/>
      <c r="H525" s="99"/>
      <c r="I525" s="100"/>
      <c r="J525" s="83"/>
      <c r="K525" s="100"/>
    </row>
    <row r="526" spans="1:11" ht="75">
      <c r="A526" s="98"/>
      <c r="B526" s="98"/>
      <c r="C526" s="98"/>
      <c r="D526" s="111"/>
      <c r="E526" s="143">
        <v>22</v>
      </c>
      <c r="F526" s="44" t="s">
        <v>2386</v>
      </c>
      <c r="G526" s="44"/>
      <c r="H526" s="99"/>
      <c r="I526" s="100"/>
      <c r="J526" s="83"/>
      <c r="K526" s="100"/>
    </row>
    <row r="527" spans="1:11" ht="30">
      <c r="A527" s="98"/>
      <c r="B527" s="98"/>
      <c r="C527" s="98"/>
      <c r="D527" s="111"/>
      <c r="E527" s="143">
        <v>23</v>
      </c>
      <c r="F527" s="44" t="s">
        <v>2366</v>
      </c>
      <c r="G527" s="44"/>
      <c r="H527" s="99"/>
      <c r="I527" s="100"/>
      <c r="J527" s="83"/>
      <c r="K527" s="100"/>
    </row>
    <row r="528" spans="1:11" ht="61.5" customHeight="1">
      <c r="A528" s="98"/>
      <c r="B528" s="98"/>
      <c r="C528" s="98"/>
      <c r="D528" s="111"/>
      <c r="E528" s="143">
        <v>24</v>
      </c>
      <c r="F528" s="44" t="s">
        <v>2387</v>
      </c>
      <c r="G528" s="44"/>
      <c r="H528" s="99"/>
      <c r="I528" s="100"/>
      <c r="J528" s="83"/>
      <c r="K528" s="100"/>
    </row>
    <row r="529" spans="1:11" ht="75">
      <c r="A529" s="98"/>
      <c r="B529" s="98"/>
      <c r="C529" s="98"/>
      <c r="D529" s="111"/>
      <c r="E529" s="143">
        <v>25</v>
      </c>
      <c r="F529" s="295" t="s">
        <v>2388</v>
      </c>
      <c r="G529" s="295" t="s">
        <v>2124</v>
      </c>
      <c r="H529" s="99"/>
      <c r="I529" s="100"/>
      <c r="J529" s="83"/>
      <c r="K529" s="100"/>
    </row>
    <row r="530" spans="1:11" ht="60">
      <c r="A530" s="98"/>
      <c r="B530" s="98"/>
      <c r="C530" s="98"/>
      <c r="D530" s="111"/>
      <c r="E530" s="143">
        <v>26</v>
      </c>
      <c r="F530" s="44" t="s">
        <v>2389</v>
      </c>
      <c r="G530" s="295" t="s">
        <v>2126</v>
      </c>
      <c r="H530" s="99"/>
      <c r="I530" s="100"/>
      <c r="J530" s="83"/>
      <c r="K530" s="100"/>
    </row>
    <row r="531" spans="1:11" ht="75">
      <c r="A531" s="98"/>
      <c r="B531" s="98"/>
      <c r="C531" s="98"/>
      <c r="D531" s="111"/>
      <c r="E531" s="143">
        <v>27</v>
      </c>
      <c r="F531" s="295" t="s">
        <v>2390</v>
      </c>
      <c r="G531" s="295" t="s">
        <v>2128</v>
      </c>
      <c r="H531" s="99"/>
      <c r="I531" s="100"/>
      <c r="J531" s="83"/>
      <c r="K531" s="100"/>
    </row>
    <row r="532" spans="1:11" ht="60">
      <c r="A532" s="98"/>
      <c r="B532" s="98"/>
      <c r="C532" s="98"/>
      <c r="D532" s="111"/>
      <c r="E532" s="143">
        <v>28</v>
      </c>
      <c r="F532" s="44" t="s">
        <v>2391</v>
      </c>
      <c r="G532" s="44" t="s">
        <v>2374</v>
      </c>
      <c r="H532" s="99"/>
      <c r="I532" s="100"/>
      <c r="J532" s="83"/>
      <c r="K532" s="100"/>
    </row>
    <row r="533" spans="1:11" ht="45">
      <c r="A533" s="98"/>
      <c r="B533" s="98"/>
      <c r="C533" s="98"/>
      <c r="D533" s="111"/>
      <c r="E533" s="143">
        <v>29</v>
      </c>
      <c r="F533" s="44" t="s">
        <v>2392</v>
      </c>
      <c r="G533" s="44"/>
      <c r="H533" s="99"/>
      <c r="I533" s="100"/>
      <c r="J533" s="83"/>
      <c r="K533" s="100"/>
    </row>
    <row r="534" spans="1:11" ht="45">
      <c r="A534" s="98"/>
      <c r="B534" s="98"/>
      <c r="C534" s="98"/>
      <c r="D534" s="111"/>
      <c r="E534" s="143">
        <v>30</v>
      </c>
      <c r="F534" s="44" t="s">
        <v>2393</v>
      </c>
      <c r="G534" s="44"/>
      <c r="H534" s="99"/>
      <c r="I534" s="100"/>
      <c r="J534" s="83"/>
      <c r="K534" s="100"/>
    </row>
    <row r="535" spans="1:11" ht="30">
      <c r="A535" s="98"/>
      <c r="B535" s="98"/>
      <c r="C535" s="98"/>
      <c r="D535" s="111"/>
      <c r="E535" s="143">
        <v>31</v>
      </c>
      <c r="F535" s="44" t="s">
        <v>2327</v>
      </c>
      <c r="G535" s="44" t="s">
        <v>1190</v>
      </c>
      <c r="H535" s="99"/>
      <c r="I535" s="100"/>
      <c r="J535" s="83"/>
      <c r="K535" s="100"/>
    </row>
    <row r="536" spans="1:11" ht="60">
      <c r="A536" s="98"/>
      <c r="B536" s="98"/>
      <c r="C536" s="98"/>
      <c r="D536" s="111"/>
      <c r="E536" s="143">
        <v>32</v>
      </c>
      <c r="F536" s="44" t="s">
        <v>2376</v>
      </c>
      <c r="G536" s="44"/>
      <c r="H536" s="99"/>
      <c r="I536" s="100"/>
      <c r="J536" s="83"/>
      <c r="K536" s="100"/>
    </row>
    <row r="537" spans="1:11" ht="75">
      <c r="A537" s="98"/>
      <c r="B537" s="98"/>
      <c r="C537" s="98"/>
      <c r="D537" s="111"/>
      <c r="E537" s="143">
        <v>33</v>
      </c>
      <c r="F537" s="295" t="s">
        <v>2394</v>
      </c>
      <c r="G537" s="295" t="s">
        <v>2124</v>
      </c>
      <c r="H537" s="99"/>
      <c r="I537" s="100"/>
      <c r="J537" s="83"/>
      <c r="K537" s="100"/>
    </row>
    <row r="538" spans="1:11" ht="60">
      <c r="A538" s="98"/>
      <c r="B538" s="98"/>
      <c r="C538" s="98"/>
      <c r="D538" s="111"/>
      <c r="E538" s="143">
        <v>34</v>
      </c>
      <c r="F538" s="44" t="s">
        <v>2395</v>
      </c>
      <c r="G538" s="295" t="s">
        <v>2126</v>
      </c>
      <c r="H538" s="99"/>
      <c r="I538" s="100"/>
      <c r="J538" s="83"/>
      <c r="K538" s="100"/>
    </row>
    <row r="539" spans="1:11" ht="75">
      <c r="A539" s="98"/>
      <c r="B539" s="98"/>
      <c r="C539" s="98"/>
      <c r="D539" s="111"/>
      <c r="E539" s="143">
        <v>35</v>
      </c>
      <c r="F539" s="295" t="s">
        <v>2396</v>
      </c>
      <c r="G539" s="295" t="s">
        <v>2128</v>
      </c>
      <c r="H539" s="99"/>
      <c r="I539" s="100"/>
      <c r="J539" s="83"/>
      <c r="K539" s="100"/>
    </row>
  </sheetData>
  <customSheetViews>
    <customSheetView guid="{FBCA0314-AB2D-48C2-92CA-EB7E9A59E158}">
      <selection activeCell="B12" sqref="B12"/>
      <pageMargins left="0" right="0" top="0" bottom="0" header="0" footer="0"/>
    </customSheetView>
    <customSheetView guid="{6104C648-B85B-4E8D-8B1B-A382CCFC2F87}">
      <selection activeCell="B12" sqref="B12"/>
      <pageMargins left="0" right="0" top="0" bottom="0" header="0" footer="0"/>
    </customSheetView>
    <customSheetView guid="{E25D86B6-3339-45DF-95E9-AAAE4196E0B3}">
      <selection activeCell="B12" sqref="B12"/>
      <pageMargins left="0" right="0" top="0" bottom="0" header="0" footer="0"/>
    </customSheetView>
  </customSheetViews>
  <mergeCells count="23">
    <mergeCell ref="F427:I427"/>
    <mergeCell ref="F458:I458"/>
    <mergeCell ref="F504:I504"/>
    <mergeCell ref="F299:I299"/>
    <mergeCell ref="F323:I323"/>
    <mergeCell ref="F351:I351"/>
    <mergeCell ref="F378:I378"/>
    <mergeCell ref="F404:I404"/>
    <mergeCell ref="F186:I186"/>
    <mergeCell ref="F206:I206"/>
    <mergeCell ref="F221:I221"/>
    <mergeCell ref="F253:I253"/>
    <mergeCell ref="F276:I276"/>
    <mergeCell ref="F81:I81"/>
    <mergeCell ref="F102:I102"/>
    <mergeCell ref="F122:I122"/>
    <mergeCell ref="F143:I143"/>
    <mergeCell ref="F167:I167"/>
    <mergeCell ref="F10:K10"/>
    <mergeCell ref="F11:K11"/>
    <mergeCell ref="F13:I13"/>
    <mergeCell ref="F35:I35"/>
    <mergeCell ref="F58:I58"/>
  </mergeCells>
  <hyperlinks>
    <hyperlink ref="H14" r:id="rId1" xr:uid="{00000000-0004-0000-0E00-000000000000}"/>
    <hyperlink ref="H36" r:id="rId2" xr:uid="{00000000-0004-0000-0E00-000001000000}"/>
    <hyperlink ref="H59" r:id="rId3" xr:uid="{00000000-0004-0000-0E00-000002000000}"/>
    <hyperlink ref="H82" r:id="rId4" xr:uid="{00000000-0004-0000-0E00-000003000000}"/>
    <hyperlink ref="H89" r:id="rId5" xr:uid="{00000000-0004-0000-0E00-000004000000}"/>
    <hyperlink ref="H103" r:id="rId6" xr:uid="{00000000-0004-0000-0E00-000005000000}"/>
    <hyperlink ref="H110" r:id="rId7" xr:uid="{00000000-0004-0000-0E00-000006000000}"/>
    <hyperlink ref="H123" r:id="rId8" xr:uid="{00000000-0004-0000-0E00-000007000000}"/>
    <hyperlink ref="H144" r:id="rId9" xr:uid="{00000000-0004-0000-0E00-000008000000}"/>
    <hyperlink ref="H168" r:id="rId10" xr:uid="{00000000-0004-0000-0E00-000009000000}"/>
    <hyperlink ref="H187" r:id="rId11" xr:uid="{00000000-0004-0000-0E00-00000A000000}"/>
    <hyperlink ref="H207" r:id="rId12" xr:uid="{00000000-0004-0000-0E00-00000B000000}"/>
    <hyperlink ref="H214" r:id="rId13" xr:uid="{00000000-0004-0000-0E00-00000C000000}"/>
    <hyperlink ref="H220" r:id="rId14" xr:uid="{00000000-0004-0000-0E00-00000D000000}"/>
    <hyperlink ref="H222" r:id="rId15" xr:uid="{00000000-0004-0000-0E00-00000E000000}"/>
    <hyperlink ref="H254" r:id="rId16" xr:uid="{00000000-0004-0000-0E00-00000F000000}"/>
    <hyperlink ref="H255" r:id="rId17" xr:uid="{00000000-0004-0000-0E00-000010000000}"/>
    <hyperlink ref="H277" r:id="rId18" xr:uid="{00000000-0004-0000-0E00-000011000000}"/>
    <hyperlink ref="H278" r:id="rId19" xr:uid="{00000000-0004-0000-0E00-000012000000}"/>
    <hyperlink ref="H300" r:id="rId20" xr:uid="{00000000-0004-0000-0E00-000013000000}"/>
    <hyperlink ref="H324" r:id="rId21" xr:uid="{00000000-0004-0000-0E00-000014000000}"/>
    <hyperlink ref="H352" r:id="rId22" xr:uid="{00000000-0004-0000-0E00-000015000000}"/>
    <hyperlink ref="H380" r:id="rId23" xr:uid="{00000000-0004-0000-0E00-000016000000}"/>
    <hyperlink ref="H405" r:id="rId24" xr:uid="{00000000-0004-0000-0E00-000017000000}"/>
    <hyperlink ref="H428" r:id="rId25" xr:uid="{00000000-0004-0000-0E00-000018000000}"/>
    <hyperlink ref="H429" r:id="rId26" xr:uid="{00000000-0004-0000-0E00-000019000000}"/>
    <hyperlink ref="H459" r:id="rId27" xr:uid="{00000000-0004-0000-0E00-00001A000000}"/>
    <hyperlink ref="H464" r:id="rId28" xr:uid="{00000000-0004-0000-0E00-00001B000000}"/>
    <hyperlink ref="H505" r:id="rId29" xr:uid="{00000000-0004-0000-0E00-00001C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583"/>
  <sheetViews>
    <sheetView workbookViewId="0">
      <selection activeCell="B7" sqref="B7"/>
    </sheetView>
  </sheetViews>
  <sheetFormatPr defaultRowHeight="15"/>
  <cols>
    <col min="1" max="1" width="14.28515625" style="29" customWidth="1"/>
    <col min="2" max="2" width="11.5703125" style="29" customWidth="1"/>
    <col min="3" max="3" width="13.42578125" style="29" customWidth="1"/>
    <col min="4" max="4" width="11.42578125" style="29" customWidth="1"/>
    <col min="5" max="5" width="12.42578125" style="29" customWidth="1"/>
    <col min="6" max="6" width="41.28515625" style="29" customWidth="1"/>
    <col min="7" max="7" width="42.7109375" style="29" customWidth="1"/>
    <col min="8" max="8" width="16.42578125" style="29" customWidth="1"/>
    <col min="9" max="9" width="21.42578125" style="29" customWidth="1"/>
    <col min="10" max="10" width="24.42578125" style="29" customWidth="1"/>
    <col min="11" max="11" width="23" style="29" customWidth="1"/>
    <col min="12" max="16384" width="9.140625" style="29"/>
  </cols>
  <sheetData>
    <row r="1" spans="1:11">
      <c r="A1" s="90" t="s">
        <v>24</v>
      </c>
      <c r="B1" s="90">
        <f>COUNTIF(C14:C998, "pass*")</f>
        <v>0</v>
      </c>
      <c r="C1" s="206"/>
      <c r="D1" s="206"/>
      <c r="E1" s="280"/>
      <c r="F1" s="209"/>
      <c r="G1" s="209"/>
      <c r="H1" s="209"/>
      <c r="I1" s="206"/>
      <c r="J1" s="90"/>
      <c r="K1" s="210"/>
    </row>
    <row r="2" spans="1:11">
      <c r="A2" s="90" t="s">
        <v>25</v>
      </c>
      <c r="B2" s="90">
        <f>COUNTIF(C14:C998, "fail*")</f>
        <v>0</v>
      </c>
      <c r="C2" s="206"/>
      <c r="D2" s="206"/>
      <c r="E2" s="280"/>
      <c r="F2" s="209"/>
      <c r="G2" s="211"/>
      <c r="H2" s="211"/>
      <c r="I2" s="206"/>
      <c r="J2" s="90"/>
      <c r="K2" s="206"/>
    </row>
    <row r="3" spans="1:11">
      <c r="A3" s="90" t="s">
        <v>26</v>
      </c>
      <c r="B3" s="90">
        <f>COUNTIF(C14:C998, "review*")</f>
        <v>0</v>
      </c>
      <c r="C3" s="206"/>
      <c r="D3" s="206"/>
      <c r="E3" s="280"/>
      <c r="F3" s="209"/>
      <c r="G3" s="212"/>
      <c r="H3" s="212"/>
      <c r="I3" s="206"/>
      <c r="J3" s="90"/>
      <c r="K3" s="206"/>
    </row>
    <row r="4" spans="1:11" ht="27" customHeight="1">
      <c r="A4" s="90" t="s">
        <v>27</v>
      </c>
      <c r="B4" s="90">
        <f>COUNTIF(A14:A998, "yes*")</f>
        <v>0</v>
      </c>
      <c r="C4" s="206"/>
      <c r="D4" s="206"/>
      <c r="E4" s="280"/>
      <c r="F4" s="209"/>
      <c r="G4" s="213"/>
      <c r="H4" s="213"/>
      <c r="I4" s="206"/>
      <c r="J4" s="90"/>
      <c r="K4" s="206"/>
    </row>
    <row r="5" spans="1:11">
      <c r="A5" s="90" t="s">
        <v>28</v>
      </c>
      <c r="B5" s="90">
        <f>COUNTIF(B14:B998, "yes*")</f>
        <v>0</v>
      </c>
      <c r="C5" s="251"/>
      <c r="D5" s="206"/>
      <c r="E5" s="280"/>
      <c r="F5" s="209"/>
      <c r="G5" s="211"/>
      <c r="H5" s="211"/>
      <c r="I5" s="206"/>
      <c r="J5" s="90"/>
      <c r="K5" s="206"/>
    </row>
    <row r="6" spans="1:11">
      <c r="A6" s="90" t="s">
        <v>29</v>
      </c>
      <c r="B6" s="90">
        <f>B4-B5</f>
        <v>0</v>
      </c>
      <c r="C6" s="251"/>
      <c r="D6" s="206"/>
      <c r="E6" s="280"/>
      <c r="F6" s="209"/>
      <c r="G6" s="213"/>
      <c r="H6" s="213"/>
      <c r="I6" s="206"/>
      <c r="J6" s="90"/>
      <c r="K6" s="206"/>
    </row>
    <row r="7" spans="1:11" ht="40.5">
      <c r="A7" s="90" t="s">
        <v>30</v>
      </c>
      <c r="B7" s="91">
        <f>COUNTIF(E14:E998, "&gt;0")</f>
        <v>58</v>
      </c>
      <c r="C7" s="252" t="s">
        <v>31</v>
      </c>
      <c r="D7" s="206" t="s">
        <v>32</v>
      </c>
      <c r="E7" s="281"/>
      <c r="F7" s="209"/>
      <c r="G7" s="209"/>
      <c r="H7" s="209"/>
      <c r="I7" s="206"/>
      <c r="J7" s="90"/>
      <c r="K7" s="206"/>
    </row>
    <row r="8" spans="1:11">
      <c r="A8" s="253" t="s">
        <v>33</v>
      </c>
      <c r="B8" s="92">
        <f>B1/B7</f>
        <v>0</v>
      </c>
      <c r="C8" s="206"/>
      <c r="D8" s="206"/>
      <c r="E8" s="280"/>
      <c r="F8" s="282"/>
      <c r="G8" s="209"/>
      <c r="H8" s="209"/>
      <c r="I8" s="206"/>
      <c r="J8" s="90"/>
      <c r="K8" s="206"/>
    </row>
    <row r="9" spans="1:11">
      <c r="A9" s="253" t="s">
        <v>34</v>
      </c>
      <c r="B9" s="92">
        <f>B2/B7</f>
        <v>0</v>
      </c>
      <c r="C9" s="206"/>
      <c r="D9" s="206"/>
      <c r="E9" s="280"/>
      <c r="F9" s="209"/>
      <c r="G9" s="209"/>
      <c r="H9" s="209"/>
      <c r="I9" s="206"/>
      <c r="J9" s="90"/>
      <c r="K9" s="206"/>
    </row>
    <row r="10" spans="1:11">
      <c r="A10" s="253" t="s">
        <v>35</v>
      </c>
      <c r="B10" s="92">
        <f>B3/B7</f>
        <v>0</v>
      </c>
      <c r="C10" s="206"/>
      <c r="D10" s="206"/>
      <c r="E10" s="280"/>
      <c r="F10" s="378"/>
      <c r="G10" s="378"/>
      <c r="H10" s="378"/>
      <c r="I10" s="378"/>
      <c r="J10" s="378"/>
      <c r="K10" s="378"/>
    </row>
    <row r="11" spans="1:11">
      <c r="A11" s="253" t="s">
        <v>36</v>
      </c>
      <c r="B11" s="92">
        <f>B5/B7</f>
        <v>0</v>
      </c>
      <c r="C11" s="206"/>
      <c r="D11" s="206"/>
      <c r="E11" s="280"/>
      <c r="F11" s="380"/>
      <c r="G11" s="381"/>
      <c r="H11" s="381"/>
      <c r="I11" s="381"/>
      <c r="J11" s="381"/>
      <c r="K11" s="381"/>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18.75">
      <c r="A13" s="108"/>
      <c r="B13" s="108"/>
      <c r="C13" s="108"/>
      <c r="D13" s="108"/>
      <c r="E13" s="151"/>
      <c r="F13" s="382"/>
      <c r="G13" s="382"/>
      <c r="H13" s="382"/>
      <c r="I13" s="382"/>
      <c r="J13" s="108"/>
      <c r="K13" s="108"/>
    </row>
    <row r="14" spans="1:11" ht="37.5">
      <c r="A14" s="39"/>
      <c r="B14" s="39"/>
      <c r="C14" s="39"/>
      <c r="D14" s="39"/>
      <c r="E14" s="144" t="s">
        <v>48</v>
      </c>
      <c r="F14" s="244" t="s">
        <v>2397</v>
      </c>
      <c r="G14" s="240"/>
      <c r="H14" s="39"/>
      <c r="I14" s="39"/>
      <c r="J14" s="39"/>
    </row>
    <row r="15" spans="1:11" ht="45">
      <c r="E15" s="166">
        <v>1</v>
      </c>
      <c r="F15" s="44" t="s">
        <v>2398</v>
      </c>
      <c r="G15" s="44"/>
    </row>
    <row r="16" spans="1:11" ht="45">
      <c r="E16" s="166">
        <v>2</v>
      </c>
      <c r="F16" s="44" t="s">
        <v>2399</v>
      </c>
      <c r="G16" s="44" t="s">
        <v>2178</v>
      </c>
    </row>
    <row r="17" spans="1:10" ht="60">
      <c r="E17" s="166">
        <v>3</v>
      </c>
      <c r="F17" s="44" t="s">
        <v>2400</v>
      </c>
      <c r="G17" s="44" t="s">
        <v>2401</v>
      </c>
    </row>
    <row r="18" spans="1:10" ht="60">
      <c r="E18" s="166">
        <v>4</v>
      </c>
      <c r="F18" s="44" t="s">
        <v>2402</v>
      </c>
      <c r="G18" s="44" t="s">
        <v>2403</v>
      </c>
    </row>
    <row r="19" spans="1:10" ht="45">
      <c r="E19" s="166">
        <v>5</v>
      </c>
      <c r="F19" s="44" t="s">
        <v>2404</v>
      </c>
      <c r="G19" s="44"/>
    </row>
    <row r="20" spans="1:10" ht="75">
      <c r="E20" s="166">
        <v>6</v>
      </c>
      <c r="F20" s="44" t="s">
        <v>2405</v>
      </c>
      <c r="G20" s="44" t="s">
        <v>2406</v>
      </c>
    </row>
    <row r="21" spans="1:10" ht="56.25">
      <c r="A21" s="39"/>
      <c r="B21" s="39"/>
      <c r="C21" s="39"/>
      <c r="D21" s="39"/>
      <c r="E21" s="144" t="s">
        <v>92</v>
      </c>
      <c r="F21" s="244" t="s">
        <v>2407</v>
      </c>
      <c r="G21" s="240"/>
      <c r="H21" s="39"/>
      <c r="I21" s="39"/>
      <c r="J21" s="39"/>
    </row>
    <row r="22" spans="1:10" ht="45">
      <c r="E22" s="166">
        <v>1</v>
      </c>
      <c r="F22" s="44" t="s">
        <v>2398</v>
      </c>
      <c r="G22" s="44"/>
    </row>
    <row r="23" spans="1:10">
      <c r="E23" s="166">
        <v>2</v>
      </c>
      <c r="F23" s="44" t="s">
        <v>2408</v>
      </c>
      <c r="G23" s="44" t="s">
        <v>2178</v>
      </c>
    </row>
    <row r="24" spans="1:10" ht="45">
      <c r="E24" s="166">
        <v>3</v>
      </c>
      <c r="F24" s="44" t="s">
        <v>2409</v>
      </c>
      <c r="G24" s="44" t="s">
        <v>2410</v>
      </c>
    </row>
    <row r="25" spans="1:10" ht="60">
      <c r="E25" s="166">
        <v>4</v>
      </c>
      <c r="F25" s="44" t="s">
        <v>2411</v>
      </c>
      <c r="G25" s="44" t="s">
        <v>2401</v>
      </c>
    </row>
    <row r="26" spans="1:10" ht="60">
      <c r="E26" s="166">
        <v>5</v>
      </c>
      <c r="F26" s="44" t="s">
        <v>2402</v>
      </c>
      <c r="G26" s="44" t="s">
        <v>2403</v>
      </c>
    </row>
    <row r="27" spans="1:10" ht="45">
      <c r="E27" s="166">
        <v>6</v>
      </c>
      <c r="F27" s="44" t="s">
        <v>2412</v>
      </c>
      <c r="G27" s="44"/>
    </row>
    <row r="28" spans="1:10" ht="75">
      <c r="E28" s="166">
        <v>7</v>
      </c>
      <c r="F28" s="44" t="s">
        <v>2405</v>
      </c>
      <c r="G28" s="44" t="s">
        <v>2406</v>
      </c>
    </row>
    <row r="29" spans="1:10" ht="56.25">
      <c r="A29" s="39"/>
      <c r="B29" s="39"/>
      <c r="C29" s="39"/>
      <c r="D29" s="39"/>
      <c r="E29" s="144" t="s">
        <v>121</v>
      </c>
      <c r="F29" s="244" t="s">
        <v>2413</v>
      </c>
      <c r="G29" s="240"/>
      <c r="H29" s="39"/>
      <c r="I29" s="39"/>
      <c r="J29" s="39"/>
    </row>
    <row r="30" spans="1:10" ht="45">
      <c r="E30" s="166">
        <v>1</v>
      </c>
      <c r="F30" s="44" t="s">
        <v>2398</v>
      </c>
      <c r="G30" s="44"/>
    </row>
    <row r="31" spans="1:10" ht="45">
      <c r="E31" s="166">
        <v>2</v>
      </c>
      <c r="F31" s="44" t="s">
        <v>2399</v>
      </c>
      <c r="G31" s="44" t="s">
        <v>2178</v>
      </c>
    </row>
    <row r="32" spans="1:10" ht="45">
      <c r="E32" s="166">
        <v>3</v>
      </c>
      <c r="F32" s="44" t="s">
        <v>2414</v>
      </c>
      <c r="G32" s="44" t="s">
        <v>2410</v>
      </c>
    </row>
    <row r="33" spans="1:10" ht="60">
      <c r="E33" s="166">
        <v>4</v>
      </c>
      <c r="F33" s="44" t="s">
        <v>2411</v>
      </c>
      <c r="G33" s="44" t="s">
        <v>2401</v>
      </c>
    </row>
    <row r="34" spans="1:10" ht="60">
      <c r="E34" s="166">
        <v>5</v>
      </c>
      <c r="F34" s="44" t="s">
        <v>2402</v>
      </c>
      <c r="G34" s="44" t="s">
        <v>2415</v>
      </c>
    </row>
    <row r="35" spans="1:10" ht="45">
      <c r="C35" s="44"/>
      <c r="E35" s="166">
        <v>6</v>
      </c>
      <c r="F35" s="44" t="s">
        <v>2404</v>
      </c>
      <c r="G35" s="44"/>
    </row>
    <row r="36" spans="1:10" ht="45">
      <c r="E36" s="166">
        <v>7</v>
      </c>
      <c r="F36" s="44" t="s">
        <v>2416</v>
      </c>
      <c r="G36" s="44" t="s">
        <v>2417</v>
      </c>
    </row>
    <row r="37" spans="1:10" ht="75">
      <c r="E37" s="166">
        <v>8</v>
      </c>
      <c r="F37" s="44" t="s">
        <v>2418</v>
      </c>
      <c r="G37" s="44" t="s">
        <v>2406</v>
      </c>
    </row>
    <row r="38" spans="1:10" ht="18.75">
      <c r="A38" s="39"/>
      <c r="B38" s="39"/>
      <c r="C38" s="39"/>
      <c r="D38" s="39"/>
      <c r="E38" s="144" t="s">
        <v>165</v>
      </c>
      <c r="F38" s="244" t="s">
        <v>2419</v>
      </c>
      <c r="G38" s="240"/>
      <c r="H38" s="39"/>
      <c r="I38" s="39"/>
      <c r="J38" s="39"/>
    </row>
    <row r="39" spans="1:10" ht="45">
      <c r="E39" s="166">
        <v>1</v>
      </c>
      <c r="F39" s="44" t="s">
        <v>2420</v>
      </c>
      <c r="G39" s="44"/>
    </row>
    <row r="40" spans="1:10" ht="30">
      <c r="E40" s="166">
        <v>2</v>
      </c>
      <c r="F40" s="44" t="s">
        <v>2421</v>
      </c>
      <c r="G40" s="44" t="s">
        <v>2178</v>
      </c>
    </row>
    <row r="41" spans="1:10" ht="60">
      <c r="E41" s="166">
        <v>3</v>
      </c>
      <c r="F41" s="44" t="s">
        <v>2400</v>
      </c>
      <c r="G41" s="44" t="s">
        <v>2401</v>
      </c>
    </row>
    <row r="42" spans="1:10" ht="60">
      <c r="E42" s="166">
        <v>4</v>
      </c>
      <c r="F42" s="44" t="s">
        <v>2402</v>
      </c>
      <c r="G42" s="44" t="s">
        <v>2403</v>
      </c>
    </row>
    <row r="43" spans="1:10" ht="30">
      <c r="E43" s="166">
        <v>5</v>
      </c>
      <c r="F43" s="44" t="s">
        <v>2422</v>
      </c>
      <c r="G43" s="44"/>
    </row>
    <row r="44" spans="1:10" ht="75">
      <c r="E44" s="166">
        <v>6</v>
      </c>
      <c r="F44" s="44" t="s">
        <v>2423</v>
      </c>
      <c r="G44" s="44" t="s">
        <v>2406</v>
      </c>
    </row>
    <row r="45" spans="1:10" ht="37.5">
      <c r="A45" s="39"/>
      <c r="B45" s="39"/>
      <c r="C45" s="39"/>
      <c r="D45" s="39"/>
      <c r="E45" s="144" t="s">
        <v>188</v>
      </c>
      <c r="F45" s="244" t="s">
        <v>2424</v>
      </c>
      <c r="G45" s="240"/>
      <c r="H45" s="39"/>
      <c r="I45" s="39"/>
      <c r="J45" s="39"/>
    </row>
    <row r="46" spans="1:10" ht="45">
      <c r="E46" s="166">
        <v>1</v>
      </c>
      <c r="F46" s="44" t="s">
        <v>2420</v>
      </c>
      <c r="G46" s="44"/>
    </row>
    <row r="47" spans="1:10">
      <c r="E47" s="166">
        <v>2</v>
      </c>
      <c r="F47" s="44" t="s">
        <v>2408</v>
      </c>
      <c r="G47" s="44" t="s">
        <v>2178</v>
      </c>
    </row>
    <row r="48" spans="1:10" ht="30">
      <c r="E48" s="166">
        <v>3</v>
      </c>
      <c r="F48" s="44" t="s">
        <v>2425</v>
      </c>
      <c r="G48" s="44" t="s">
        <v>2410</v>
      </c>
    </row>
    <row r="49" spans="1:10" ht="60">
      <c r="E49" s="166">
        <v>4</v>
      </c>
      <c r="F49" s="44" t="s">
        <v>2411</v>
      </c>
      <c r="G49" s="44" t="s">
        <v>2401</v>
      </c>
    </row>
    <row r="50" spans="1:10" ht="60">
      <c r="E50" s="166">
        <v>5</v>
      </c>
      <c r="F50" s="44" t="s">
        <v>2402</v>
      </c>
      <c r="G50" s="44" t="s">
        <v>2403</v>
      </c>
    </row>
    <row r="51" spans="1:10" ht="45">
      <c r="E51" s="166">
        <v>6</v>
      </c>
      <c r="F51" s="44" t="s">
        <v>2426</v>
      </c>
      <c r="G51" s="44"/>
    </row>
    <row r="52" spans="1:10" ht="75">
      <c r="E52" s="166">
        <v>7</v>
      </c>
      <c r="F52" s="44" t="s">
        <v>2405</v>
      </c>
      <c r="G52" s="44" t="s">
        <v>2406</v>
      </c>
    </row>
    <row r="53" spans="1:10" ht="37.5">
      <c r="A53" s="39"/>
      <c r="B53" s="39"/>
      <c r="C53" s="39"/>
      <c r="D53" s="39"/>
      <c r="E53" s="144" t="s">
        <v>211</v>
      </c>
      <c r="F53" s="244" t="s">
        <v>2427</v>
      </c>
      <c r="G53" s="240"/>
      <c r="H53" s="39"/>
      <c r="I53" s="39"/>
      <c r="J53" s="39"/>
    </row>
    <row r="54" spans="1:10" ht="45">
      <c r="E54" s="166">
        <v>1</v>
      </c>
      <c r="F54" s="44" t="s">
        <v>2420</v>
      </c>
      <c r="G54" s="44"/>
    </row>
    <row r="55" spans="1:10" ht="30">
      <c r="E55" s="166">
        <v>2</v>
      </c>
      <c r="F55" s="44" t="s">
        <v>2421</v>
      </c>
      <c r="G55" s="44" t="s">
        <v>2178</v>
      </c>
    </row>
    <row r="56" spans="1:10" ht="30">
      <c r="E56" s="166">
        <v>3</v>
      </c>
      <c r="F56" s="44" t="s">
        <v>2428</v>
      </c>
      <c r="G56" s="44" t="s">
        <v>2410</v>
      </c>
    </row>
    <row r="57" spans="1:10" ht="60">
      <c r="E57" s="166">
        <v>4</v>
      </c>
      <c r="F57" s="44" t="s">
        <v>2411</v>
      </c>
      <c r="G57" s="44" t="s">
        <v>2401</v>
      </c>
    </row>
    <row r="58" spans="1:10" ht="60">
      <c r="E58" s="166">
        <v>5</v>
      </c>
      <c r="F58" s="44" t="s">
        <v>2402</v>
      </c>
      <c r="G58" s="44" t="s">
        <v>2429</v>
      </c>
    </row>
    <row r="59" spans="1:10" ht="30">
      <c r="E59" s="166">
        <v>6</v>
      </c>
      <c r="F59" s="44" t="s">
        <v>2422</v>
      </c>
      <c r="G59" s="44"/>
    </row>
    <row r="60" spans="1:10" ht="30">
      <c r="E60" s="166">
        <v>7</v>
      </c>
      <c r="F60" s="44" t="s">
        <v>2430</v>
      </c>
      <c r="G60" s="44" t="s">
        <v>2417</v>
      </c>
    </row>
    <row r="61" spans="1:10" ht="75">
      <c r="E61" s="166">
        <v>8</v>
      </c>
      <c r="F61" s="44" t="s">
        <v>2431</v>
      </c>
      <c r="G61" s="44" t="s">
        <v>2406</v>
      </c>
    </row>
    <row r="62" spans="1:10" ht="18.75">
      <c r="A62" s="145"/>
      <c r="B62" s="145"/>
      <c r="C62" s="145"/>
      <c r="D62" s="145"/>
      <c r="E62" s="144" t="s">
        <v>256</v>
      </c>
      <c r="F62" s="244" t="s">
        <v>2432</v>
      </c>
      <c r="G62" s="244"/>
      <c r="H62" s="145"/>
      <c r="I62" s="145"/>
      <c r="J62" s="145"/>
    </row>
    <row r="63" spans="1:10" ht="45">
      <c r="E63" s="166">
        <v>1</v>
      </c>
      <c r="F63" s="44" t="s">
        <v>2433</v>
      </c>
      <c r="G63" s="44"/>
    </row>
    <row r="64" spans="1:10">
      <c r="E64" s="166">
        <v>2</v>
      </c>
      <c r="F64" s="44" t="s">
        <v>2434</v>
      </c>
      <c r="G64" s="44" t="s">
        <v>2178</v>
      </c>
    </row>
    <row r="65" spans="1:10" ht="60">
      <c r="E65" s="166">
        <v>3</v>
      </c>
      <c r="F65" s="44" t="s">
        <v>2400</v>
      </c>
      <c r="G65" s="44" t="s">
        <v>2401</v>
      </c>
    </row>
    <row r="66" spans="1:10" ht="60">
      <c r="E66" s="166">
        <v>4</v>
      </c>
      <c r="F66" s="44" t="s">
        <v>2402</v>
      </c>
      <c r="G66" s="44" t="s">
        <v>2403</v>
      </c>
    </row>
    <row r="67" spans="1:10" ht="30">
      <c r="E67" s="166">
        <v>5</v>
      </c>
      <c r="F67" s="44" t="s">
        <v>2422</v>
      </c>
      <c r="G67" s="44"/>
    </row>
    <row r="68" spans="1:10" ht="75">
      <c r="E68" s="166">
        <v>6</v>
      </c>
      <c r="F68" s="44" t="s">
        <v>2423</v>
      </c>
      <c r="G68" s="44" t="s">
        <v>2406</v>
      </c>
    </row>
    <row r="69" spans="1:10" ht="18.75">
      <c r="A69" s="39"/>
      <c r="B69" s="39"/>
      <c r="C69" s="39"/>
      <c r="D69" s="39"/>
      <c r="E69" s="144" t="s">
        <v>302</v>
      </c>
      <c r="F69" s="244" t="s">
        <v>2435</v>
      </c>
      <c r="G69" s="240"/>
      <c r="H69" s="39"/>
      <c r="I69" s="39"/>
      <c r="J69" s="39"/>
    </row>
    <row r="70" spans="1:10" ht="30">
      <c r="E70" s="166">
        <v>1</v>
      </c>
      <c r="F70" s="44" t="s">
        <v>2436</v>
      </c>
      <c r="G70" s="44"/>
    </row>
    <row r="71" spans="1:10" ht="30">
      <c r="E71" s="166">
        <v>2</v>
      </c>
      <c r="F71" s="44" t="s">
        <v>2437</v>
      </c>
      <c r="G71" s="44" t="s">
        <v>2178</v>
      </c>
    </row>
    <row r="72" spans="1:10" ht="30">
      <c r="E72" s="166">
        <v>3</v>
      </c>
      <c r="F72" s="44" t="s">
        <v>2400</v>
      </c>
      <c r="G72" s="44" t="s">
        <v>2438</v>
      </c>
    </row>
    <row r="73" spans="1:10" ht="30">
      <c r="E73" s="166">
        <v>4</v>
      </c>
      <c r="F73" s="44" t="s">
        <v>2402</v>
      </c>
      <c r="G73" s="44" t="s">
        <v>2439</v>
      </c>
    </row>
    <row r="74" spans="1:10" ht="30">
      <c r="E74" s="166">
        <v>5</v>
      </c>
      <c r="F74" s="44" t="s">
        <v>2440</v>
      </c>
      <c r="G74" s="44" t="s">
        <v>2441</v>
      </c>
    </row>
    <row r="75" spans="1:10" ht="37.5">
      <c r="A75" s="145"/>
      <c r="B75" s="145"/>
      <c r="C75" s="145"/>
      <c r="D75" s="145"/>
      <c r="E75" s="144" t="s">
        <v>316</v>
      </c>
      <c r="F75" s="244" t="s">
        <v>2442</v>
      </c>
      <c r="G75" s="244"/>
      <c r="H75" s="145"/>
      <c r="I75" s="145"/>
      <c r="J75" s="145"/>
    </row>
    <row r="76" spans="1:10" ht="60">
      <c r="E76" s="166">
        <v>1</v>
      </c>
      <c r="F76" s="44" t="s">
        <v>2443</v>
      </c>
      <c r="G76" s="44"/>
    </row>
    <row r="77" spans="1:10">
      <c r="E77" s="166">
        <v>2</v>
      </c>
      <c r="F77" s="44" t="s">
        <v>2444</v>
      </c>
      <c r="G77" s="44" t="s">
        <v>2178</v>
      </c>
    </row>
    <row r="78" spans="1:10" ht="30">
      <c r="E78" s="166">
        <v>3</v>
      </c>
      <c r="F78" s="44" t="s">
        <v>2400</v>
      </c>
      <c r="G78" s="44" t="s">
        <v>2438</v>
      </c>
    </row>
    <row r="79" spans="1:10" ht="30">
      <c r="E79" s="166">
        <v>4</v>
      </c>
      <c r="F79" s="44" t="s">
        <v>2402</v>
      </c>
      <c r="G79" s="44" t="s">
        <v>2439</v>
      </c>
    </row>
    <row r="80" spans="1:10" ht="30">
      <c r="E80" s="166">
        <v>5</v>
      </c>
      <c r="F80" s="44" t="s">
        <v>2445</v>
      </c>
      <c r="G80" s="255" t="s">
        <v>795</v>
      </c>
    </row>
    <row r="81" spans="5:7">
      <c r="E81" s="283"/>
      <c r="F81" s="44"/>
      <c r="G81" s="44"/>
    </row>
    <row r="82" spans="5:7">
      <c r="E82" s="283"/>
      <c r="F82" s="44"/>
      <c r="G82" s="44"/>
    </row>
    <row r="83" spans="5:7">
      <c r="E83" s="283"/>
      <c r="F83" s="44"/>
      <c r="G83" s="255"/>
    </row>
    <row r="84" spans="5:7">
      <c r="E84" s="283"/>
      <c r="F84" s="44"/>
      <c r="G84" s="44"/>
    </row>
    <row r="85" spans="5:7">
      <c r="E85" s="283"/>
      <c r="F85" s="44"/>
      <c r="G85" s="44"/>
    </row>
    <row r="86" spans="5:7">
      <c r="E86" s="283"/>
      <c r="F86" s="44"/>
      <c r="G86" s="44"/>
    </row>
    <row r="87" spans="5:7">
      <c r="E87" s="283"/>
      <c r="F87" s="44"/>
      <c r="G87" s="44"/>
    </row>
    <row r="88" spans="5:7">
      <c r="E88" s="283"/>
      <c r="F88" s="44"/>
      <c r="G88" s="44"/>
    </row>
    <row r="89" spans="5:7">
      <c r="E89" s="283"/>
      <c r="F89" s="44"/>
      <c r="G89" s="44"/>
    </row>
    <row r="90" spans="5:7">
      <c r="E90" s="283"/>
      <c r="F90" s="44"/>
      <c r="G90" s="44"/>
    </row>
    <row r="91" spans="5:7">
      <c r="E91" s="283"/>
      <c r="F91" s="44"/>
      <c r="G91" s="44"/>
    </row>
    <row r="92" spans="5:7">
      <c r="E92" s="283"/>
      <c r="F92" s="44"/>
      <c r="G92" s="44"/>
    </row>
    <row r="93" spans="5:7">
      <c r="E93" s="283"/>
      <c r="F93" s="44"/>
      <c r="G93" s="44"/>
    </row>
    <row r="94" spans="5:7">
      <c r="E94" s="283"/>
      <c r="F94" s="44"/>
      <c r="G94" s="44"/>
    </row>
    <row r="95" spans="5:7">
      <c r="E95" s="283"/>
      <c r="F95" s="44"/>
      <c r="G95" s="44"/>
    </row>
    <row r="96" spans="5:7">
      <c r="E96" s="283"/>
      <c r="F96" s="44"/>
      <c r="G96" s="44"/>
    </row>
    <row r="97" spans="5:7">
      <c r="E97" s="283"/>
      <c r="F97" s="44"/>
      <c r="G97" s="44"/>
    </row>
    <row r="98" spans="5:7">
      <c r="E98" s="283"/>
      <c r="F98" s="44"/>
      <c r="G98" s="44"/>
    </row>
    <row r="99" spans="5:7">
      <c r="E99" s="283"/>
      <c r="F99" s="44"/>
      <c r="G99" s="44"/>
    </row>
    <row r="100" spans="5:7" ht="18.75">
      <c r="E100" s="284"/>
      <c r="F100" s="285"/>
      <c r="G100" s="44"/>
    </row>
    <row r="101" spans="5:7">
      <c r="E101" s="283"/>
      <c r="F101" s="44"/>
      <c r="G101" s="44"/>
    </row>
    <row r="102" spans="5:7">
      <c r="E102" s="283"/>
      <c r="F102" s="44"/>
      <c r="G102" s="44"/>
    </row>
    <row r="103" spans="5:7">
      <c r="E103" s="283"/>
      <c r="F103" s="44"/>
      <c r="G103" s="44"/>
    </row>
    <row r="104" spans="5:7">
      <c r="E104" s="283"/>
      <c r="F104" s="44"/>
      <c r="G104" s="44"/>
    </row>
    <row r="105" spans="5:7">
      <c r="E105" s="283"/>
      <c r="F105" s="44"/>
      <c r="G105" s="44"/>
    </row>
    <row r="106" spans="5:7">
      <c r="E106" s="283"/>
      <c r="F106" s="44"/>
      <c r="G106" s="44"/>
    </row>
    <row r="107" spans="5:7">
      <c r="E107" s="283"/>
      <c r="F107" s="44"/>
      <c r="G107" s="44"/>
    </row>
    <row r="108" spans="5:7">
      <c r="E108" s="283"/>
      <c r="F108" s="44"/>
      <c r="G108" s="44"/>
    </row>
    <row r="109" spans="5:7">
      <c r="E109" s="283"/>
      <c r="F109" s="44"/>
      <c r="G109" s="44"/>
    </row>
    <row r="110" spans="5:7">
      <c r="E110" s="283"/>
      <c r="F110" s="44"/>
      <c r="G110" s="44"/>
    </row>
    <row r="111" spans="5:7">
      <c r="E111" s="283"/>
      <c r="F111" s="44"/>
      <c r="G111" s="44"/>
    </row>
    <row r="112" spans="5:7">
      <c r="E112" s="283"/>
      <c r="F112" s="44"/>
      <c r="G112" s="44"/>
    </row>
    <row r="113" spans="5:7">
      <c r="E113" s="283"/>
      <c r="F113" s="44"/>
      <c r="G113" s="44"/>
    </row>
    <row r="114" spans="5:7">
      <c r="E114" s="283"/>
      <c r="F114" s="44"/>
      <c r="G114" s="44"/>
    </row>
    <row r="115" spans="5:7">
      <c r="E115" s="283"/>
      <c r="F115" s="44"/>
      <c r="G115" s="44"/>
    </row>
    <row r="116" spans="5:7">
      <c r="E116" s="283"/>
      <c r="F116" s="44"/>
      <c r="G116" s="44"/>
    </row>
    <row r="117" spans="5:7">
      <c r="E117" s="283"/>
      <c r="F117" s="44"/>
      <c r="G117" s="44"/>
    </row>
    <row r="118" spans="5:7" ht="18.75">
      <c r="E118" s="284"/>
      <c r="F118" s="285"/>
      <c r="G118" s="44"/>
    </row>
    <row r="119" spans="5:7">
      <c r="E119" s="283"/>
      <c r="F119" s="44"/>
      <c r="G119" s="44"/>
    </row>
    <row r="120" spans="5:7">
      <c r="E120" s="283"/>
      <c r="F120" s="44"/>
      <c r="G120" s="44"/>
    </row>
    <row r="121" spans="5:7">
      <c r="E121" s="283"/>
      <c r="F121" s="44"/>
      <c r="G121" s="44"/>
    </row>
    <row r="122" spans="5:7">
      <c r="E122" s="283"/>
      <c r="F122" s="44"/>
      <c r="G122" s="44"/>
    </row>
    <row r="123" spans="5:7">
      <c r="E123" s="283"/>
      <c r="F123" s="44"/>
      <c r="G123" s="44"/>
    </row>
    <row r="124" spans="5:7">
      <c r="E124" s="283"/>
      <c r="F124" s="44"/>
      <c r="G124" s="44"/>
    </row>
    <row r="125" spans="5:7">
      <c r="E125" s="283"/>
      <c r="F125" s="44"/>
      <c r="G125" s="44"/>
    </row>
    <row r="126" spans="5:7">
      <c r="E126" s="283"/>
      <c r="F126" s="44"/>
      <c r="G126" s="44"/>
    </row>
    <row r="127" spans="5:7">
      <c r="E127" s="283"/>
      <c r="F127" s="44"/>
      <c r="G127" s="44"/>
    </row>
    <row r="128" spans="5:7">
      <c r="E128" s="283"/>
      <c r="F128" s="44"/>
      <c r="G128" s="44"/>
    </row>
    <row r="129" spans="5:7">
      <c r="E129" s="283"/>
      <c r="F129" s="44"/>
      <c r="G129" s="44"/>
    </row>
    <row r="130" spans="5:7">
      <c r="E130" s="283"/>
      <c r="F130" s="44"/>
      <c r="G130" s="44"/>
    </row>
    <row r="131" spans="5:7">
      <c r="E131" s="283"/>
      <c r="F131" s="44"/>
      <c r="G131" s="44"/>
    </row>
    <row r="132" spans="5:7">
      <c r="E132" s="283"/>
      <c r="F132" s="44"/>
      <c r="G132" s="44"/>
    </row>
    <row r="133" spans="5:7">
      <c r="E133" s="283"/>
      <c r="F133" s="44"/>
      <c r="G133" s="44"/>
    </row>
    <row r="134" spans="5:7">
      <c r="E134" s="283"/>
      <c r="F134" s="44"/>
      <c r="G134" s="44"/>
    </row>
    <row r="135" spans="5:7">
      <c r="E135" s="283"/>
      <c r="F135" s="44"/>
      <c r="G135" s="44"/>
    </row>
    <row r="136" spans="5:7">
      <c r="E136" s="283"/>
      <c r="F136" s="44"/>
      <c r="G136" s="44"/>
    </row>
    <row r="137" spans="5:7" ht="18.75">
      <c r="E137" s="284"/>
      <c r="F137" s="285"/>
      <c r="G137" s="286"/>
    </row>
    <row r="138" spans="5:7">
      <c r="E138" s="283"/>
      <c r="F138" s="44"/>
      <c r="G138" s="44"/>
    </row>
    <row r="139" spans="5:7">
      <c r="E139" s="283"/>
      <c r="F139" s="44"/>
      <c r="G139" s="44"/>
    </row>
    <row r="140" spans="5:7">
      <c r="E140" s="283"/>
      <c r="F140" s="44"/>
      <c r="G140" s="44"/>
    </row>
    <row r="141" spans="5:7">
      <c r="E141" s="283"/>
      <c r="F141" s="44"/>
      <c r="G141" s="44"/>
    </row>
    <row r="142" spans="5:7">
      <c r="E142" s="283"/>
      <c r="F142" s="44"/>
      <c r="G142" s="44"/>
    </row>
    <row r="143" spans="5:7">
      <c r="E143" s="283"/>
      <c r="F143" s="44"/>
      <c r="G143" s="44"/>
    </row>
    <row r="144" spans="5:7">
      <c r="E144" s="283"/>
      <c r="F144" s="44"/>
      <c r="G144" s="44"/>
    </row>
    <row r="145" spans="5:7">
      <c r="E145" s="283"/>
      <c r="F145" s="44"/>
      <c r="G145" s="44"/>
    </row>
    <row r="146" spans="5:7">
      <c r="E146" s="283"/>
      <c r="F146" s="44"/>
      <c r="G146" s="44"/>
    </row>
    <row r="147" spans="5:7">
      <c r="E147" s="283"/>
      <c r="F147" s="44"/>
      <c r="G147" s="44"/>
    </row>
    <row r="148" spans="5:7">
      <c r="E148" s="283"/>
      <c r="F148" s="44"/>
      <c r="G148" s="44"/>
    </row>
    <row r="149" spans="5:7">
      <c r="E149" s="283"/>
      <c r="F149" s="44"/>
      <c r="G149" s="44"/>
    </row>
    <row r="150" spans="5:7">
      <c r="E150" s="283"/>
      <c r="F150" s="44"/>
      <c r="G150" s="44"/>
    </row>
    <row r="151" spans="5:7">
      <c r="E151" s="283"/>
      <c r="F151" s="44"/>
      <c r="G151" s="44"/>
    </row>
    <row r="152" spans="5:7">
      <c r="E152" s="283"/>
      <c r="F152" s="44"/>
      <c r="G152" s="44"/>
    </row>
    <row r="153" spans="5:7">
      <c r="E153" s="283"/>
      <c r="F153" s="44"/>
      <c r="G153" s="44"/>
    </row>
    <row r="154" spans="5:7">
      <c r="E154" s="283"/>
      <c r="F154" s="44"/>
      <c r="G154" s="44"/>
    </row>
    <row r="155" spans="5:7">
      <c r="E155" s="283"/>
      <c r="F155" s="44"/>
      <c r="G155" s="44"/>
    </row>
    <row r="156" spans="5:7">
      <c r="E156" s="283"/>
      <c r="F156" s="44"/>
      <c r="G156" s="44"/>
    </row>
    <row r="157" spans="5:7">
      <c r="E157" s="283"/>
      <c r="F157" s="44"/>
      <c r="G157" s="44"/>
    </row>
    <row r="158" spans="5:7">
      <c r="E158" s="283"/>
      <c r="F158" s="44"/>
      <c r="G158" s="44"/>
    </row>
    <row r="159" spans="5:7" ht="18.75">
      <c r="E159" s="284"/>
      <c r="F159" s="285"/>
      <c r="G159" s="44"/>
    </row>
    <row r="160" spans="5:7">
      <c r="E160" s="283"/>
      <c r="F160" s="44"/>
      <c r="G160" s="44"/>
    </row>
    <row r="161" spans="5:7">
      <c r="E161" s="283"/>
      <c r="F161" s="44"/>
      <c r="G161" s="44"/>
    </row>
    <row r="162" spans="5:7">
      <c r="E162" s="283"/>
      <c r="F162" s="44"/>
      <c r="G162" s="44"/>
    </row>
    <row r="163" spans="5:7">
      <c r="E163" s="283"/>
      <c r="F163" s="44"/>
      <c r="G163" s="44"/>
    </row>
    <row r="164" spans="5:7">
      <c r="E164" s="283"/>
      <c r="F164" s="44"/>
      <c r="G164" s="44"/>
    </row>
    <row r="165" spans="5:7">
      <c r="E165" s="283"/>
      <c r="F165" s="44"/>
      <c r="G165" s="44"/>
    </row>
    <row r="166" spans="5:7">
      <c r="E166" s="283"/>
      <c r="F166" s="44"/>
      <c r="G166" s="44"/>
    </row>
    <row r="167" spans="5:7">
      <c r="E167" s="283"/>
      <c r="F167" s="44"/>
      <c r="G167" s="44"/>
    </row>
    <row r="168" spans="5:7">
      <c r="E168" s="283"/>
      <c r="F168" s="44"/>
      <c r="G168" s="44"/>
    </row>
    <row r="169" spans="5:7">
      <c r="E169" s="283"/>
      <c r="F169" s="44"/>
      <c r="G169" s="44"/>
    </row>
    <row r="170" spans="5:7">
      <c r="E170" s="283"/>
      <c r="F170" s="44"/>
      <c r="G170" s="44"/>
    </row>
    <row r="171" spans="5:7">
      <c r="E171" s="283"/>
      <c r="F171" s="44"/>
      <c r="G171" s="44"/>
    </row>
    <row r="172" spans="5:7">
      <c r="E172" s="283"/>
      <c r="F172" s="44"/>
      <c r="G172" s="44"/>
    </row>
    <row r="173" spans="5:7">
      <c r="E173" s="283"/>
      <c r="F173" s="44"/>
      <c r="G173" s="44"/>
    </row>
    <row r="174" spans="5:7">
      <c r="E174" s="283"/>
      <c r="F174" s="44"/>
      <c r="G174" s="44"/>
    </row>
    <row r="175" spans="5:7">
      <c r="E175" s="283"/>
      <c r="F175" s="44"/>
      <c r="G175" s="44"/>
    </row>
    <row r="176" spans="5:7">
      <c r="E176" s="283"/>
      <c r="F176" s="44"/>
      <c r="G176" s="44"/>
    </row>
    <row r="177" spans="5:7" ht="18.75">
      <c r="E177" s="284"/>
      <c r="F177" s="285"/>
      <c r="G177" s="287"/>
    </row>
    <row r="178" spans="5:7">
      <c r="E178" s="283"/>
      <c r="F178" s="44"/>
      <c r="G178" s="44"/>
    </row>
    <row r="179" spans="5:7">
      <c r="E179" s="283"/>
      <c r="F179" s="44"/>
      <c r="G179" s="44"/>
    </row>
    <row r="180" spans="5:7">
      <c r="E180" s="283"/>
      <c r="F180" s="44"/>
      <c r="G180" s="44"/>
    </row>
    <row r="181" spans="5:7">
      <c r="E181" s="283"/>
      <c r="F181" s="44"/>
      <c r="G181" s="44"/>
    </row>
    <row r="182" spans="5:7">
      <c r="E182" s="283"/>
      <c r="F182" s="44"/>
      <c r="G182" s="44"/>
    </row>
    <row r="183" spans="5:7">
      <c r="E183" s="283"/>
      <c r="F183" s="44"/>
      <c r="G183" s="44"/>
    </row>
    <row r="184" spans="5:7">
      <c r="E184" s="283"/>
      <c r="F184" s="44"/>
      <c r="G184" s="44"/>
    </row>
    <row r="185" spans="5:7">
      <c r="E185" s="283"/>
      <c r="F185" s="44"/>
      <c r="G185" s="44"/>
    </row>
    <row r="186" spans="5:7">
      <c r="E186" s="283"/>
      <c r="F186" s="44"/>
      <c r="G186" s="44"/>
    </row>
    <row r="187" spans="5:7">
      <c r="E187" s="283"/>
      <c r="F187" s="44"/>
      <c r="G187" s="44"/>
    </row>
    <row r="188" spans="5:7">
      <c r="E188" s="283"/>
      <c r="F188" s="44"/>
      <c r="G188" s="44"/>
    </row>
    <row r="189" spans="5:7">
      <c r="E189" s="283"/>
      <c r="F189" s="44"/>
      <c r="G189" s="44"/>
    </row>
    <row r="190" spans="5:7">
      <c r="E190" s="283"/>
      <c r="F190" s="44"/>
      <c r="G190" s="44"/>
    </row>
    <row r="191" spans="5:7">
      <c r="E191" s="283"/>
      <c r="F191" s="44"/>
      <c r="G191" s="44"/>
    </row>
    <row r="192" spans="5:7">
      <c r="E192" s="283"/>
      <c r="F192" s="44"/>
      <c r="G192" s="44"/>
    </row>
    <row r="193" spans="5:7">
      <c r="E193" s="283"/>
      <c r="F193" s="44"/>
      <c r="G193" s="44"/>
    </row>
    <row r="194" spans="5:7">
      <c r="E194" s="283"/>
      <c r="F194" s="44"/>
      <c r="G194" s="44"/>
    </row>
    <row r="195" spans="5:7">
      <c r="E195" s="283"/>
      <c r="F195" s="44"/>
      <c r="G195" s="44"/>
    </row>
    <row r="196" spans="5:7" ht="18.75">
      <c r="E196" s="284"/>
      <c r="F196" s="285"/>
      <c r="G196" s="44"/>
    </row>
    <row r="197" spans="5:7">
      <c r="E197" s="283"/>
      <c r="F197" s="44"/>
      <c r="G197" s="44"/>
    </row>
    <row r="198" spans="5:7">
      <c r="E198" s="283"/>
      <c r="F198" s="44"/>
      <c r="G198" s="44"/>
    </row>
    <row r="199" spans="5:7">
      <c r="E199" s="283"/>
      <c r="F199" s="44"/>
      <c r="G199" s="44"/>
    </row>
    <row r="200" spans="5:7">
      <c r="E200" s="283"/>
      <c r="F200" s="44"/>
      <c r="G200" s="44"/>
    </row>
    <row r="201" spans="5:7">
      <c r="E201" s="283"/>
      <c r="F201" s="44"/>
      <c r="G201" s="44"/>
    </row>
    <row r="202" spans="5:7">
      <c r="E202" s="283"/>
      <c r="F202" s="44"/>
      <c r="G202" s="44"/>
    </row>
    <row r="203" spans="5:7">
      <c r="E203" s="283"/>
      <c r="F203" s="44"/>
      <c r="G203" s="44"/>
    </row>
    <row r="204" spans="5:7">
      <c r="E204" s="283"/>
      <c r="F204" s="44"/>
      <c r="G204" s="44"/>
    </row>
    <row r="205" spans="5:7">
      <c r="E205" s="283"/>
      <c r="F205" s="44"/>
      <c r="G205" s="44"/>
    </row>
    <row r="206" spans="5:7">
      <c r="E206" s="283"/>
      <c r="F206" s="44"/>
      <c r="G206" s="44"/>
    </row>
    <row r="207" spans="5:7">
      <c r="E207" s="283"/>
      <c r="F207" s="44"/>
      <c r="G207" s="44"/>
    </row>
    <row r="208" spans="5:7">
      <c r="E208" s="283"/>
      <c r="F208" s="44"/>
      <c r="G208" s="44"/>
    </row>
    <row r="209" spans="5:7">
      <c r="E209" s="283"/>
      <c r="F209" s="44"/>
      <c r="G209" s="44"/>
    </row>
    <row r="210" spans="5:7" ht="18.75">
      <c r="E210" s="284"/>
      <c r="F210" s="285"/>
      <c r="G210" s="44"/>
    </row>
    <row r="211" spans="5:7">
      <c r="E211" s="283"/>
      <c r="F211" s="44"/>
      <c r="G211" s="44"/>
    </row>
    <row r="212" spans="5:7">
      <c r="E212" s="283"/>
      <c r="F212" s="44"/>
      <c r="G212" s="44"/>
    </row>
    <row r="213" spans="5:7">
      <c r="E213" s="283"/>
      <c r="F213" s="44"/>
      <c r="G213" s="44"/>
    </row>
    <row r="214" spans="5:7">
      <c r="E214" s="283"/>
      <c r="F214" s="44"/>
      <c r="G214" s="44"/>
    </row>
    <row r="215" spans="5:7">
      <c r="E215" s="283"/>
      <c r="F215" s="44"/>
      <c r="G215" s="44"/>
    </row>
    <row r="216" spans="5:7">
      <c r="E216" s="283"/>
      <c r="F216" s="44"/>
      <c r="G216" s="44"/>
    </row>
    <row r="217" spans="5:7">
      <c r="E217" s="283"/>
      <c r="F217" s="44"/>
      <c r="G217" s="44"/>
    </row>
    <row r="218" spans="5:7">
      <c r="E218" s="283"/>
      <c r="F218" s="44"/>
      <c r="G218" s="44"/>
    </row>
    <row r="219" spans="5:7">
      <c r="E219" s="283"/>
      <c r="F219" s="44"/>
      <c r="G219" s="44"/>
    </row>
    <row r="220" spans="5:7">
      <c r="E220" s="283"/>
      <c r="F220" s="44"/>
      <c r="G220" s="44"/>
    </row>
    <row r="221" spans="5:7">
      <c r="E221" s="283"/>
      <c r="F221" s="44"/>
      <c r="G221" s="44"/>
    </row>
    <row r="222" spans="5:7">
      <c r="E222" s="283"/>
      <c r="F222" s="44"/>
      <c r="G222" s="44"/>
    </row>
    <row r="223" spans="5:7">
      <c r="E223" s="283"/>
      <c r="F223" s="44"/>
      <c r="G223" s="44"/>
    </row>
    <row r="224" spans="5:7">
      <c r="E224" s="283"/>
      <c r="F224" s="44"/>
      <c r="G224" s="44"/>
    </row>
    <row r="225" spans="5:7">
      <c r="E225" s="283"/>
      <c r="F225" s="44"/>
      <c r="G225" s="44"/>
    </row>
    <row r="226" spans="5:7">
      <c r="E226" s="283"/>
      <c r="F226" s="44"/>
      <c r="G226" s="44"/>
    </row>
    <row r="227" spans="5:7">
      <c r="E227" s="283"/>
      <c r="F227" s="44"/>
      <c r="G227" s="44"/>
    </row>
    <row r="228" spans="5:7">
      <c r="E228" s="283"/>
      <c r="F228" s="44"/>
      <c r="G228" s="44"/>
    </row>
    <row r="229" spans="5:7">
      <c r="E229" s="283"/>
      <c r="F229" s="44"/>
      <c r="G229" s="44"/>
    </row>
    <row r="230" spans="5:7">
      <c r="E230" s="283"/>
      <c r="F230" s="44"/>
      <c r="G230" s="44"/>
    </row>
    <row r="231" spans="5:7">
      <c r="E231" s="283"/>
      <c r="F231" s="44"/>
      <c r="G231" s="44"/>
    </row>
    <row r="232" spans="5:7">
      <c r="E232" s="283"/>
      <c r="F232" s="44"/>
      <c r="G232" s="44"/>
    </row>
    <row r="233" spans="5:7">
      <c r="E233" s="283"/>
      <c r="F233" s="44"/>
      <c r="G233" s="44"/>
    </row>
    <row r="234" spans="5:7">
      <c r="E234" s="283"/>
      <c r="F234" s="44"/>
      <c r="G234" s="44"/>
    </row>
    <row r="235" spans="5:7">
      <c r="E235" s="283"/>
      <c r="F235" s="44"/>
      <c r="G235" s="44"/>
    </row>
    <row r="236" spans="5:7">
      <c r="E236" s="283"/>
      <c r="F236" s="44"/>
      <c r="G236" s="44"/>
    </row>
    <row r="237" spans="5:7">
      <c r="E237" s="283"/>
      <c r="F237" s="44"/>
      <c r="G237" s="44"/>
    </row>
    <row r="238" spans="5:7">
      <c r="E238" s="283"/>
      <c r="F238" s="44"/>
      <c r="G238" s="44"/>
    </row>
    <row r="239" spans="5:7">
      <c r="E239" s="283"/>
      <c r="F239" s="44"/>
      <c r="G239" s="44"/>
    </row>
    <row r="240" spans="5:7">
      <c r="E240" s="283"/>
      <c r="F240" s="44"/>
      <c r="G240" s="44"/>
    </row>
    <row r="241" spans="5:7">
      <c r="E241" s="283"/>
      <c r="F241" s="44"/>
      <c r="G241" s="44"/>
    </row>
    <row r="242" spans="5:7">
      <c r="E242" s="283"/>
      <c r="F242" s="44"/>
      <c r="G242" s="44"/>
    </row>
    <row r="243" spans="5:7" ht="18.75">
      <c r="E243" s="284"/>
      <c r="F243" s="285"/>
      <c r="G243" s="44"/>
    </row>
    <row r="244" spans="5:7">
      <c r="E244" s="283"/>
      <c r="F244" s="44"/>
      <c r="G244" s="44"/>
    </row>
    <row r="245" spans="5:7">
      <c r="E245" s="283"/>
      <c r="F245" s="44"/>
      <c r="G245" s="44"/>
    </row>
    <row r="246" spans="5:7">
      <c r="E246" s="283"/>
      <c r="F246" s="44"/>
      <c r="G246" s="44"/>
    </row>
    <row r="247" spans="5:7">
      <c r="E247" s="283"/>
      <c r="F247" s="44"/>
      <c r="G247" s="44"/>
    </row>
    <row r="248" spans="5:7">
      <c r="E248" s="283"/>
      <c r="F248" s="44"/>
      <c r="G248" s="44"/>
    </row>
    <row r="249" spans="5:7">
      <c r="E249" s="283"/>
      <c r="F249" s="44"/>
      <c r="G249" s="44"/>
    </row>
    <row r="250" spans="5:7">
      <c r="E250" s="283"/>
      <c r="F250" s="44"/>
      <c r="G250" s="44"/>
    </row>
    <row r="251" spans="5:7">
      <c r="E251" s="283"/>
      <c r="F251" s="44"/>
      <c r="G251" s="44"/>
    </row>
    <row r="252" spans="5:7">
      <c r="E252" s="283"/>
      <c r="F252" s="44"/>
      <c r="G252" s="44"/>
    </row>
    <row r="253" spans="5:7">
      <c r="E253" s="283"/>
      <c r="F253" s="44"/>
      <c r="G253" s="44"/>
    </row>
    <row r="254" spans="5:7">
      <c r="E254" s="283"/>
      <c r="F254" s="44"/>
      <c r="G254" s="44"/>
    </row>
    <row r="255" spans="5:7">
      <c r="E255" s="283"/>
      <c r="F255" s="44"/>
      <c r="G255" s="44"/>
    </row>
    <row r="256" spans="5:7">
      <c r="E256" s="283"/>
      <c r="F256" s="44"/>
      <c r="G256" s="44"/>
    </row>
    <row r="257" spans="5:7">
      <c r="E257" s="283"/>
      <c r="F257" s="44"/>
      <c r="G257" s="44"/>
    </row>
    <row r="258" spans="5:7">
      <c r="E258" s="283"/>
      <c r="F258" s="44"/>
      <c r="G258" s="44"/>
    </row>
    <row r="259" spans="5:7">
      <c r="E259" s="283"/>
      <c r="F259" s="44"/>
      <c r="G259" s="44"/>
    </row>
    <row r="260" spans="5:7">
      <c r="E260" s="283"/>
      <c r="F260" s="44"/>
      <c r="G260" s="44"/>
    </row>
    <row r="261" spans="5:7">
      <c r="E261" s="283"/>
      <c r="F261" s="44"/>
      <c r="G261" s="44"/>
    </row>
    <row r="262" spans="5:7">
      <c r="E262" s="283"/>
      <c r="F262" s="44"/>
      <c r="G262" s="44"/>
    </row>
    <row r="263" spans="5:7" ht="18.75">
      <c r="E263" s="284"/>
      <c r="F263" s="285"/>
      <c r="G263" s="44"/>
    </row>
    <row r="264" spans="5:7">
      <c r="E264" s="283"/>
      <c r="F264" s="44"/>
      <c r="G264" s="44"/>
    </row>
    <row r="265" spans="5:7">
      <c r="E265" s="283"/>
      <c r="F265" s="44"/>
      <c r="G265" s="44"/>
    </row>
    <row r="266" spans="5:7">
      <c r="E266" s="283"/>
      <c r="F266" s="44"/>
      <c r="G266" s="44"/>
    </row>
    <row r="267" spans="5:7">
      <c r="E267" s="283"/>
      <c r="F267" s="44"/>
      <c r="G267" s="44"/>
    </row>
    <row r="268" spans="5:7">
      <c r="E268" s="283"/>
      <c r="F268" s="44"/>
      <c r="G268" s="44"/>
    </row>
    <row r="269" spans="5:7">
      <c r="E269" s="283"/>
      <c r="F269" s="44"/>
      <c r="G269" s="44"/>
    </row>
    <row r="270" spans="5:7">
      <c r="E270" s="283"/>
      <c r="F270" s="44"/>
      <c r="G270" s="44"/>
    </row>
    <row r="271" spans="5:7">
      <c r="E271" s="283"/>
      <c r="F271" s="44"/>
      <c r="G271" s="44"/>
    </row>
    <row r="272" spans="5:7">
      <c r="E272" s="283"/>
      <c r="F272" s="44"/>
      <c r="G272" s="44"/>
    </row>
    <row r="273" spans="5:7">
      <c r="E273" s="283"/>
      <c r="F273" s="44"/>
      <c r="G273" s="44"/>
    </row>
    <row r="274" spans="5:7">
      <c r="E274" s="283"/>
      <c r="F274" s="44"/>
      <c r="G274" s="44"/>
    </row>
    <row r="275" spans="5:7">
      <c r="E275" s="283"/>
      <c r="F275" s="44"/>
      <c r="G275" s="44"/>
    </row>
    <row r="276" spans="5:7">
      <c r="E276" s="283"/>
      <c r="F276" s="44"/>
      <c r="G276" s="44"/>
    </row>
    <row r="277" spans="5:7">
      <c r="E277" s="283"/>
      <c r="F277" s="44"/>
      <c r="G277" s="44"/>
    </row>
    <row r="278" spans="5:7">
      <c r="E278" s="283"/>
      <c r="F278" s="44"/>
      <c r="G278" s="44"/>
    </row>
    <row r="279" spans="5:7">
      <c r="E279" s="283"/>
      <c r="F279" s="44"/>
      <c r="G279" s="44"/>
    </row>
    <row r="280" spans="5:7">
      <c r="E280" s="283"/>
      <c r="F280" s="44"/>
      <c r="G280" s="44"/>
    </row>
    <row r="281" spans="5:7">
      <c r="E281" s="283"/>
      <c r="F281" s="44"/>
      <c r="G281" s="44"/>
    </row>
    <row r="282" spans="5:7">
      <c r="E282" s="283"/>
      <c r="F282" s="44"/>
      <c r="G282" s="44"/>
    </row>
    <row r="283" spans="5:7" ht="18.75">
      <c r="E283" s="284"/>
      <c r="F283" s="285"/>
      <c r="G283" s="285"/>
    </row>
    <row r="284" spans="5:7">
      <c r="E284" s="283"/>
      <c r="F284" s="44"/>
      <c r="G284" s="44"/>
    </row>
    <row r="285" spans="5:7">
      <c r="E285" s="283"/>
      <c r="F285" s="44"/>
      <c r="G285" s="44"/>
    </row>
    <row r="286" spans="5:7">
      <c r="E286" s="283"/>
      <c r="F286" s="44"/>
      <c r="G286" s="44"/>
    </row>
    <row r="287" spans="5:7">
      <c r="E287" s="283"/>
      <c r="F287" s="44"/>
      <c r="G287" s="44"/>
    </row>
    <row r="288" spans="5:7">
      <c r="E288" s="283"/>
      <c r="F288" s="44"/>
      <c r="G288" s="44"/>
    </row>
    <row r="289" spans="5:7">
      <c r="E289" s="283"/>
      <c r="F289" s="44"/>
      <c r="G289" s="44"/>
    </row>
    <row r="290" spans="5:7">
      <c r="E290" s="283"/>
      <c r="F290" s="44"/>
      <c r="G290" s="44"/>
    </row>
    <row r="291" spans="5:7">
      <c r="E291" s="283"/>
      <c r="F291" s="44"/>
      <c r="G291" s="44"/>
    </row>
    <row r="292" spans="5:7">
      <c r="E292" s="283"/>
      <c r="F292" s="44"/>
      <c r="G292" s="44"/>
    </row>
    <row r="293" spans="5:7">
      <c r="E293" s="283"/>
      <c r="F293" s="44"/>
      <c r="G293" s="44"/>
    </row>
    <row r="294" spans="5:7">
      <c r="E294" s="283"/>
      <c r="F294" s="44"/>
      <c r="G294" s="44"/>
    </row>
    <row r="295" spans="5:7">
      <c r="E295" s="283"/>
      <c r="F295" s="44"/>
      <c r="G295" s="44"/>
    </row>
    <row r="296" spans="5:7">
      <c r="E296" s="283"/>
      <c r="F296" s="44"/>
      <c r="G296" s="44"/>
    </row>
    <row r="297" spans="5:7">
      <c r="E297" s="283"/>
      <c r="F297" s="44"/>
      <c r="G297" s="44"/>
    </row>
    <row r="298" spans="5:7">
      <c r="E298" s="283"/>
      <c r="F298" s="44"/>
      <c r="G298" s="44"/>
    </row>
    <row r="299" spans="5:7">
      <c r="E299" s="283"/>
      <c r="F299" s="44"/>
      <c r="G299" s="44"/>
    </row>
    <row r="300" spans="5:7">
      <c r="E300" s="283"/>
      <c r="F300" s="44"/>
      <c r="G300" s="44"/>
    </row>
    <row r="301" spans="5:7">
      <c r="E301" s="283"/>
      <c r="F301" s="44"/>
      <c r="G301" s="44"/>
    </row>
    <row r="302" spans="5:7" ht="18.75">
      <c r="E302" s="284"/>
      <c r="F302" s="285"/>
      <c r="G302" s="44"/>
    </row>
    <row r="303" spans="5:7">
      <c r="E303" s="283"/>
      <c r="F303" s="44"/>
      <c r="G303" s="44"/>
    </row>
    <row r="304" spans="5:7">
      <c r="E304" s="283"/>
      <c r="F304" s="44"/>
      <c r="G304" s="44"/>
    </row>
    <row r="305" spans="5:7">
      <c r="E305" s="283"/>
      <c r="F305" s="44"/>
      <c r="G305" s="44"/>
    </row>
    <row r="306" spans="5:7">
      <c r="E306" s="283"/>
      <c r="F306" s="44"/>
      <c r="G306" s="44"/>
    </row>
    <row r="307" spans="5:7">
      <c r="E307" s="283"/>
      <c r="F307" s="44"/>
      <c r="G307" s="44"/>
    </row>
    <row r="308" spans="5:7">
      <c r="E308" s="283"/>
      <c r="F308" s="44"/>
      <c r="G308" s="44"/>
    </row>
    <row r="309" spans="5:7">
      <c r="E309" s="283"/>
      <c r="F309" s="44"/>
      <c r="G309" s="44"/>
    </row>
    <row r="310" spans="5:7">
      <c r="E310" s="283"/>
      <c r="F310" s="44"/>
      <c r="G310" s="44"/>
    </row>
    <row r="311" spans="5:7">
      <c r="E311" s="283"/>
      <c r="F311" s="44"/>
      <c r="G311" s="44"/>
    </row>
    <row r="312" spans="5:7">
      <c r="E312" s="283"/>
      <c r="F312" s="44"/>
      <c r="G312" s="44"/>
    </row>
    <row r="313" spans="5:7">
      <c r="E313" s="283"/>
      <c r="F313" s="44"/>
      <c r="G313" s="44"/>
    </row>
    <row r="314" spans="5:7">
      <c r="E314" s="283"/>
      <c r="F314" s="44"/>
      <c r="G314" s="44"/>
    </row>
    <row r="315" spans="5:7">
      <c r="E315" s="283"/>
      <c r="F315" s="44"/>
      <c r="G315" s="44"/>
    </row>
    <row r="316" spans="5:7">
      <c r="E316" s="283"/>
      <c r="F316" s="44"/>
      <c r="G316" s="44"/>
    </row>
    <row r="317" spans="5:7">
      <c r="E317" s="283"/>
      <c r="F317" s="44"/>
      <c r="G317" s="44"/>
    </row>
    <row r="318" spans="5:7">
      <c r="E318" s="283"/>
      <c r="F318" s="44"/>
      <c r="G318" s="44"/>
    </row>
    <row r="319" spans="5:7">
      <c r="E319" s="283"/>
      <c r="F319" s="44"/>
      <c r="G319" s="44"/>
    </row>
    <row r="320" spans="5:7">
      <c r="E320" s="283"/>
      <c r="F320" s="44"/>
      <c r="G320" s="44"/>
    </row>
    <row r="321" spans="5:7">
      <c r="E321" s="283"/>
      <c r="F321" s="44"/>
      <c r="G321" s="44"/>
    </row>
    <row r="322" spans="5:7">
      <c r="E322" s="283"/>
      <c r="F322" s="44"/>
      <c r="G322" s="44"/>
    </row>
    <row r="323" spans="5:7">
      <c r="E323" s="283"/>
      <c r="F323" s="44"/>
      <c r="G323" s="44"/>
    </row>
    <row r="324" spans="5:7" ht="18.75">
      <c r="E324" s="284"/>
      <c r="F324" s="285"/>
      <c r="G324" s="287"/>
    </row>
    <row r="325" spans="5:7">
      <c r="E325" s="283"/>
      <c r="F325" s="44"/>
      <c r="G325" s="44"/>
    </row>
    <row r="326" spans="5:7">
      <c r="E326" s="283"/>
      <c r="F326" s="44"/>
      <c r="G326" s="44"/>
    </row>
    <row r="327" spans="5:7">
      <c r="E327" s="283"/>
      <c r="F327" s="44"/>
      <c r="G327" s="44"/>
    </row>
    <row r="328" spans="5:7">
      <c r="E328" s="283"/>
      <c r="F328" s="44"/>
      <c r="G328" s="44"/>
    </row>
    <row r="329" spans="5:7">
      <c r="E329" s="283"/>
      <c r="F329" s="44"/>
      <c r="G329" s="44"/>
    </row>
    <row r="330" spans="5:7">
      <c r="E330" s="283"/>
      <c r="F330" s="44"/>
      <c r="G330" s="44"/>
    </row>
    <row r="331" spans="5:7">
      <c r="E331" s="283"/>
      <c r="F331" s="44"/>
      <c r="G331" s="44"/>
    </row>
    <row r="332" spans="5:7">
      <c r="E332" s="283"/>
      <c r="F332" s="44"/>
      <c r="G332" s="44"/>
    </row>
    <row r="333" spans="5:7">
      <c r="E333" s="283"/>
      <c r="F333" s="44"/>
      <c r="G333" s="44"/>
    </row>
    <row r="334" spans="5:7">
      <c r="E334" s="283"/>
      <c r="F334" s="44"/>
      <c r="G334" s="44"/>
    </row>
    <row r="335" spans="5:7">
      <c r="E335" s="283"/>
      <c r="F335" s="44"/>
      <c r="G335" s="44"/>
    </row>
    <row r="336" spans="5:7">
      <c r="E336" s="283"/>
      <c r="F336" s="44"/>
      <c r="G336" s="44"/>
    </row>
    <row r="337" spans="5:7">
      <c r="E337" s="283"/>
      <c r="F337" s="44"/>
      <c r="G337" s="44"/>
    </row>
    <row r="338" spans="5:7">
      <c r="E338" s="283"/>
      <c r="F338" s="44"/>
      <c r="G338" s="44"/>
    </row>
    <row r="339" spans="5:7">
      <c r="E339" s="283"/>
      <c r="F339" s="44"/>
      <c r="G339" s="44"/>
    </row>
    <row r="340" spans="5:7">
      <c r="E340" s="283"/>
      <c r="F340" s="44"/>
      <c r="G340" s="44"/>
    </row>
    <row r="341" spans="5:7">
      <c r="E341" s="283"/>
      <c r="F341" s="44"/>
      <c r="G341" s="44"/>
    </row>
    <row r="342" spans="5:7">
      <c r="E342" s="283"/>
      <c r="F342" s="44"/>
      <c r="G342" s="44"/>
    </row>
    <row r="343" spans="5:7">
      <c r="E343" s="283"/>
      <c r="F343" s="44"/>
      <c r="G343" s="44"/>
    </row>
    <row r="344" spans="5:7">
      <c r="E344" s="283"/>
      <c r="F344" s="44"/>
      <c r="G344" s="44"/>
    </row>
    <row r="345" spans="5:7">
      <c r="E345" s="283"/>
      <c r="F345" s="44"/>
      <c r="G345" s="44"/>
    </row>
    <row r="346" spans="5:7">
      <c r="E346" s="283"/>
      <c r="F346" s="44"/>
      <c r="G346" s="44"/>
    </row>
    <row r="347" spans="5:7">
      <c r="E347" s="283"/>
      <c r="F347" s="44"/>
      <c r="G347" s="44"/>
    </row>
    <row r="348" spans="5:7">
      <c r="E348" s="283"/>
      <c r="F348" s="44"/>
      <c r="G348" s="44"/>
    </row>
    <row r="349" spans="5:7">
      <c r="E349" s="283"/>
      <c r="F349" s="44"/>
      <c r="G349" s="44"/>
    </row>
    <row r="350" spans="5:7">
      <c r="E350" s="283"/>
      <c r="F350" s="44"/>
      <c r="G350" s="44"/>
    </row>
    <row r="351" spans="5:7">
      <c r="E351" s="283"/>
      <c r="F351" s="44"/>
      <c r="G351" s="44"/>
    </row>
    <row r="352" spans="5:7">
      <c r="E352" s="283"/>
      <c r="F352" s="44"/>
      <c r="G352" s="44"/>
    </row>
    <row r="353" spans="5:7" ht="18.75">
      <c r="E353" s="284"/>
      <c r="F353" s="285"/>
      <c r="G353" s="287"/>
    </row>
    <row r="354" spans="5:7">
      <c r="E354" s="283"/>
      <c r="F354" s="44"/>
      <c r="G354" s="44"/>
    </row>
    <row r="355" spans="5:7">
      <c r="E355" s="283"/>
      <c r="F355" s="44"/>
      <c r="G355" s="44"/>
    </row>
    <row r="356" spans="5:7">
      <c r="E356" s="283"/>
      <c r="F356" s="44"/>
      <c r="G356" s="44"/>
    </row>
    <row r="357" spans="5:7">
      <c r="E357" s="283"/>
      <c r="F357" s="44"/>
      <c r="G357" s="44"/>
    </row>
    <row r="358" spans="5:7">
      <c r="E358" s="283"/>
      <c r="F358" s="44"/>
      <c r="G358" s="44"/>
    </row>
    <row r="359" spans="5:7">
      <c r="E359" s="283"/>
      <c r="F359" s="44"/>
      <c r="G359" s="44"/>
    </row>
    <row r="360" spans="5:7">
      <c r="E360" s="283"/>
      <c r="F360" s="44"/>
      <c r="G360" s="44"/>
    </row>
    <row r="361" spans="5:7">
      <c r="E361" s="283"/>
      <c r="F361" s="44"/>
      <c r="G361" s="44"/>
    </row>
    <row r="362" spans="5:7">
      <c r="E362" s="283"/>
      <c r="F362" s="44"/>
      <c r="G362" s="44"/>
    </row>
    <row r="363" spans="5:7">
      <c r="E363" s="283"/>
      <c r="F363" s="44"/>
      <c r="G363" s="44"/>
    </row>
    <row r="364" spans="5:7">
      <c r="E364" s="283"/>
      <c r="F364" s="44"/>
      <c r="G364" s="44"/>
    </row>
    <row r="365" spans="5:7">
      <c r="E365" s="283"/>
      <c r="F365" s="44"/>
      <c r="G365" s="44"/>
    </row>
    <row r="366" spans="5:7">
      <c r="E366" s="283"/>
      <c r="F366" s="44"/>
      <c r="G366" s="44"/>
    </row>
    <row r="367" spans="5:7">
      <c r="E367" s="283"/>
      <c r="F367" s="44"/>
      <c r="G367" s="44"/>
    </row>
    <row r="368" spans="5:7">
      <c r="E368" s="283"/>
      <c r="F368" s="44"/>
      <c r="G368" s="44"/>
    </row>
    <row r="369" spans="5:7">
      <c r="E369" s="283"/>
      <c r="F369" s="44"/>
      <c r="G369" s="44"/>
    </row>
    <row r="370" spans="5:7">
      <c r="E370" s="283"/>
      <c r="F370" s="44"/>
      <c r="G370" s="44"/>
    </row>
    <row r="371" spans="5:7">
      <c r="E371" s="283"/>
      <c r="F371" s="44"/>
      <c r="G371" s="44"/>
    </row>
    <row r="372" spans="5:7">
      <c r="E372" s="283"/>
      <c r="F372" s="44"/>
      <c r="G372" s="44"/>
    </row>
    <row r="373" spans="5:7">
      <c r="E373" s="283"/>
      <c r="F373" s="44"/>
      <c r="G373" s="44"/>
    </row>
    <row r="374" spans="5:7">
      <c r="E374" s="283"/>
      <c r="F374" s="44"/>
      <c r="G374" s="44"/>
    </row>
    <row r="375" spans="5:7">
      <c r="E375" s="283"/>
      <c r="F375" s="44"/>
      <c r="G375" s="44"/>
    </row>
    <row r="376" spans="5:7">
      <c r="E376" s="283"/>
      <c r="F376" s="44"/>
      <c r="G376" s="44"/>
    </row>
    <row r="377" spans="5:7" ht="18.75">
      <c r="E377" s="284"/>
      <c r="F377" s="285"/>
      <c r="G377" s="287"/>
    </row>
    <row r="378" spans="5:7">
      <c r="E378" s="283"/>
      <c r="F378" s="44"/>
      <c r="G378" s="44"/>
    </row>
    <row r="379" spans="5:7">
      <c r="E379" s="283"/>
      <c r="F379" s="44"/>
      <c r="G379" s="44"/>
    </row>
    <row r="380" spans="5:7">
      <c r="E380" s="283"/>
      <c r="F380" s="44"/>
      <c r="G380" s="44"/>
    </row>
    <row r="381" spans="5:7">
      <c r="E381" s="283"/>
      <c r="F381" s="44"/>
      <c r="G381" s="44"/>
    </row>
    <row r="382" spans="5:7">
      <c r="E382" s="283"/>
      <c r="F382" s="44"/>
      <c r="G382" s="44"/>
    </row>
    <row r="383" spans="5:7">
      <c r="E383" s="283"/>
      <c r="F383" s="44"/>
      <c r="G383" s="44"/>
    </row>
    <row r="384" spans="5:7">
      <c r="E384" s="283"/>
      <c r="F384" s="44"/>
      <c r="G384" s="44"/>
    </row>
    <row r="385" spans="5:7">
      <c r="E385" s="283"/>
      <c r="F385" s="44"/>
      <c r="G385" s="44"/>
    </row>
    <row r="386" spans="5:7">
      <c r="E386" s="283"/>
      <c r="F386" s="44"/>
      <c r="G386" s="44"/>
    </row>
    <row r="387" spans="5:7">
      <c r="E387" s="283"/>
      <c r="F387" s="44"/>
      <c r="G387" s="44"/>
    </row>
    <row r="388" spans="5:7">
      <c r="E388" s="283"/>
      <c r="F388" s="44"/>
      <c r="G388" s="44"/>
    </row>
    <row r="389" spans="5:7">
      <c r="E389" s="283"/>
      <c r="F389" s="44"/>
      <c r="G389" s="44"/>
    </row>
    <row r="390" spans="5:7">
      <c r="E390" s="283"/>
      <c r="F390" s="44"/>
      <c r="G390" s="44"/>
    </row>
    <row r="391" spans="5:7">
      <c r="E391" s="283"/>
      <c r="F391" s="44"/>
      <c r="G391" s="44"/>
    </row>
    <row r="392" spans="5:7">
      <c r="E392" s="283"/>
      <c r="F392" s="44"/>
      <c r="G392" s="44"/>
    </row>
    <row r="393" spans="5:7">
      <c r="E393" s="283"/>
      <c r="F393" s="44"/>
      <c r="G393" s="44"/>
    </row>
    <row r="394" spans="5:7">
      <c r="E394" s="283"/>
      <c r="F394" s="44"/>
      <c r="G394" s="44"/>
    </row>
    <row r="395" spans="5:7">
      <c r="E395" s="283"/>
      <c r="F395" s="44"/>
      <c r="G395" s="44"/>
    </row>
    <row r="396" spans="5:7">
      <c r="E396" s="283"/>
      <c r="F396" s="44"/>
      <c r="G396" s="44"/>
    </row>
    <row r="397" spans="5:7">
      <c r="E397" s="283"/>
      <c r="F397" s="44"/>
      <c r="G397" s="44"/>
    </row>
    <row r="398" spans="5:7">
      <c r="E398" s="283"/>
      <c r="F398" s="44"/>
      <c r="G398" s="44"/>
    </row>
    <row r="399" spans="5:7">
      <c r="E399" s="283"/>
      <c r="F399" s="44"/>
      <c r="G399" s="44"/>
    </row>
    <row r="400" spans="5:7">
      <c r="E400" s="283"/>
      <c r="F400" s="44"/>
      <c r="G400" s="44"/>
    </row>
    <row r="401" spans="5:7">
      <c r="E401" s="283"/>
      <c r="F401" s="44"/>
      <c r="G401" s="44"/>
    </row>
    <row r="402" spans="5:7" ht="18.75">
      <c r="E402" s="284"/>
      <c r="F402" s="285"/>
      <c r="G402" s="170"/>
    </row>
    <row r="403" spans="5:7">
      <c r="E403" s="283"/>
      <c r="F403" s="44"/>
      <c r="G403" s="44"/>
    </row>
    <row r="404" spans="5:7">
      <c r="E404" s="283"/>
      <c r="F404" s="44"/>
      <c r="G404" s="44"/>
    </row>
    <row r="405" spans="5:7">
      <c r="E405" s="283"/>
      <c r="F405" s="44"/>
      <c r="G405" s="44"/>
    </row>
    <row r="406" spans="5:7">
      <c r="E406" s="283"/>
      <c r="F406" s="44"/>
      <c r="G406" s="44"/>
    </row>
    <row r="407" spans="5:7">
      <c r="E407" s="283"/>
      <c r="F407" s="44"/>
      <c r="G407" s="44"/>
    </row>
    <row r="408" spans="5:7">
      <c r="E408" s="283"/>
      <c r="F408" s="44"/>
      <c r="G408" s="44"/>
    </row>
    <row r="409" spans="5:7">
      <c r="E409" s="283"/>
      <c r="F409" s="44"/>
      <c r="G409" s="44"/>
    </row>
    <row r="410" spans="5:7">
      <c r="E410" s="283"/>
      <c r="F410" s="44"/>
      <c r="G410" s="44"/>
    </row>
    <row r="411" spans="5:7">
      <c r="E411" s="283"/>
      <c r="F411" s="44"/>
      <c r="G411" s="44"/>
    </row>
    <row r="412" spans="5:7">
      <c r="E412" s="283"/>
      <c r="F412" s="44"/>
      <c r="G412" s="44"/>
    </row>
    <row r="413" spans="5:7">
      <c r="E413" s="283"/>
      <c r="F413" s="44"/>
      <c r="G413" s="44"/>
    </row>
    <row r="414" spans="5:7">
      <c r="E414" s="283"/>
      <c r="F414" s="44"/>
      <c r="G414" s="44"/>
    </row>
    <row r="415" spans="5:7">
      <c r="E415" s="283"/>
      <c r="F415" s="44"/>
      <c r="G415" s="44"/>
    </row>
    <row r="416" spans="5:7">
      <c r="E416" s="283"/>
      <c r="F416" s="44"/>
      <c r="G416" s="44"/>
    </row>
    <row r="417" spans="5:7">
      <c r="E417" s="283"/>
      <c r="F417" s="44"/>
      <c r="G417" s="44"/>
    </row>
    <row r="418" spans="5:7">
      <c r="E418" s="283"/>
      <c r="F418" s="44"/>
      <c r="G418" s="44"/>
    </row>
    <row r="419" spans="5:7">
      <c r="E419" s="283"/>
      <c r="F419" s="44"/>
      <c r="G419" s="44"/>
    </row>
    <row r="420" spans="5:7">
      <c r="E420" s="283"/>
      <c r="F420" s="44"/>
      <c r="G420" s="44"/>
    </row>
    <row r="421" spans="5:7">
      <c r="E421" s="283"/>
      <c r="F421" s="44"/>
      <c r="G421" s="44"/>
    </row>
    <row r="422" spans="5:7">
      <c r="E422" s="283"/>
      <c r="F422" s="44"/>
      <c r="G422" s="44"/>
    </row>
    <row r="423" spans="5:7">
      <c r="E423" s="283"/>
      <c r="F423" s="214"/>
      <c r="G423" s="44"/>
    </row>
    <row r="424" spans="5:7">
      <c r="E424" s="283"/>
      <c r="F424" s="44"/>
    </row>
    <row r="425" spans="5:7">
      <c r="E425" s="283"/>
      <c r="F425" s="44"/>
      <c r="G425" s="44"/>
    </row>
    <row r="426" spans="5:7">
      <c r="E426" s="283"/>
      <c r="F426" s="44"/>
      <c r="G426" s="44"/>
    </row>
    <row r="427" spans="5:7">
      <c r="E427" s="283"/>
      <c r="F427" s="44"/>
      <c r="G427" s="44"/>
    </row>
    <row r="428" spans="5:7">
      <c r="E428" s="283"/>
      <c r="F428" s="44"/>
      <c r="G428" s="44"/>
    </row>
    <row r="429" spans="5:7">
      <c r="E429" s="283"/>
      <c r="F429" s="44"/>
      <c r="G429" s="44"/>
    </row>
    <row r="430" spans="5:7">
      <c r="E430" s="283"/>
      <c r="F430" s="44"/>
      <c r="G430" s="44"/>
    </row>
    <row r="431" spans="5:7">
      <c r="E431" s="283"/>
      <c r="F431" s="44"/>
      <c r="G431" s="44"/>
    </row>
    <row r="432" spans="5:7">
      <c r="E432" s="283"/>
      <c r="F432" s="44"/>
      <c r="G432" s="44"/>
    </row>
    <row r="433" spans="5:7">
      <c r="E433" s="283"/>
      <c r="F433" s="44"/>
      <c r="G433" s="44"/>
    </row>
    <row r="434" spans="5:7">
      <c r="E434" s="283"/>
      <c r="F434" s="44"/>
      <c r="G434" s="44"/>
    </row>
    <row r="435" spans="5:7">
      <c r="E435" s="283"/>
      <c r="F435" s="44"/>
      <c r="G435" s="44"/>
    </row>
    <row r="436" spans="5:7">
      <c r="E436" s="283"/>
      <c r="F436" s="44"/>
      <c r="G436" s="44"/>
    </row>
    <row r="437" spans="5:7" ht="18.75">
      <c r="E437" s="284"/>
      <c r="F437" s="285"/>
      <c r="G437" s="287"/>
    </row>
    <row r="438" spans="5:7">
      <c r="E438" s="283"/>
      <c r="F438" s="44"/>
      <c r="G438" s="44"/>
    </row>
    <row r="439" spans="5:7">
      <c r="E439" s="283"/>
      <c r="F439" s="44"/>
      <c r="G439" s="44"/>
    </row>
    <row r="440" spans="5:7">
      <c r="E440" s="283"/>
      <c r="F440" s="44"/>
      <c r="G440" s="44"/>
    </row>
    <row r="441" spans="5:7">
      <c r="E441" s="283"/>
      <c r="F441" s="44"/>
      <c r="G441" s="44"/>
    </row>
    <row r="442" spans="5:7">
      <c r="E442" s="283"/>
      <c r="F442" s="44"/>
      <c r="G442" s="44"/>
    </row>
    <row r="443" spans="5:7">
      <c r="E443" s="283"/>
      <c r="F443" s="44"/>
      <c r="G443" s="44"/>
    </row>
    <row r="444" spans="5:7">
      <c r="E444" s="283"/>
      <c r="F444" s="44"/>
      <c r="G444" s="44"/>
    </row>
    <row r="445" spans="5:7">
      <c r="E445" s="283"/>
      <c r="F445" s="44"/>
      <c r="G445" s="44"/>
    </row>
    <row r="446" spans="5:7">
      <c r="E446" s="283"/>
      <c r="F446" s="44"/>
      <c r="G446" s="44"/>
    </row>
    <row r="447" spans="5:7">
      <c r="E447" s="283"/>
      <c r="F447" s="44"/>
      <c r="G447" s="44"/>
    </row>
    <row r="448" spans="5:7">
      <c r="E448" s="283"/>
      <c r="F448" s="44"/>
      <c r="G448" s="44"/>
    </row>
    <row r="449" spans="5:7">
      <c r="E449" s="283"/>
      <c r="F449" s="44"/>
      <c r="G449" s="44"/>
    </row>
    <row r="450" spans="5:7">
      <c r="E450" s="283"/>
      <c r="F450" s="44"/>
      <c r="G450" s="44"/>
    </row>
    <row r="451" spans="5:7">
      <c r="E451" s="283"/>
      <c r="F451" s="44"/>
      <c r="G451" s="44"/>
    </row>
    <row r="452" spans="5:7">
      <c r="E452" s="283"/>
      <c r="F452" s="44"/>
      <c r="G452" s="44"/>
    </row>
    <row r="453" spans="5:7">
      <c r="E453" s="283"/>
      <c r="F453" s="44"/>
      <c r="G453" s="44"/>
    </row>
    <row r="454" spans="5:7">
      <c r="E454" s="283"/>
      <c r="F454" s="44"/>
      <c r="G454" s="44"/>
    </row>
    <row r="455" spans="5:7">
      <c r="E455" s="283"/>
      <c r="F455" s="44"/>
      <c r="G455" s="44"/>
    </row>
    <row r="456" spans="5:7">
      <c r="E456" s="283"/>
      <c r="F456" s="44"/>
      <c r="G456" s="44"/>
    </row>
    <row r="457" spans="5:7">
      <c r="E457" s="283"/>
      <c r="F457" s="214"/>
      <c r="G457" s="44"/>
    </row>
    <row r="458" spans="5:7">
      <c r="E458" s="283"/>
      <c r="F458" s="44"/>
    </row>
    <row r="459" spans="5:7">
      <c r="E459" s="283"/>
      <c r="F459" s="44"/>
      <c r="G459" s="44"/>
    </row>
    <row r="460" spans="5:7">
      <c r="E460" s="283"/>
      <c r="F460" s="44"/>
      <c r="G460" s="44"/>
    </row>
    <row r="461" spans="5:7">
      <c r="E461" s="283"/>
      <c r="F461" s="44"/>
      <c r="G461" s="44"/>
    </row>
    <row r="462" spans="5:7">
      <c r="E462" s="283"/>
      <c r="F462" s="44"/>
      <c r="G462" s="44"/>
    </row>
    <row r="463" spans="5:7">
      <c r="E463" s="283"/>
      <c r="F463" s="44"/>
      <c r="G463" s="44"/>
    </row>
    <row r="464" spans="5:7">
      <c r="E464" s="283"/>
      <c r="F464" s="44"/>
      <c r="G464" s="44"/>
    </row>
    <row r="465" spans="5:7">
      <c r="E465" s="283"/>
      <c r="F465" s="44"/>
      <c r="G465" s="44"/>
    </row>
    <row r="466" spans="5:7">
      <c r="E466" s="283"/>
      <c r="F466" s="44"/>
      <c r="G466" s="44"/>
    </row>
    <row r="467" spans="5:7">
      <c r="E467" s="283"/>
      <c r="F467" s="44"/>
      <c r="G467" s="44"/>
    </row>
    <row r="468" spans="5:7">
      <c r="E468" s="283"/>
      <c r="F468" s="44"/>
      <c r="G468" s="44"/>
    </row>
    <row r="469" spans="5:7">
      <c r="E469" s="283"/>
      <c r="F469" s="44"/>
      <c r="G469" s="44"/>
    </row>
    <row r="470" spans="5:7">
      <c r="E470" s="283"/>
      <c r="F470" s="44"/>
      <c r="G470" s="44"/>
    </row>
    <row r="471" spans="5:7" ht="18.75">
      <c r="E471" s="284"/>
      <c r="F471" s="285"/>
      <c r="G471" s="44"/>
    </row>
    <row r="472" spans="5:7">
      <c r="E472" s="283"/>
      <c r="F472" s="44"/>
      <c r="G472" s="44"/>
    </row>
    <row r="473" spans="5:7">
      <c r="E473" s="283"/>
      <c r="F473" s="44"/>
      <c r="G473" s="44"/>
    </row>
    <row r="474" spans="5:7">
      <c r="E474" s="283"/>
      <c r="F474" s="44"/>
      <c r="G474" s="44"/>
    </row>
    <row r="475" spans="5:7">
      <c r="E475" s="283"/>
      <c r="F475" s="44"/>
      <c r="G475" s="44"/>
    </row>
    <row r="476" spans="5:7">
      <c r="E476" s="283"/>
      <c r="F476" s="44"/>
      <c r="G476" s="44"/>
    </row>
    <row r="477" spans="5:7">
      <c r="E477" s="283"/>
      <c r="F477" s="44"/>
      <c r="G477" s="44"/>
    </row>
    <row r="478" spans="5:7">
      <c r="E478" s="283"/>
      <c r="F478" s="44"/>
      <c r="G478" s="44"/>
    </row>
    <row r="479" spans="5:7">
      <c r="E479" s="283"/>
      <c r="F479" s="44"/>
      <c r="G479" s="44"/>
    </row>
    <row r="480" spans="5:7">
      <c r="E480" s="283"/>
      <c r="F480" s="44"/>
      <c r="G480" s="44"/>
    </row>
    <row r="481" spans="5:7">
      <c r="E481" s="283"/>
      <c r="F481" s="44"/>
      <c r="G481" s="44"/>
    </row>
    <row r="482" spans="5:7">
      <c r="E482" s="283"/>
      <c r="F482" s="44"/>
      <c r="G482" s="44"/>
    </row>
    <row r="483" spans="5:7">
      <c r="E483" s="283"/>
      <c r="F483" s="44"/>
      <c r="G483" s="44"/>
    </row>
    <row r="484" spans="5:7">
      <c r="E484" s="283"/>
      <c r="F484" s="44"/>
      <c r="G484" s="44"/>
    </row>
    <row r="485" spans="5:7">
      <c r="E485" s="283"/>
      <c r="F485" s="44"/>
      <c r="G485" s="44"/>
    </row>
    <row r="486" spans="5:7">
      <c r="E486" s="283"/>
      <c r="F486" s="44"/>
      <c r="G486" s="44"/>
    </row>
    <row r="487" spans="5:7">
      <c r="E487" s="283"/>
      <c r="F487" s="44"/>
      <c r="G487" s="44"/>
    </row>
    <row r="488" spans="5:7">
      <c r="E488" s="283"/>
      <c r="F488" s="214"/>
      <c r="G488" s="44"/>
    </row>
    <row r="489" spans="5:7">
      <c r="E489" s="283"/>
      <c r="F489" s="44"/>
    </row>
    <row r="490" spans="5:7">
      <c r="E490" s="283"/>
      <c r="F490" s="44"/>
      <c r="G490" s="44"/>
    </row>
    <row r="491" spans="5:7">
      <c r="E491" s="283"/>
      <c r="F491" s="44"/>
      <c r="G491" s="44"/>
    </row>
    <row r="492" spans="5:7">
      <c r="E492" s="283"/>
      <c r="F492" s="44"/>
      <c r="G492" s="44"/>
    </row>
    <row r="493" spans="5:7">
      <c r="E493" s="283"/>
      <c r="F493" s="44"/>
      <c r="G493" s="44"/>
    </row>
    <row r="494" spans="5:7">
      <c r="E494" s="283"/>
      <c r="F494" s="44"/>
      <c r="G494" s="44"/>
    </row>
    <row r="495" spans="5:7">
      <c r="E495" s="283"/>
      <c r="F495" s="44"/>
      <c r="G495" s="44"/>
    </row>
    <row r="496" spans="5:7">
      <c r="E496" s="283"/>
      <c r="F496" s="44"/>
      <c r="G496" s="44"/>
    </row>
    <row r="497" spans="5:7">
      <c r="E497" s="283"/>
      <c r="F497" s="44"/>
      <c r="G497" s="44"/>
    </row>
    <row r="498" spans="5:7">
      <c r="E498" s="283"/>
      <c r="F498" s="44"/>
      <c r="G498" s="44"/>
    </row>
    <row r="499" spans="5:7">
      <c r="E499" s="283"/>
      <c r="F499" s="44"/>
      <c r="G499" s="44"/>
    </row>
    <row r="500" spans="5:7">
      <c r="E500" s="283"/>
      <c r="F500" s="44"/>
      <c r="G500" s="44"/>
    </row>
    <row r="501" spans="5:7">
      <c r="E501" s="283"/>
      <c r="F501" s="44"/>
      <c r="G501" s="44"/>
    </row>
    <row r="502" spans="5:7" ht="18.75">
      <c r="E502" s="284"/>
      <c r="F502" s="285"/>
      <c r="G502" s="287"/>
    </row>
    <row r="503" spans="5:7">
      <c r="E503" s="283"/>
      <c r="F503" s="44"/>
      <c r="G503" s="44"/>
    </row>
    <row r="504" spans="5:7">
      <c r="E504" s="283"/>
      <c r="F504" s="44"/>
      <c r="G504" s="44"/>
    </row>
    <row r="505" spans="5:7">
      <c r="E505" s="283"/>
      <c r="F505" s="44"/>
      <c r="G505" s="44"/>
    </row>
    <row r="506" spans="5:7">
      <c r="E506" s="283"/>
      <c r="F506" s="44"/>
      <c r="G506" s="44"/>
    </row>
    <row r="507" spans="5:7">
      <c r="E507" s="283"/>
      <c r="F507" s="44"/>
      <c r="G507" s="44"/>
    </row>
    <row r="508" spans="5:7">
      <c r="E508" s="283"/>
      <c r="F508" s="44"/>
      <c r="G508" s="44"/>
    </row>
    <row r="509" spans="5:7">
      <c r="E509" s="283"/>
      <c r="F509" s="44"/>
      <c r="G509" s="44"/>
    </row>
    <row r="510" spans="5:7">
      <c r="E510" s="283"/>
      <c r="F510" s="44"/>
      <c r="G510" s="44"/>
    </row>
    <row r="511" spans="5:7">
      <c r="E511" s="283"/>
      <c r="F511" s="44"/>
      <c r="G511" s="44"/>
    </row>
    <row r="512" spans="5:7">
      <c r="E512" s="283"/>
      <c r="F512" s="44"/>
      <c r="G512" s="44"/>
    </row>
    <row r="513" spans="5:7">
      <c r="E513" s="283"/>
      <c r="F513" s="44"/>
      <c r="G513" s="44"/>
    </row>
    <row r="514" spans="5:7">
      <c r="E514" s="283"/>
      <c r="F514" s="44"/>
      <c r="G514" s="44"/>
    </row>
    <row r="515" spans="5:7">
      <c r="E515" s="283"/>
      <c r="F515" s="44"/>
      <c r="G515" s="44"/>
    </row>
    <row r="516" spans="5:7">
      <c r="E516" s="283"/>
      <c r="F516" s="44"/>
      <c r="G516" s="44"/>
    </row>
    <row r="517" spans="5:7">
      <c r="E517" s="283"/>
      <c r="F517" s="44"/>
      <c r="G517" s="44"/>
    </row>
    <row r="518" spans="5:7">
      <c r="E518" s="283"/>
      <c r="F518" s="44"/>
      <c r="G518" s="44"/>
    </row>
    <row r="519" spans="5:7">
      <c r="E519" s="283"/>
      <c r="F519" s="44"/>
      <c r="G519" s="44"/>
    </row>
    <row r="520" spans="5:7">
      <c r="E520" s="283"/>
      <c r="F520" s="44"/>
      <c r="G520" s="44"/>
    </row>
    <row r="521" spans="5:7">
      <c r="E521" s="283"/>
      <c r="F521" s="214"/>
      <c r="G521" s="44"/>
    </row>
    <row r="522" spans="5:7">
      <c r="E522" s="283"/>
      <c r="F522" s="44"/>
    </row>
    <row r="523" spans="5:7">
      <c r="E523" s="283"/>
      <c r="F523" s="44"/>
      <c r="G523" s="44"/>
    </row>
    <row r="524" spans="5:7">
      <c r="E524" s="283"/>
      <c r="F524" s="44"/>
      <c r="G524" s="44"/>
    </row>
    <row r="525" spans="5:7">
      <c r="E525" s="283"/>
      <c r="F525" s="44"/>
      <c r="G525" s="44"/>
    </row>
    <row r="526" spans="5:7">
      <c r="E526" s="283"/>
      <c r="F526" s="44"/>
      <c r="G526" s="44"/>
    </row>
    <row r="527" spans="5:7">
      <c r="E527" s="283"/>
      <c r="F527" s="44"/>
      <c r="G527" s="44"/>
    </row>
    <row r="528" spans="5:7">
      <c r="E528" s="283"/>
      <c r="F528" s="44"/>
      <c r="G528" s="44"/>
    </row>
    <row r="529" spans="5:7">
      <c r="E529" s="283"/>
      <c r="F529" s="44"/>
      <c r="G529" s="44"/>
    </row>
    <row r="530" spans="5:7">
      <c r="E530" s="283"/>
      <c r="F530" s="44"/>
      <c r="G530" s="44"/>
    </row>
    <row r="531" spans="5:7">
      <c r="E531" s="283"/>
      <c r="F531" s="44"/>
      <c r="G531" s="44"/>
    </row>
    <row r="532" spans="5:7">
      <c r="E532" s="283"/>
      <c r="F532" s="44"/>
      <c r="G532" s="44"/>
    </row>
    <row r="533" spans="5:7">
      <c r="E533" s="283"/>
      <c r="F533" s="44"/>
      <c r="G533" s="44"/>
    </row>
    <row r="534" spans="5:7">
      <c r="E534" s="283"/>
      <c r="F534" s="44"/>
      <c r="G534" s="44"/>
    </row>
    <row r="535" spans="5:7">
      <c r="E535" s="283"/>
      <c r="F535" s="44"/>
      <c r="G535" s="44"/>
    </row>
    <row r="536" spans="5:7">
      <c r="E536" s="283"/>
      <c r="F536" s="44"/>
      <c r="G536" s="44"/>
    </row>
    <row r="537" spans="5:7">
      <c r="E537" s="283"/>
      <c r="F537" s="44"/>
      <c r="G537" s="44"/>
    </row>
    <row r="538" spans="5:7" ht="18.75">
      <c r="E538" s="284"/>
      <c r="F538" s="285"/>
      <c r="G538" s="287"/>
    </row>
    <row r="539" spans="5:7">
      <c r="E539" s="283"/>
      <c r="F539" s="44"/>
      <c r="G539" s="44"/>
    </row>
    <row r="540" spans="5:7">
      <c r="E540" s="283"/>
      <c r="F540" s="44"/>
      <c r="G540" s="44"/>
    </row>
    <row r="541" spans="5:7">
      <c r="E541" s="283"/>
      <c r="F541" s="44"/>
      <c r="G541" s="44"/>
    </row>
    <row r="542" spans="5:7">
      <c r="E542" s="283"/>
      <c r="F542" s="44"/>
      <c r="G542" s="44"/>
    </row>
    <row r="543" spans="5:7">
      <c r="E543" s="283"/>
      <c r="F543" s="44"/>
      <c r="G543" s="44"/>
    </row>
    <row r="544" spans="5:7">
      <c r="E544" s="283"/>
      <c r="F544" s="44"/>
      <c r="G544" s="44"/>
    </row>
    <row r="545" spans="5:7">
      <c r="E545" s="283"/>
      <c r="F545" s="44"/>
      <c r="G545" s="44"/>
    </row>
    <row r="546" spans="5:7">
      <c r="E546" s="283"/>
      <c r="F546" s="44"/>
      <c r="G546" s="44"/>
    </row>
    <row r="547" spans="5:7">
      <c r="E547" s="283"/>
      <c r="F547" s="44"/>
      <c r="G547" s="44"/>
    </row>
    <row r="548" spans="5:7">
      <c r="E548" s="283"/>
      <c r="F548" s="44"/>
      <c r="G548" s="44"/>
    </row>
    <row r="549" spans="5:7">
      <c r="E549" s="283"/>
      <c r="F549" s="44"/>
      <c r="G549" s="44"/>
    </row>
    <row r="550" spans="5:7">
      <c r="E550" s="283"/>
      <c r="F550" s="44"/>
      <c r="G550" s="44"/>
    </row>
    <row r="551" spans="5:7">
      <c r="E551" s="283"/>
      <c r="F551" s="44"/>
      <c r="G551" s="44"/>
    </row>
    <row r="552" spans="5:7">
      <c r="E552" s="283"/>
      <c r="F552" s="44"/>
      <c r="G552" s="44"/>
    </row>
    <row r="553" spans="5:7">
      <c r="E553" s="283"/>
      <c r="F553" s="44"/>
      <c r="G553" s="44"/>
    </row>
    <row r="554" spans="5:7">
      <c r="E554" s="283"/>
      <c r="F554" s="44"/>
      <c r="G554" s="44"/>
    </row>
    <row r="555" spans="5:7">
      <c r="E555" s="283"/>
      <c r="F555" s="214"/>
      <c r="G555" s="44"/>
    </row>
    <row r="556" spans="5:7">
      <c r="E556" s="283"/>
      <c r="F556" s="44"/>
    </row>
    <row r="557" spans="5:7">
      <c r="E557" s="283"/>
      <c r="F557" s="44"/>
      <c r="G557" s="44"/>
    </row>
    <row r="558" spans="5:7">
      <c r="E558" s="283"/>
      <c r="F558" s="44"/>
      <c r="G558" s="44"/>
    </row>
    <row r="559" spans="5:7">
      <c r="E559" s="283"/>
      <c r="F559" s="44"/>
      <c r="G559" s="44"/>
    </row>
    <row r="560" spans="5:7">
      <c r="E560" s="283"/>
      <c r="F560" s="44"/>
      <c r="G560" s="44"/>
    </row>
    <row r="561" spans="5:7">
      <c r="E561" s="283"/>
      <c r="F561" s="44"/>
      <c r="G561" s="44"/>
    </row>
    <row r="562" spans="5:7">
      <c r="E562" s="283"/>
      <c r="F562" s="44"/>
      <c r="G562" s="44"/>
    </row>
    <row r="563" spans="5:7">
      <c r="E563" s="283"/>
      <c r="F563" s="44"/>
      <c r="G563" s="44"/>
    </row>
    <row r="564" spans="5:7">
      <c r="E564" s="283"/>
      <c r="F564" s="44"/>
      <c r="G564" s="44"/>
    </row>
    <row r="565" spans="5:7">
      <c r="E565" s="283"/>
      <c r="F565" s="44"/>
      <c r="G565" s="44"/>
    </row>
    <row r="566" spans="5:7">
      <c r="E566" s="283"/>
      <c r="F566" s="44"/>
      <c r="G566" s="44"/>
    </row>
    <row r="567" spans="5:7">
      <c r="E567" s="283"/>
      <c r="F567" s="44"/>
      <c r="G567" s="44"/>
    </row>
    <row r="568" spans="5:7">
      <c r="E568" s="283"/>
      <c r="F568" s="44"/>
      <c r="G568" s="44"/>
    </row>
    <row r="569" spans="5:7" ht="18.75">
      <c r="E569" s="284"/>
      <c r="F569" s="285"/>
      <c r="G569" s="44"/>
    </row>
    <row r="570" spans="5:7">
      <c r="E570" s="283"/>
      <c r="F570" s="44"/>
      <c r="G570" s="44"/>
    </row>
    <row r="571" spans="5:7">
      <c r="E571" s="283"/>
      <c r="F571" s="44"/>
      <c r="G571" s="44"/>
    </row>
    <row r="572" spans="5:7">
      <c r="E572" s="283"/>
      <c r="F572" s="44"/>
      <c r="G572" s="44"/>
    </row>
    <row r="573" spans="5:7">
      <c r="E573" s="283"/>
      <c r="F573" s="44"/>
      <c r="G573" s="44"/>
    </row>
    <row r="574" spans="5:7">
      <c r="E574" s="283"/>
      <c r="F574" s="44"/>
      <c r="G574" s="44"/>
    </row>
    <row r="575" spans="5:7">
      <c r="E575" s="283"/>
      <c r="F575" s="44"/>
      <c r="G575" s="44"/>
    </row>
    <row r="576" spans="5:7">
      <c r="E576" s="283"/>
      <c r="F576" s="44"/>
      <c r="G576" s="44"/>
    </row>
    <row r="577" spans="5:7">
      <c r="E577" s="283"/>
      <c r="F577" s="44"/>
      <c r="G577" s="44"/>
    </row>
    <row r="578" spans="5:7">
      <c r="E578" s="283"/>
      <c r="F578" s="44"/>
      <c r="G578" s="44"/>
    </row>
    <row r="579" spans="5:7">
      <c r="E579" s="283"/>
      <c r="F579" s="44"/>
      <c r="G579" s="44"/>
    </row>
    <row r="580" spans="5:7">
      <c r="E580" s="283"/>
      <c r="F580" s="44"/>
      <c r="G580" s="44"/>
    </row>
    <row r="581" spans="5:7">
      <c r="E581" s="283"/>
      <c r="F581" s="44"/>
      <c r="G581" s="44"/>
    </row>
    <row r="582" spans="5:7">
      <c r="E582" s="283"/>
      <c r="F582" s="44"/>
      <c r="G582" s="44"/>
    </row>
    <row r="583" spans="5:7">
      <c r="E583" s="283"/>
      <c r="F583" s="44"/>
      <c r="G583" s="44"/>
    </row>
  </sheetData>
  <mergeCells count="3">
    <mergeCell ref="F10:K10"/>
    <mergeCell ref="F11:K11"/>
    <mergeCell ref="F13:I13"/>
  </mergeCells>
  <hyperlinks>
    <hyperlink ref="G80" r:id="rId1"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74"/>
  <sheetViews>
    <sheetView workbookViewId="0">
      <selection activeCell="C8" sqref="C8"/>
    </sheetView>
  </sheetViews>
  <sheetFormatPr defaultRowHeight="15"/>
  <cols>
    <col min="1" max="2" width="14.28515625" customWidth="1"/>
    <col min="3" max="3" width="14.7109375" customWidth="1"/>
    <col min="4" max="4" width="11.42578125" customWidth="1"/>
    <col min="5" max="5" width="12.42578125" customWidth="1"/>
    <col min="6" max="6" width="30.140625" style="296" customWidth="1"/>
    <col min="7" max="7" width="28.7109375" style="296" customWidth="1"/>
    <col min="8" max="8" width="26.85546875" customWidth="1"/>
    <col min="9" max="9" width="21.42578125" customWidth="1"/>
    <col min="10" max="10" width="24.42578125" customWidth="1"/>
    <col min="11" max="11" width="23" customWidth="1"/>
  </cols>
  <sheetData>
    <row r="1" spans="1:11">
      <c r="A1" s="14" t="s">
        <v>24</v>
      </c>
      <c r="B1" s="86">
        <f>COUNTIF(C14:C1260, "pass*")</f>
        <v>0</v>
      </c>
      <c r="C1" s="9"/>
      <c r="D1" s="24"/>
      <c r="E1" s="146"/>
      <c r="F1" s="288"/>
      <c r="G1" s="288"/>
      <c r="H1" s="87"/>
      <c r="I1" s="24"/>
      <c r="J1" s="88"/>
      <c r="K1" s="25"/>
    </row>
    <row r="2" spans="1:11">
      <c r="A2" s="15" t="s">
        <v>25</v>
      </c>
      <c r="B2" s="90">
        <f>COUNTIF(C14:C1260, "fail*")</f>
        <v>0</v>
      </c>
      <c r="C2" s="10"/>
      <c r="D2" s="24"/>
      <c r="E2" s="146"/>
      <c r="F2" s="288"/>
      <c r="G2" s="289"/>
      <c r="H2" s="26"/>
      <c r="I2" s="24"/>
      <c r="J2" s="88"/>
      <c r="K2" s="24"/>
    </row>
    <row r="3" spans="1:11">
      <c r="A3" s="15" t="s">
        <v>26</v>
      </c>
      <c r="B3" s="90">
        <f>COUNTIF(C14:C1260, "review*")</f>
        <v>0</v>
      </c>
      <c r="C3" s="10"/>
      <c r="D3" s="24"/>
      <c r="E3" s="146"/>
      <c r="F3" s="288"/>
      <c r="G3" s="290"/>
      <c r="H3" s="27"/>
      <c r="I3" s="24"/>
      <c r="J3" s="88"/>
      <c r="K3" s="24"/>
    </row>
    <row r="4" spans="1:11" ht="27" customHeight="1">
      <c r="A4" s="15" t="s">
        <v>27</v>
      </c>
      <c r="B4" s="90">
        <f>COUNTIF(A14:A1260, "yes*")</f>
        <v>0</v>
      </c>
      <c r="C4" s="10"/>
      <c r="D4" s="24"/>
      <c r="E4" s="146"/>
      <c r="F4" s="288"/>
      <c r="G4" s="291"/>
      <c r="H4" s="28"/>
      <c r="I4" s="24"/>
      <c r="J4" s="88"/>
      <c r="K4" s="24"/>
    </row>
    <row r="5" spans="1:11">
      <c r="A5" s="15" t="s">
        <v>28</v>
      </c>
      <c r="B5" s="90">
        <f>COUNTIF(B14:B1260, "yes*")</f>
        <v>0</v>
      </c>
      <c r="C5" s="11"/>
      <c r="D5" s="24"/>
      <c r="E5" s="146"/>
      <c r="F5" s="288"/>
      <c r="G5" s="289"/>
      <c r="H5" s="26"/>
      <c r="I5" s="24"/>
      <c r="J5" s="88"/>
      <c r="K5" s="24"/>
    </row>
    <row r="6" spans="1:11">
      <c r="A6" s="15" t="s">
        <v>29</v>
      </c>
      <c r="B6" s="90">
        <f>B4-B5</f>
        <v>0</v>
      </c>
      <c r="C6" s="11"/>
      <c r="D6" s="24"/>
      <c r="E6" s="146"/>
      <c r="F6" s="288"/>
      <c r="G6" s="291"/>
      <c r="H6" s="28"/>
      <c r="I6" s="24"/>
      <c r="J6" s="88"/>
      <c r="K6" s="24"/>
    </row>
    <row r="7" spans="1:11" ht="27">
      <c r="A7" s="15" t="s">
        <v>30</v>
      </c>
      <c r="B7" s="91">
        <f>COUNTIF(E14:E1260, "&gt;0")</f>
        <v>248</v>
      </c>
      <c r="C7" s="12" t="s">
        <v>31</v>
      </c>
      <c r="D7" s="24" t="s">
        <v>32</v>
      </c>
      <c r="E7" s="147"/>
      <c r="F7" s="288"/>
      <c r="G7" s="288"/>
      <c r="H7" s="87"/>
      <c r="I7" s="24"/>
      <c r="J7" s="88"/>
      <c r="K7" s="24"/>
    </row>
    <row r="8" spans="1:11">
      <c r="A8" s="16" t="s">
        <v>33</v>
      </c>
      <c r="B8" s="92">
        <f>B1/B7</f>
        <v>0</v>
      </c>
      <c r="C8" s="10"/>
      <c r="D8" s="24"/>
      <c r="E8" s="146"/>
      <c r="F8" s="292"/>
      <c r="G8" s="288"/>
      <c r="H8" s="87"/>
      <c r="I8" s="24"/>
      <c r="J8" s="88"/>
      <c r="K8" s="24"/>
    </row>
    <row r="9" spans="1:11">
      <c r="A9" s="16" t="s">
        <v>34</v>
      </c>
      <c r="B9" s="92">
        <f>B2/B7</f>
        <v>0</v>
      </c>
      <c r="C9" s="10"/>
      <c r="D9" s="24"/>
      <c r="E9" s="146"/>
      <c r="F9" s="288"/>
      <c r="G9" s="288"/>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93" t="s">
        <v>42</v>
      </c>
      <c r="G12" s="293" t="s">
        <v>43</v>
      </c>
      <c r="H12" s="230" t="s">
        <v>44</v>
      </c>
      <c r="I12" s="231" t="s">
        <v>45</v>
      </c>
      <c r="J12" s="231" t="s">
        <v>46</v>
      </c>
      <c r="K12" s="231" t="s">
        <v>47</v>
      </c>
    </row>
    <row r="13" spans="1:11" ht="18.75">
      <c r="A13" s="108"/>
      <c r="B13" s="108"/>
      <c r="C13" s="108"/>
      <c r="D13" s="108"/>
      <c r="E13" s="151" t="s">
        <v>48</v>
      </c>
      <c r="F13" s="303" t="s">
        <v>2446</v>
      </c>
      <c r="G13" s="304"/>
      <c r="H13" s="304"/>
      <c r="I13" s="305"/>
      <c r="J13" s="108"/>
      <c r="K13" s="108"/>
    </row>
    <row r="14" spans="1:11" ht="46.5" customHeight="1">
      <c r="A14" s="387"/>
      <c r="B14" s="387"/>
      <c r="C14" s="387"/>
      <c r="D14" s="389"/>
      <c r="E14" s="321">
        <v>1</v>
      </c>
      <c r="F14" s="383" t="s">
        <v>2447</v>
      </c>
      <c r="G14" s="385"/>
      <c r="H14" s="99" t="s">
        <v>2448</v>
      </c>
      <c r="I14" s="100"/>
      <c r="J14" s="83"/>
      <c r="K14" s="100"/>
    </row>
    <row r="15" spans="1:11" ht="48.75" customHeight="1">
      <c r="A15" s="388"/>
      <c r="B15" s="388"/>
      <c r="C15" s="388"/>
      <c r="D15" s="390"/>
      <c r="E15" s="322"/>
      <c r="F15" s="384"/>
      <c r="G15" s="386"/>
      <c r="H15" s="294" t="s">
        <v>2449</v>
      </c>
      <c r="I15" s="100"/>
      <c r="J15" s="83"/>
      <c r="K15" s="100"/>
    </row>
    <row r="16" spans="1:11" ht="60">
      <c r="A16" s="98"/>
      <c r="B16" s="98"/>
      <c r="C16" s="98"/>
      <c r="D16" s="111"/>
      <c r="E16" s="143">
        <v>2</v>
      </c>
      <c r="F16" s="44" t="s">
        <v>2450</v>
      </c>
      <c r="G16" s="295" t="s">
        <v>2451</v>
      </c>
      <c r="H16" s="83"/>
      <c r="I16" s="100"/>
      <c r="J16" s="83"/>
      <c r="K16" s="100"/>
    </row>
    <row r="17" spans="1:11" ht="45">
      <c r="A17" s="98"/>
      <c r="B17" s="98"/>
      <c r="C17" s="98"/>
      <c r="D17" s="111"/>
      <c r="E17" s="143">
        <v>3</v>
      </c>
      <c r="F17" s="44" t="s">
        <v>1023</v>
      </c>
      <c r="G17" s="44"/>
      <c r="H17" s="83"/>
      <c r="I17" s="100"/>
      <c r="J17" s="83"/>
      <c r="K17" s="100"/>
    </row>
    <row r="18" spans="1:11" ht="30">
      <c r="A18" s="98"/>
      <c r="B18" s="98"/>
      <c r="C18" s="98"/>
      <c r="D18" s="111"/>
      <c r="E18" s="143">
        <v>4</v>
      </c>
      <c r="F18" s="44" t="s">
        <v>1311</v>
      </c>
      <c r="G18" s="44"/>
      <c r="H18" s="83"/>
      <c r="I18" s="100"/>
      <c r="J18" s="83"/>
      <c r="K18" s="100"/>
    </row>
    <row r="19" spans="1:11" ht="75">
      <c r="A19" s="98"/>
      <c r="B19" s="98"/>
      <c r="C19" s="98"/>
      <c r="D19" s="111"/>
      <c r="E19" s="143">
        <v>5</v>
      </c>
      <c r="F19" s="44" t="s">
        <v>2452</v>
      </c>
      <c r="G19" s="295"/>
      <c r="H19" s="83"/>
      <c r="I19" s="100"/>
      <c r="J19" s="83"/>
      <c r="K19" s="100"/>
    </row>
    <row r="20" spans="1:11" ht="45">
      <c r="A20" s="98"/>
      <c r="B20" s="98"/>
      <c r="C20" s="98"/>
      <c r="D20" s="111"/>
      <c r="E20" s="143">
        <v>6</v>
      </c>
      <c r="F20" s="295" t="s">
        <v>2453</v>
      </c>
      <c r="G20" s="295"/>
      <c r="H20" s="83"/>
      <c r="I20" s="100"/>
      <c r="J20" s="83"/>
      <c r="K20" s="100"/>
    </row>
    <row r="21" spans="1:11" ht="30">
      <c r="A21" s="98"/>
      <c r="B21" s="98"/>
      <c r="C21" s="98"/>
      <c r="D21" s="111"/>
      <c r="E21" s="143">
        <v>7</v>
      </c>
      <c r="F21" s="295" t="s">
        <v>2454</v>
      </c>
      <c r="G21" s="295"/>
      <c r="H21" s="83"/>
      <c r="I21" s="100"/>
      <c r="J21" s="83"/>
      <c r="K21" s="100"/>
    </row>
    <row r="22" spans="1:11" ht="75">
      <c r="A22" s="98"/>
      <c r="B22" s="98"/>
      <c r="C22" s="98"/>
      <c r="D22" s="111"/>
      <c r="E22" s="143">
        <v>8</v>
      </c>
      <c r="F22" s="44" t="s">
        <v>2226</v>
      </c>
      <c r="G22" s="295" t="s">
        <v>2168</v>
      </c>
      <c r="H22" s="83"/>
      <c r="I22" s="100"/>
      <c r="J22" s="83"/>
      <c r="K22" s="100"/>
    </row>
    <row r="23" spans="1:11" ht="90">
      <c r="A23" s="98"/>
      <c r="B23" s="98"/>
      <c r="C23" s="98"/>
      <c r="D23" s="111"/>
      <c r="E23" s="143">
        <v>9</v>
      </c>
      <c r="F23" s="295" t="s">
        <v>2227</v>
      </c>
      <c r="G23" s="295" t="s">
        <v>2455</v>
      </c>
      <c r="H23" s="83"/>
      <c r="I23" s="100"/>
      <c r="J23" s="83"/>
      <c r="K23" s="100"/>
    </row>
    <row r="24" spans="1:11" ht="45">
      <c r="A24" s="98"/>
      <c r="B24" s="98"/>
      <c r="C24" s="98"/>
      <c r="D24" s="111"/>
      <c r="E24" s="143">
        <v>10</v>
      </c>
      <c r="F24" s="44" t="s">
        <v>2229</v>
      </c>
      <c r="G24" s="44" t="s">
        <v>2168</v>
      </c>
      <c r="H24" s="83"/>
      <c r="I24" s="100"/>
      <c r="J24" s="83"/>
      <c r="K24" s="100"/>
    </row>
    <row r="25" spans="1:11">
      <c r="A25" s="98"/>
      <c r="B25" s="98"/>
      <c r="C25" s="98"/>
      <c r="D25" s="111"/>
      <c r="E25" s="143">
        <v>11</v>
      </c>
      <c r="F25" s="44" t="s">
        <v>2338</v>
      </c>
      <c r="G25" s="295"/>
      <c r="H25" s="83"/>
      <c r="I25" s="100"/>
      <c r="J25" s="83"/>
      <c r="K25" s="100"/>
    </row>
    <row r="26" spans="1:11" ht="105">
      <c r="A26" s="98"/>
      <c r="B26" s="98"/>
      <c r="C26" s="98"/>
      <c r="D26" s="111"/>
      <c r="E26" s="143">
        <v>12</v>
      </c>
      <c r="F26" s="295" t="s">
        <v>2456</v>
      </c>
      <c r="G26" s="44" t="s">
        <v>2457</v>
      </c>
      <c r="H26" s="83"/>
      <c r="I26" s="100"/>
      <c r="J26" s="83"/>
      <c r="K26" s="100"/>
    </row>
    <row r="27" spans="1:11" ht="75">
      <c r="A27" s="98"/>
      <c r="B27" s="98"/>
      <c r="C27" s="98"/>
      <c r="D27" s="111"/>
      <c r="E27" s="143">
        <v>13</v>
      </c>
      <c r="F27" s="44" t="s">
        <v>2458</v>
      </c>
      <c r="G27" s="295" t="s">
        <v>2459</v>
      </c>
      <c r="H27" s="83"/>
      <c r="I27" s="100"/>
      <c r="J27" s="83"/>
      <c r="K27" s="100"/>
    </row>
    <row r="28" spans="1:11" ht="45">
      <c r="A28" s="98"/>
      <c r="B28" s="98"/>
      <c r="C28" s="98"/>
      <c r="D28" s="111"/>
      <c r="E28" s="143">
        <v>14</v>
      </c>
      <c r="F28" s="44" t="s">
        <v>1023</v>
      </c>
      <c r="G28" s="295"/>
      <c r="H28" s="83"/>
      <c r="I28" s="100"/>
      <c r="J28" s="83"/>
      <c r="K28" s="100"/>
    </row>
    <row r="29" spans="1:11" ht="30">
      <c r="A29" s="98"/>
      <c r="B29" s="98"/>
      <c r="C29" s="98"/>
      <c r="D29" s="111"/>
      <c r="E29" s="143">
        <v>15</v>
      </c>
      <c r="F29" s="44" t="s">
        <v>1311</v>
      </c>
      <c r="G29" s="295"/>
      <c r="H29" s="83"/>
      <c r="I29" s="100"/>
      <c r="J29" s="83"/>
      <c r="K29" s="100"/>
    </row>
    <row r="30" spans="1:11" ht="105">
      <c r="A30" s="98"/>
      <c r="B30" s="98"/>
      <c r="C30" s="98"/>
      <c r="D30" s="111"/>
      <c r="E30" s="143">
        <v>16</v>
      </c>
      <c r="F30" s="295" t="s">
        <v>2460</v>
      </c>
      <c r="G30" s="44" t="s">
        <v>2461</v>
      </c>
      <c r="H30" s="83"/>
      <c r="I30" s="100"/>
      <c r="J30" s="83"/>
      <c r="K30" s="100"/>
    </row>
    <row r="31" spans="1:11" ht="45">
      <c r="A31" s="98"/>
      <c r="B31" s="98"/>
      <c r="C31" s="98"/>
      <c r="D31" s="111"/>
      <c r="E31" s="143">
        <v>17</v>
      </c>
      <c r="F31" s="295" t="s">
        <v>2462</v>
      </c>
      <c r="G31" s="44"/>
      <c r="H31" s="83"/>
      <c r="I31" s="100"/>
      <c r="J31" s="83"/>
      <c r="K31" s="100"/>
    </row>
    <row r="32" spans="1:11" ht="60">
      <c r="A32" s="98"/>
      <c r="B32" s="98"/>
      <c r="C32" s="98"/>
      <c r="D32" s="111"/>
      <c r="E32" s="143">
        <v>18</v>
      </c>
      <c r="F32" s="295" t="s">
        <v>2463</v>
      </c>
      <c r="G32" s="44" t="s">
        <v>2464</v>
      </c>
      <c r="H32" s="83"/>
      <c r="I32" s="100"/>
      <c r="J32" s="83"/>
      <c r="K32" s="100"/>
    </row>
    <row r="33" spans="1:11" ht="45">
      <c r="A33" s="98"/>
      <c r="B33" s="98"/>
      <c r="C33" s="98"/>
      <c r="D33" s="111"/>
      <c r="E33" s="143">
        <v>19</v>
      </c>
      <c r="F33" s="295" t="s">
        <v>2465</v>
      </c>
      <c r="G33" s="295"/>
      <c r="H33" s="83"/>
      <c r="I33" s="100"/>
      <c r="J33" s="83"/>
      <c r="K33" s="100"/>
    </row>
    <row r="34" spans="1:11" ht="75">
      <c r="A34" s="98"/>
      <c r="B34" s="98"/>
      <c r="C34" s="98"/>
      <c r="D34" s="111"/>
      <c r="E34" s="143">
        <v>20</v>
      </c>
      <c r="F34" s="295" t="s">
        <v>2226</v>
      </c>
      <c r="G34" s="295" t="s">
        <v>2168</v>
      </c>
      <c r="H34" s="83"/>
      <c r="I34" s="100"/>
      <c r="J34" s="83"/>
      <c r="K34" s="100"/>
    </row>
    <row r="35" spans="1:11" ht="75">
      <c r="A35" s="98"/>
      <c r="B35" s="98"/>
      <c r="C35" s="98"/>
      <c r="D35" s="111"/>
      <c r="E35" s="143">
        <v>21</v>
      </c>
      <c r="F35" s="295" t="s">
        <v>2227</v>
      </c>
      <c r="G35" s="295" t="s">
        <v>2382</v>
      </c>
      <c r="H35" s="83"/>
      <c r="I35" s="100"/>
      <c r="J35" s="83"/>
      <c r="K35" s="100"/>
    </row>
    <row r="36" spans="1:11" ht="45">
      <c r="A36" s="98"/>
      <c r="B36" s="98"/>
      <c r="C36" s="98"/>
      <c r="D36" s="111"/>
      <c r="E36" s="143">
        <v>22</v>
      </c>
      <c r="F36" s="295" t="s">
        <v>2229</v>
      </c>
      <c r="G36" s="295" t="s">
        <v>2168</v>
      </c>
      <c r="H36" s="83"/>
      <c r="I36" s="100"/>
      <c r="J36" s="83"/>
      <c r="K36" s="100"/>
    </row>
    <row r="37" spans="1:11" ht="60">
      <c r="A37" s="98"/>
      <c r="B37" s="98"/>
      <c r="C37" s="98"/>
      <c r="D37" s="111"/>
      <c r="E37" s="143">
        <v>23</v>
      </c>
      <c r="F37" s="295" t="s">
        <v>2466</v>
      </c>
      <c r="G37" s="295" t="s">
        <v>2467</v>
      </c>
      <c r="H37" s="83"/>
      <c r="I37" s="100"/>
      <c r="J37" s="83"/>
      <c r="K37" s="100"/>
    </row>
    <row r="38" spans="1:11" ht="45">
      <c r="A38" s="98"/>
      <c r="B38" s="98"/>
      <c r="C38" s="98"/>
      <c r="D38" s="111"/>
      <c r="E38" s="143">
        <v>24</v>
      </c>
      <c r="F38" s="295" t="s">
        <v>2468</v>
      </c>
      <c r="G38" s="295" t="s">
        <v>2469</v>
      </c>
      <c r="H38" s="83"/>
      <c r="I38" s="100"/>
      <c r="J38" s="83"/>
      <c r="K38" s="100"/>
    </row>
    <row r="39" spans="1:11" ht="30">
      <c r="A39" s="98"/>
      <c r="B39" s="98"/>
      <c r="C39" s="98"/>
      <c r="D39" s="111"/>
      <c r="E39" s="143">
        <v>25</v>
      </c>
      <c r="F39" s="44" t="s">
        <v>2279</v>
      </c>
      <c r="G39" s="295"/>
      <c r="H39" s="83"/>
      <c r="I39" s="100"/>
      <c r="J39" s="83"/>
      <c r="K39" s="100"/>
    </row>
    <row r="40" spans="1:11" ht="30">
      <c r="A40" s="98"/>
      <c r="B40" s="98"/>
      <c r="C40" s="98"/>
      <c r="D40" s="111"/>
      <c r="E40" s="143">
        <v>26</v>
      </c>
      <c r="F40" s="44" t="s">
        <v>1421</v>
      </c>
      <c r="G40" s="295"/>
      <c r="H40" s="83"/>
      <c r="I40" s="100"/>
      <c r="J40" s="83"/>
      <c r="K40" s="100"/>
    </row>
    <row r="41" spans="1:11" ht="60">
      <c r="A41" s="98"/>
      <c r="B41" s="98"/>
      <c r="C41" s="98"/>
      <c r="D41" s="111"/>
      <c r="E41" s="143">
        <v>27</v>
      </c>
      <c r="F41" s="44" t="s">
        <v>1067</v>
      </c>
      <c r="G41" s="295"/>
      <c r="H41" s="83"/>
      <c r="I41" s="100"/>
      <c r="J41" s="83"/>
      <c r="K41" s="100"/>
    </row>
    <row r="42" spans="1:11" ht="60">
      <c r="A42" s="98"/>
      <c r="B42" s="98"/>
      <c r="C42" s="98"/>
      <c r="D42" s="111"/>
      <c r="E42" s="143">
        <v>28</v>
      </c>
      <c r="F42" s="44" t="s">
        <v>2123</v>
      </c>
      <c r="G42" s="295" t="s">
        <v>2124</v>
      </c>
      <c r="H42" s="83"/>
      <c r="I42" s="100"/>
      <c r="J42" s="83"/>
      <c r="K42" s="100"/>
    </row>
    <row r="43" spans="1:11" ht="53.25" customHeight="1">
      <c r="A43" s="98"/>
      <c r="B43" s="98"/>
      <c r="C43" s="98"/>
      <c r="D43" s="111"/>
      <c r="E43" s="143">
        <v>29</v>
      </c>
      <c r="F43" s="295" t="s">
        <v>2125</v>
      </c>
      <c r="G43" s="295" t="s">
        <v>2126</v>
      </c>
      <c r="H43" s="83"/>
      <c r="I43" s="100"/>
      <c r="J43" s="83"/>
      <c r="K43" s="100"/>
    </row>
    <row r="44" spans="1:11" ht="60">
      <c r="A44" s="98"/>
      <c r="B44" s="98"/>
      <c r="C44" s="98"/>
      <c r="D44" s="111"/>
      <c r="E44" s="143">
        <v>30</v>
      </c>
      <c r="F44" s="44" t="s">
        <v>2127</v>
      </c>
      <c r="G44" s="295" t="s">
        <v>2128</v>
      </c>
      <c r="H44" s="83"/>
      <c r="I44" s="100"/>
      <c r="J44" s="83"/>
      <c r="K44" s="100"/>
    </row>
    <row r="45" spans="1:11" ht="18.75">
      <c r="A45" s="108"/>
      <c r="B45" s="108"/>
      <c r="C45" s="108"/>
      <c r="D45" s="108"/>
      <c r="E45" s="151" t="s">
        <v>92</v>
      </c>
      <c r="F45" s="303" t="s">
        <v>2470</v>
      </c>
      <c r="G45" s="304"/>
      <c r="H45" s="304"/>
      <c r="I45" s="305"/>
      <c r="J45" s="108"/>
      <c r="K45" s="108"/>
    </row>
    <row r="46" spans="1:11" ht="47.25" customHeight="1">
      <c r="A46" s="387"/>
      <c r="B46" s="387"/>
      <c r="C46" s="387"/>
      <c r="D46" s="389"/>
      <c r="E46" s="321">
        <v>1</v>
      </c>
      <c r="F46" s="383" t="s">
        <v>2447</v>
      </c>
      <c r="G46" s="385"/>
      <c r="H46" s="99" t="s">
        <v>2448</v>
      </c>
      <c r="I46" s="100"/>
      <c r="J46" s="83"/>
      <c r="K46" s="100"/>
    </row>
    <row r="47" spans="1:11" ht="50.25" customHeight="1">
      <c r="A47" s="388"/>
      <c r="B47" s="388"/>
      <c r="C47" s="388"/>
      <c r="D47" s="390"/>
      <c r="E47" s="322"/>
      <c r="F47" s="384"/>
      <c r="G47" s="386"/>
      <c r="H47" s="294" t="s">
        <v>2449</v>
      </c>
      <c r="I47" s="100"/>
      <c r="J47" s="83"/>
      <c r="K47" s="100"/>
    </row>
    <row r="48" spans="1:11" ht="60">
      <c r="A48" s="98"/>
      <c r="B48" s="98"/>
      <c r="C48" s="98"/>
      <c r="D48" s="111"/>
      <c r="E48" s="143">
        <v>2</v>
      </c>
      <c r="F48" s="44" t="s">
        <v>2450</v>
      </c>
      <c r="G48" s="295" t="s">
        <v>2451</v>
      </c>
      <c r="H48" s="83"/>
      <c r="I48" s="100"/>
      <c r="J48" s="83"/>
      <c r="K48" s="100"/>
    </row>
    <row r="49" spans="1:11" ht="45">
      <c r="A49" s="98"/>
      <c r="B49" s="98"/>
      <c r="C49" s="98"/>
      <c r="D49" s="111"/>
      <c r="E49" s="143">
        <v>3</v>
      </c>
      <c r="F49" s="44" t="s">
        <v>1023</v>
      </c>
      <c r="G49" s="44"/>
      <c r="H49" s="83"/>
      <c r="I49" s="100"/>
      <c r="J49" s="83"/>
      <c r="K49" s="100"/>
    </row>
    <row r="50" spans="1:11" ht="30">
      <c r="A50" s="98"/>
      <c r="B50" s="98"/>
      <c r="C50" s="98"/>
      <c r="D50" s="111"/>
      <c r="E50" s="143">
        <v>4</v>
      </c>
      <c r="F50" s="44" t="s">
        <v>1311</v>
      </c>
      <c r="G50" s="44"/>
      <c r="H50" s="83"/>
      <c r="I50" s="100"/>
      <c r="J50" s="83"/>
      <c r="K50" s="100"/>
    </row>
    <row r="51" spans="1:11" ht="75">
      <c r="A51" s="98"/>
      <c r="B51" s="98"/>
      <c r="C51" s="98"/>
      <c r="D51" s="111"/>
      <c r="E51" s="143">
        <v>5</v>
      </c>
      <c r="F51" s="44" t="s">
        <v>2452</v>
      </c>
      <c r="G51" s="295"/>
      <c r="H51" s="83"/>
      <c r="I51" s="100"/>
      <c r="J51" s="83"/>
      <c r="K51" s="100"/>
    </row>
    <row r="52" spans="1:11" ht="45">
      <c r="A52" s="98"/>
      <c r="B52" s="98"/>
      <c r="C52" s="98"/>
      <c r="D52" s="111"/>
      <c r="E52" s="143">
        <v>6</v>
      </c>
      <c r="F52" s="295" t="s">
        <v>2453</v>
      </c>
      <c r="G52" s="295"/>
      <c r="H52" s="83"/>
      <c r="I52" s="100"/>
      <c r="J52" s="83"/>
      <c r="K52" s="100"/>
    </row>
    <row r="53" spans="1:11" ht="30">
      <c r="A53" s="98"/>
      <c r="B53" s="98"/>
      <c r="C53" s="98"/>
      <c r="D53" s="111"/>
      <c r="E53" s="143">
        <v>7</v>
      </c>
      <c r="F53" s="295" t="s">
        <v>2454</v>
      </c>
      <c r="G53" s="295"/>
      <c r="H53" s="83"/>
      <c r="I53" s="100"/>
      <c r="J53" s="83"/>
      <c r="K53" s="100"/>
    </row>
    <row r="54" spans="1:11" ht="75">
      <c r="A54" s="98"/>
      <c r="B54" s="98"/>
      <c r="C54" s="98"/>
      <c r="D54" s="111"/>
      <c r="E54" s="143">
        <v>8</v>
      </c>
      <c r="F54" s="44" t="s">
        <v>2226</v>
      </c>
      <c r="G54" s="295" t="s">
        <v>2168</v>
      </c>
      <c r="H54" s="83"/>
      <c r="I54" s="100"/>
      <c r="J54" s="83"/>
      <c r="K54" s="100"/>
    </row>
    <row r="55" spans="1:11" ht="90">
      <c r="A55" s="98"/>
      <c r="B55" s="98"/>
      <c r="C55" s="98"/>
      <c r="D55" s="111"/>
      <c r="E55" s="143">
        <v>9</v>
      </c>
      <c r="F55" s="295" t="s">
        <v>2227</v>
      </c>
      <c r="G55" s="295" t="s">
        <v>2455</v>
      </c>
      <c r="H55" s="83"/>
      <c r="I55" s="100"/>
      <c r="J55" s="83"/>
      <c r="K55" s="100"/>
    </row>
    <row r="56" spans="1:11" ht="45">
      <c r="A56" s="98"/>
      <c r="B56" s="98"/>
      <c r="C56" s="98"/>
      <c r="D56" s="111"/>
      <c r="E56" s="143">
        <v>10</v>
      </c>
      <c r="F56" s="44" t="s">
        <v>2229</v>
      </c>
      <c r="G56" s="44" t="s">
        <v>2168</v>
      </c>
      <c r="H56" s="83"/>
      <c r="I56" s="100"/>
      <c r="J56" s="83"/>
      <c r="K56" s="100"/>
    </row>
    <row r="57" spans="1:11">
      <c r="A57" s="98"/>
      <c r="B57" s="98"/>
      <c r="C57" s="98"/>
      <c r="D57" s="111"/>
      <c r="E57" s="143">
        <v>11</v>
      </c>
      <c r="F57" s="44" t="s">
        <v>2338</v>
      </c>
      <c r="G57" s="295"/>
      <c r="H57" s="83"/>
      <c r="I57" s="100"/>
      <c r="J57" s="83"/>
      <c r="K57" s="100"/>
    </row>
    <row r="58" spans="1:11" ht="105">
      <c r="A58" s="98"/>
      <c r="B58" s="98"/>
      <c r="C58" s="98"/>
      <c r="D58" s="111"/>
      <c r="E58" s="143">
        <v>12</v>
      </c>
      <c r="F58" s="295" t="s">
        <v>2456</v>
      </c>
      <c r="G58" s="44" t="s">
        <v>2457</v>
      </c>
      <c r="H58" s="83"/>
      <c r="I58" s="100"/>
      <c r="J58" s="83"/>
      <c r="K58" s="100"/>
    </row>
    <row r="59" spans="1:11" ht="75">
      <c r="A59" s="98"/>
      <c r="B59" s="98"/>
      <c r="C59" s="98"/>
      <c r="D59" s="111"/>
      <c r="E59" s="143">
        <v>13</v>
      </c>
      <c r="F59" s="44" t="s">
        <v>2458</v>
      </c>
      <c r="G59" s="295" t="s">
        <v>2459</v>
      </c>
      <c r="H59" s="83"/>
      <c r="I59" s="100"/>
      <c r="J59" s="83"/>
      <c r="K59" s="100"/>
    </row>
    <row r="60" spans="1:11" ht="45">
      <c r="A60" s="98"/>
      <c r="B60" s="98"/>
      <c r="C60" s="98"/>
      <c r="D60" s="111"/>
      <c r="E60" s="143">
        <v>14</v>
      </c>
      <c r="F60" s="44" t="s">
        <v>1023</v>
      </c>
      <c r="G60" s="295"/>
      <c r="H60" s="83"/>
      <c r="I60" s="100"/>
      <c r="J60" s="83"/>
      <c r="K60" s="100"/>
    </row>
    <row r="61" spans="1:11" ht="30">
      <c r="A61" s="98"/>
      <c r="B61" s="98"/>
      <c r="C61" s="98"/>
      <c r="D61" s="111"/>
      <c r="E61" s="143">
        <v>15</v>
      </c>
      <c r="F61" s="44" t="s">
        <v>1311</v>
      </c>
      <c r="G61" s="295"/>
      <c r="H61" s="83"/>
      <c r="I61" s="100"/>
      <c r="J61" s="83"/>
      <c r="K61" s="100"/>
    </row>
    <row r="62" spans="1:11" ht="90">
      <c r="A62" s="98"/>
      <c r="B62" s="98"/>
      <c r="C62" s="98"/>
      <c r="D62" s="111"/>
      <c r="E62" s="143">
        <v>16</v>
      </c>
      <c r="F62" s="44" t="s">
        <v>2471</v>
      </c>
      <c r="G62" s="44" t="s">
        <v>2472</v>
      </c>
      <c r="H62" s="83"/>
      <c r="I62" s="100"/>
      <c r="J62" s="83"/>
      <c r="K62" s="100"/>
    </row>
    <row r="63" spans="1:11" ht="60" customHeight="1">
      <c r="A63" s="98"/>
      <c r="B63" s="98"/>
      <c r="C63" s="98"/>
      <c r="D63" s="111"/>
      <c r="E63" s="143">
        <v>17</v>
      </c>
      <c r="F63" s="295" t="s">
        <v>2473</v>
      </c>
      <c r="G63" s="44" t="s">
        <v>2474</v>
      </c>
      <c r="H63" s="83"/>
      <c r="I63" s="100"/>
      <c r="J63" s="83"/>
      <c r="K63" s="100"/>
    </row>
    <row r="64" spans="1:11" ht="48.75" customHeight="1">
      <c r="A64" s="98"/>
      <c r="B64" s="98"/>
      <c r="C64" s="98"/>
      <c r="D64" s="111"/>
      <c r="E64" s="143">
        <v>18</v>
      </c>
      <c r="F64" s="295" t="s">
        <v>2475</v>
      </c>
      <c r="G64" s="295" t="s">
        <v>2476</v>
      </c>
      <c r="H64" s="83"/>
      <c r="I64" s="100"/>
      <c r="J64" s="83"/>
      <c r="K64" s="100"/>
    </row>
    <row r="65" spans="1:11" ht="30">
      <c r="A65" s="98"/>
      <c r="B65" s="98"/>
      <c r="C65" s="98"/>
      <c r="D65" s="111"/>
      <c r="E65" s="143">
        <v>19</v>
      </c>
      <c r="F65" s="295" t="s">
        <v>2454</v>
      </c>
      <c r="G65" s="295"/>
      <c r="H65" s="83"/>
      <c r="I65" s="100"/>
      <c r="J65" s="83"/>
      <c r="K65" s="100"/>
    </row>
    <row r="66" spans="1:11" ht="75">
      <c r="A66" s="98"/>
      <c r="B66" s="98"/>
      <c r="C66" s="98"/>
      <c r="D66" s="111"/>
      <c r="E66" s="143">
        <v>20</v>
      </c>
      <c r="F66" s="295" t="s">
        <v>2226</v>
      </c>
      <c r="G66" s="295" t="s">
        <v>2168</v>
      </c>
      <c r="H66" s="83"/>
      <c r="I66" s="100"/>
      <c r="J66" s="83"/>
      <c r="K66" s="100"/>
    </row>
    <row r="67" spans="1:11" ht="75">
      <c r="A67" s="98"/>
      <c r="B67" s="98"/>
      <c r="C67" s="98"/>
      <c r="D67" s="111"/>
      <c r="E67" s="143">
        <v>21</v>
      </c>
      <c r="F67" s="295" t="s">
        <v>2227</v>
      </c>
      <c r="G67" s="295" t="s">
        <v>2382</v>
      </c>
      <c r="H67" s="83"/>
      <c r="I67" s="100"/>
      <c r="J67" s="83"/>
      <c r="K67" s="100"/>
    </row>
    <row r="68" spans="1:11" ht="45">
      <c r="A68" s="98"/>
      <c r="B68" s="98"/>
      <c r="C68" s="98"/>
      <c r="D68" s="111"/>
      <c r="E68" s="143">
        <v>22</v>
      </c>
      <c r="F68" s="295" t="s">
        <v>2229</v>
      </c>
      <c r="G68" s="295" t="s">
        <v>2168</v>
      </c>
      <c r="H68" s="83"/>
      <c r="I68" s="100"/>
      <c r="J68" s="83"/>
      <c r="K68" s="100"/>
    </row>
    <row r="69" spans="1:11" ht="60">
      <c r="A69" s="98"/>
      <c r="B69" s="98"/>
      <c r="C69" s="98"/>
      <c r="D69" s="111"/>
      <c r="E69" s="143">
        <v>23</v>
      </c>
      <c r="F69" s="295" t="s">
        <v>2466</v>
      </c>
      <c r="G69" s="295" t="s">
        <v>2467</v>
      </c>
      <c r="H69" s="83"/>
      <c r="I69" s="100"/>
      <c r="J69" s="83"/>
      <c r="K69" s="100"/>
    </row>
    <row r="70" spans="1:11" ht="45">
      <c r="A70" s="98"/>
      <c r="B70" s="98"/>
      <c r="C70" s="98"/>
      <c r="D70" s="111"/>
      <c r="E70" s="143">
        <v>24</v>
      </c>
      <c r="F70" s="295" t="s">
        <v>2468</v>
      </c>
      <c r="G70" s="295" t="s">
        <v>2469</v>
      </c>
      <c r="H70" s="83"/>
      <c r="I70" s="100"/>
      <c r="J70" s="83"/>
      <c r="K70" s="100"/>
    </row>
    <row r="71" spans="1:11" ht="30">
      <c r="A71" s="98"/>
      <c r="B71" s="98"/>
      <c r="C71" s="98"/>
      <c r="D71" s="111"/>
      <c r="E71" s="143">
        <v>25</v>
      </c>
      <c r="F71" s="44" t="s">
        <v>2279</v>
      </c>
      <c r="G71" s="295"/>
      <c r="H71" s="83"/>
      <c r="I71" s="100"/>
      <c r="J71" s="83"/>
      <c r="K71" s="100"/>
    </row>
    <row r="72" spans="1:11" ht="30">
      <c r="A72" s="98"/>
      <c r="B72" s="98"/>
      <c r="C72" s="98"/>
      <c r="D72" s="111"/>
      <c r="E72" s="143">
        <v>26</v>
      </c>
      <c r="F72" s="44" t="s">
        <v>1421</v>
      </c>
      <c r="G72" s="295"/>
      <c r="H72" s="83"/>
      <c r="I72" s="100"/>
      <c r="J72" s="83"/>
      <c r="K72" s="100"/>
    </row>
    <row r="73" spans="1:11" ht="60">
      <c r="A73" s="98"/>
      <c r="B73" s="98"/>
      <c r="C73" s="98"/>
      <c r="D73" s="111"/>
      <c r="E73" s="143">
        <v>27</v>
      </c>
      <c r="F73" s="44" t="s">
        <v>1067</v>
      </c>
      <c r="G73" s="295"/>
      <c r="H73" s="83"/>
      <c r="I73" s="100"/>
      <c r="J73" s="83"/>
      <c r="K73" s="100"/>
    </row>
    <row r="74" spans="1:11" ht="60">
      <c r="A74" s="98"/>
      <c r="B74" s="98"/>
      <c r="C74" s="98"/>
      <c r="D74" s="111"/>
      <c r="E74" s="143">
        <v>28</v>
      </c>
      <c r="F74" s="44" t="s">
        <v>2123</v>
      </c>
      <c r="G74" s="295" t="s">
        <v>2124</v>
      </c>
      <c r="H74" s="83"/>
      <c r="I74" s="100"/>
      <c r="J74" s="83"/>
      <c r="K74" s="100"/>
    </row>
    <row r="75" spans="1:11" ht="60">
      <c r="A75" s="98"/>
      <c r="B75" s="98"/>
      <c r="C75" s="98"/>
      <c r="D75" s="111"/>
      <c r="E75" s="143">
        <v>29</v>
      </c>
      <c r="F75" s="295" t="s">
        <v>2125</v>
      </c>
      <c r="G75" s="295" t="s">
        <v>2126</v>
      </c>
      <c r="H75" s="83"/>
      <c r="I75" s="100"/>
      <c r="J75" s="83"/>
      <c r="K75" s="100"/>
    </row>
    <row r="76" spans="1:11" ht="60">
      <c r="A76" s="98"/>
      <c r="B76" s="98"/>
      <c r="C76" s="98"/>
      <c r="D76" s="111"/>
      <c r="E76" s="143">
        <v>30</v>
      </c>
      <c r="F76" s="44" t="s">
        <v>2127</v>
      </c>
      <c r="G76" s="295" t="s">
        <v>2128</v>
      </c>
      <c r="H76" s="83"/>
      <c r="I76" s="100"/>
      <c r="J76" s="83"/>
      <c r="K76" s="100"/>
    </row>
    <row r="77" spans="1:11" ht="18.75">
      <c r="A77" s="108"/>
      <c r="B77" s="108"/>
      <c r="C77" s="108"/>
      <c r="D77" s="108"/>
      <c r="E77" s="151" t="s">
        <v>121</v>
      </c>
      <c r="F77" s="303" t="s">
        <v>2477</v>
      </c>
      <c r="G77" s="304"/>
      <c r="H77" s="304"/>
      <c r="I77" s="305"/>
      <c r="J77" s="108"/>
      <c r="K77" s="108"/>
    </row>
    <row r="78" spans="1:11" ht="30">
      <c r="A78" s="98"/>
      <c r="B78" s="98"/>
      <c r="C78" s="98"/>
      <c r="D78" s="111"/>
      <c r="E78" s="143">
        <v>1</v>
      </c>
      <c r="F78" s="44" t="s">
        <v>2478</v>
      </c>
      <c r="G78" s="295" t="s">
        <v>2479</v>
      </c>
      <c r="H78" s="99" t="s">
        <v>2480</v>
      </c>
      <c r="I78" s="100"/>
      <c r="J78" s="83"/>
      <c r="K78" s="100"/>
    </row>
    <row r="79" spans="1:11" ht="60">
      <c r="A79" s="98"/>
      <c r="B79" s="98"/>
      <c r="C79" s="98"/>
      <c r="D79" s="111"/>
      <c r="E79" s="143">
        <v>2</v>
      </c>
      <c r="F79" s="44" t="s">
        <v>2450</v>
      </c>
      <c r="G79" s="44" t="s">
        <v>2451</v>
      </c>
      <c r="H79" s="83"/>
      <c r="I79" s="100"/>
      <c r="J79" s="83"/>
      <c r="K79" s="100"/>
    </row>
    <row r="80" spans="1:11" ht="45">
      <c r="A80" s="98"/>
      <c r="B80" s="98"/>
      <c r="C80" s="98"/>
      <c r="D80" s="111"/>
      <c r="E80" s="143">
        <v>3</v>
      </c>
      <c r="F80" s="44" t="s">
        <v>1023</v>
      </c>
      <c r="G80" s="295"/>
      <c r="H80" s="83"/>
      <c r="I80" s="100"/>
      <c r="J80" s="83"/>
      <c r="K80" s="100"/>
    </row>
    <row r="81" spans="1:11" ht="30">
      <c r="A81" s="98"/>
      <c r="B81" s="98"/>
      <c r="C81" s="98"/>
      <c r="D81" s="111"/>
      <c r="E81" s="143">
        <v>4</v>
      </c>
      <c r="F81" s="44" t="s">
        <v>1311</v>
      </c>
      <c r="G81" s="295"/>
      <c r="H81" s="83"/>
      <c r="I81" s="100"/>
      <c r="J81" s="83"/>
      <c r="K81" s="100"/>
    </row>
    <row r="82" spans="1:11" ht="84.75" customHeight="1">
      <c r="A82" s="98"/>
      <c r="B82" s="98"/>
      <c r="C82" s="98"/>
      <c r="D82" s="111"/>
      <c r="E82" s="143">
        <v>5</v>
      </c>
      <c r="F82" s="295" t="s">
        <v>2481</v>
      </c>
      <c r="G82" s="295" t="s">
        <v>2482</v>
      </c>
      <c r="H82" s="83"/>
      <c r="I82" s="100"/>
      <c r="J82" s="83"/>
      <c r="K82" s="100"/>
    </row>
    <row r="83" spans="1:11" ht="45">
      <c r="A83" s="98"/>
      <c r="B83" s="98"/>
      <c r="C83" s="98"/>
      <c r="D83" s="111"/>
      <c r="E83" s="143">
        <v>6</v>
      </c>
      <c r="F83" s="44" t="s">
        <v>2483</v>
      </c>
      <c r="G83" s="295"/>
      <c r="H83" s="83"/>
      <c r="I83" s="100"/>
      <c r="J83" s="83"/>
      <c r="K83" s="100"/>
    </row>
    <row r="84" spans="1:11" ht="34.5" customHeight="1">
      <c r="A84" s="98"/>
      <c r="B84" s="98"/>
      <c r="C84" s="98"/>
      <c r="D84" s="111"/>
      <c r="E84" s="143">
        <v>7</v>
      </c>
      <c r="F84" s="295" t="s">
        <v>2484</v>
      </c>
      <c r="G84" s="295"/>
      <c r="H84" s="83"/>
      <c r="I84" s="100"/>
      <c r="J84" s="83"/>
      <c r="K84" s="100"/>
    </row>
    <row r="85" spans="1:11" ht="30">
      <c r="A85" s="98"/>
      <c r="B85" s="98"/>
      <c r="C85" s="98"/>
      <c r="D85" s="111"/>
      <c r="E85" s="143">
        <v>8</v>
      </c>
      <c r="F85" s="295" t="s">
        <v>2454</v>
      </c>
      <c r="G85" s="295"/>
      <c r="H85" s="83"/>
      <c r="I85" s="100"/>
      <c r="J85" s="83"/>
      <c r="K85" s="100"/>
    </row>
    <row r="86" spans="1:11" ht="75">
      <c r="A86" s="98"/>
      <c r="B86" s="98"/>
      <c r="C86" s="98"/>
      <c r="D86" s="111"/>
      <c r="E86" s="143">
        <v>9</v>
      </c>
      <c r="F86" s="44" t="s">
        <v>2226</v>
      </c>
      <c r="G86" s="295" t="s">
        <v>2168</v>
      </c>
      <c r="H86" s="83"/>
      <c r="I86" s="100"/>
      <c r="J86" s="83"/>
      <c r="K86" s="100"/>
    </row>
    <row r="87" spans="1:11" ht="90">
      <c r="A87" s="98"/>
      <c r="B87" s="98"/>
      <c r="C87" s="98"/>
      <c r="D87" s="111"/>
      <c r="E87" s="143">
        <v>10</v>
      </c>
      <c r="F87" s="295" t="s">
        <v>2227</v>
      </c>
      <c r="G87" s="295" t="s">
        <v>2455</v>
      </c>
      <c r="H87" s="83"/>
      <c r="I87" s="100"/>
      <c r="J87" s="83"/>
      <c r="K87" s="100"/>
    </row>
    <row r="88" spans="1:11" ht="45">
      <c r="A88" s="98"/>
      <c r="B88" s="98"/>
      <c r="C88" s="98"/>
      <c r="D88" s="111"/>
      <c r="E88" s="143">
        <v>11</v>
      </c>
      <c r="F88" s="44" t="s">
        <v>2229</v>
      </c>
      <c r="G88" s="44" t="s">
        <v>2168</v>
      </c>
      <c r="H88" s="83"/>
      <c r="I88" s="100"/>
      <c r="J88" s="83"/>
      <c r="K88" s="100"/>
    </row>
    <row r="89" spans="1:11">
      <c r="A89" s="98"/>
      <c r="B89" s="98"/>
      <c r="C89" s="98"/>
      <c r="D89" s="111"/>
      <c r="E89" s="143">
        <v>12</v>
      </c>
      <c r="F89" s="44" t="s">
        <v>2338</v>
      </c>
      <c r="G89" s="295"/>
      <c r="H89" s="83"/>
      <c r="I89" s="100"/>
      <c r="J89" s="83"/>
      <c r="K89" s="100"/>
    </row>
    <row r="90" spans="1:11" ht="45">
      <c r="A90" s="98"/>
      <c r="B90" s="98"/>
      <c r="C90" s="98"/>
      <c r="D90" s="111"/>
      <c r="E90" s="143">
        <v>13</v>
      </c>
      <c r="F90" s="295" t="s">
        <v>2485</v>
      </c>
      <c r="G90" s="295"/>
      <c r="H90" s="83"/>
      <c r="I90" s="100"/>
      <c r="J90" s="83"/>
      <c r="K90" s="100"/>
    </row>
    <row r="91" spans="1:11" ht="45">
      <c r="A91" s="98"/>
      <c r="B91" s="98"/>
      <c r="C91" s="98"/>
      <c r="D91" s="111"/>
      <c r="E91" s="143">
        <v>14</v>
      </c>
      <c r="F91" s="295" t="s">
        <v>2486</v>
      </c>
      <c r="G91" s="295"/>
      <c r="H91" s="83"/>
      <c r="I91" s="100"/>
      <c r="J91" s="83"/>
      <c r="K91" s="100"/>
    </row>
    <row r="92" spans="1:11" ht="120">
      <c r="A92" s="98"/>
      <c r="B92" s="98"/>
      <c r="C92" s="98"/>
      <c r="D92" s="111"/>
      <c r="E92" s="143">
        <v>15</v>
      </c>
      <c r="F92" s="295" t="s">
        <v>2487</v>
      </c>
      <c r="G92" s="295" t="s">
        <v>2488</v>
      </c>
      <c r="H92" s="83"/>
      <c r="I92" s="100"/>
      <c r="J92" s="83"/>
      <c r="K92" s="100"/>
    </row>
    <row r="93" spans="1:11" ht="90">
      <c r="A93" s="98"/>
      <c r="B93" s="98"/>
      <c r="C93" s="98"/>
      <c r="D93" s="111"/>
      <c r="E93" s="143">
        <v>16</v>
      </c>
      <c r="F93" s="295" t="s">
        <v>2489</v>
      </c>
      <c r="G93" s="295" t="s">
        <v>2459</v>
      </c>
      <c r="H93" s="83"/>
      <c r="I93" s="100"/>
      <c r="J93" s="83"/>
      <c r="K93" s="100"/>
    </row>
    <row r="94" spans="1:11" ht="45">
      <c r="A94" s="98"/>
      <c r="B94" s="98"/>
      <c r="C94" s="98"/>
      <c r="D94" s="111"/>
      <c r="E94" s="143">
        <v>17</v>
      </c>
      <c r="F94" s="44" t="s">
        <v>1023</v>
      </c>
      <c r="G94" s="295"/>
      <c r="H94" s="83"/>
      <c r="I94" s="100"/>
      <c r="J94" s="83"/>
      <c r="K94" s="100"/>
    </row>
    <row r="95" spans="1:11" ht="30">
      <c r="A95" s="98"/>
      <c r="B95" s="98"/>
      <c r="C95" s="98"/>
      <c r="D95" s="111"/>
      <c r="E95" s="143">
        <v>18</v>
      </c>
      <c r="F95" s="44" t="s">
        <v>1311</v>
      </c>
      <c r="G95" s="295"/>
      <c r="H95" s="83"/>
      <c r="I95" s="100"/>
      <c r="J95" s="83"/>
      <c r="K95" s="100"/>
    </row>
    <row r="96" spans="1:11" ht="90">
      <c r="A96" s="98"/>
      <c r="B96" s="98"/>
      <c r="C96" s="98"/>
      <c r="D96" s="111"/>
      <c r="E96" s="143">
        <v>19</v>
      </c>
      <c r="F96" s="295" t="s">
        <v>2490</v>
      </c>
      <c r="G96" s="44" t="s">
        <v>2491</v>
      </c>
      <c r="H96" s="83"/>
      <c r="I96" s="100"/>
      <c r="J96" s="83"/>
      <c r="K96" s="100"/>
    </row>
    <row r="97" spans="1:11" ht="45">
      <c r="A97" s="98"/>
      <c r="B97" s="98"/>
      <c r="C97" s="98"/>
      <c r="D97" s="111"/>
      <c r="E97" s="143">
        <v>20</v>
      </c>
      <c r="F97" s="44" t="s">
        <v>2492</v>
      </c>
      <c r="G97" s="295" t="s">
        <v>2493</v>
      </c>
      <c r="H97" s="83"/>
      <c r="I97" s="100"/>
      <c r="J97" s="83"/>
      <c r="K97" s="100"/>
    </row>
    <row r="98" spans="1:11" ht="45">
      <c r="A98" s="98"/>
      <c r="B98" s="98"/>
      <c r="C98" s="98"/>
      <c r="D98" s="111"/>
      <c r="E98" s="143">
        <v>21</v>
      </c>
      <c r="F98" s="44" t="s">
        <v>2483</v>
      </c>
      <c r="G98" s="295"/>
      <c r="H98" s="83"/>
      <c r="I98" s="100"/>
      <c r="J98" s="83"/>
      <c r="K98" s="100"/>
    </row>
    <row r="99" spans="1:11" ht="30">
      <c r="A99" s="98"/>
      <c r="B99" s="98"/>
      <c r="C99" s="98"/>
      <c r="D99" s="111"/>
      <c r="E99" s="143">
        <v>22</v>
      </c>
      <c r="F99" s="295" t="s">
        <v>2454</v>
      </c>
      <c r="G99" s="295"/>
      <c r="H99" s="83"/>
      <c r="I99" s="100"/>
      <c r="J99" s="83"/>
      <c r="K99" s="100"/>
    </row>
    <row r="100" spans="1:11" ht="75">
      <c r="A100" s="98"/>
      <c r="B100" s="98"/>
      <c r="C100" s="98"/>
      <c r="D100" s="111"/>
      <c r="E100" s="143">
        <v>23</v>
      </c>
      <c r="F100" s="44" t="s">
        <v>2226</v>
      </c>
      <c r="G100" s="295" t="s">
        <v>2168</v>
      </c>
      <c r="H100" s="83"/>
      <c r="I100" s="100"/>
      <c r="J100" s="83"/>
      <c r="K100" s="100"/>
    </row>
    <row r="101" spans="1:11" ht="90">
      <c r="A101" s="98"/>
      <c r="B101" s="98"/>
      <c r="C101" s="98"/>
      <c r="D101" s="111"/>
      <c r="E101" s="143">
        <v>24</v>
      </c>
      <c r="F101" s="295" t="s">
        <v>2227</v>
      </c>
      <c r="G101" s="295" t="s">
        <v>2455</v>
      </c>
      <c r="H101" s="83"/>
      <c r="I101" s="100"/>
      <c r="J101" s="83"/>
      <c r="K101" s="100"/>
    </row>
    <row r="102" spans="1:11" ht="45">
      <c r="A102" s="98"/>
      <c r="B102" s="98"/>
      <c r="C102" s="98"/>
      <c r="D102" s="111"/>
      <c r="E102" s="143">
        <v>25</v>
      </c>
      <c r="F102" s="44" t="s">
        <v>2229</v>
      </c>
      <c r="G102" s="44" t="s">
        <v>2168</v>
      </c>
      <c r="H102" s="83"/>
      <c r="I102" s="100"/>
      <c r="J102" s="83"/>
      <c r="K102" s="100"/>
    </row>
    <row r="103" spans="1:11" ht="45">
      <c r="A103" s="98"/>
      <c r="B103" s="98"/>
      <c r="C103" s="98"/>
      <c r="D103" s="111"/>
      <c r="E103" s="143">
        <v>26</v>
      </c>
      <c r="F103" s="44" t="s">
        <v>2494</v>
      </c>
      <c r="G103" s="295" t="s">
        <v>2495</v>
      </c>
      <c r="H103" s="83"/>
      <c r="I103" s="100"/>
      <c r="J103" s="83"/>
      <c r="K103" s="100"/>
    </row>
    <row r="104" spans="1:11" ht="45">
      <c r="A104" s="98"/>
      <c r="B104" s="98"/>
      <c r="C104" s="98"/>
      <c r="D104" s="111"/>
      <c r="E104" s="143">
        <v>27</v>
      </c>
      <c r="F104" s="295" t="s">
        <v>2496</v>
      </c>
      <c r="G104" s="295"/>
      <c r="H104" s="83"/>
      <c r="I104" s="100"/>
      <c r="J104" s="83"/>
      <c r="K104" s="100"/>
    </row>
    <row r="105" spans="1:11" ht="30">
      <c r="A105" s="98"/>
      <c r="B105" s="98"/>
      <c r="C105" s="98"/>
      <c r="D105" s="111"/>
      <c r="E105" s="143">
        <v>28</v>
      </c>
      <c r="F105" s="44" t="s">
        <v>2279</v>
      </c>
      <c r="G105" s="295"/>
      <c r="H105" s="83"/>
      <c r="I105" s="100"/>
      <c r="J105" s="83"/>
      <c r="K105" s="100"/>
    </row>
    <row r="106" spans="1:11" ht="30">
      <c r="A106" s="98"/>
      <c r="B106" s="98"/>
      <c r="C106" s="98"/>
      <c r="D106" s="111"/>
      <c r="E106" s="143">
        <v>29</v>
      </c>
      <c r="F106" s="44" t="s">
        <v>1421</v>
      </c>
      <c r="G106" s="295"/>
      <c r="H106" s="83"/>
      <c r="I106" s="100"/>
      <c r="J106" s="83"/>
      <c r="K106" s="100"/>
    </row>
    <row r="107" spans="1:11" ht="60">
      <c r="A107" s="98"/>
      <c r="B107" s="98"/>
      <c r="C107" s="98"/>
      <c r="D107" s="111"/>
      <c r="E107" s="143">
        <v>30</v>
      </c>
      <c r="F107" s="44" t="s">
        <v>1067</v>
      </c>
      <c r="G107" s="295"/>
      <c r="H107" s="83"/>
      <c r="I107" s="100"/>
      <c r="J107" s="83"/>
      <c r="K107" s="100"/>
    </row>
    <row r="108" spans="1:11" ht="60">
      <c r="A108" s="98"/>
      <c r="B108" s="98"/>
      <c r="C108" s="98"/>
      <c r="D108" s="111"/>
      <c r="E108" s="143">
        <v>31</v>
      </c>
      <c r="F108" s="44" t="s">
        <v>2123</v>
      </c>
      <c r="G108" s="295" t="s">
        <v>2124</v>
      </c>
      <c r="H108" s="83"/>
      <c r="I108" s="100"/>
      <c r="J108" s="83"/>
      <c r="K108" s="100"/>
    </row>
    <row r="109" spans="1:11" ht="60">
      <c r="A109" s="98"/>
      <c r="B109" s="98"/>
      <c r="C109" s="98"/>
      <c r="D109" s="111"/>
      <c r="E109" s="143">
        <v>32</v>
      </c>
      <c r="F109" s="295" t="s">
        <v>2125</v>
      </c>
      <c r="G109" s="295" t="s">
        <v>2126</v>
      </c>
      <c r="H109" s="83"/>
      <c r="I109" s="100"/>
      <c r="J109" s="83"/>
      <c r="K109" s="100"/>
    </row>
    <row r="110" spans="1:11" ht="60">
      <c r="A110" s="98"/>
      <c r="B110" s="98"/>
      <c r="C110" s="98"/>
      <c r="D110" s="111"/>
      <c r="E110" s="143">
        <v>33</v>
      </c>
      <c r="F110" s="44" t="s">
        <v>2127</v>
      </c>
      <c r="G110" s="295" t="s">
        <v>2128</v>
      </c>
      <c r="H110" s="83"/>
      <c r="I110" s="100"/>
      <c r="J110" s="83"/>
      <c r="K110" s="100"/>
    </row>
    <row r="111" spans="1:11" ht="18.75">
      <c r="A111" s="108"/>
      <c r="B111" s="108"/>
      <c r="C111" s="108"/>
      <c r="D111" s="108"/>
      <c r="E111" s="151" t="s">
        <v>165</v>
      </c>
      <c r="F111" s="303" t="s">
        <v>2497</v>
      </c>
      <c r="G111" s="304"/>
      <c r="H111" s="304"/>
      <c r="I111" s="305"/>
      <c r="J111" s="108"/>
      <c r="K111" s="108"/>
    </row>
    <row r="112" spans="1:11" ht="47.25" customHeight="1">
      <c r="A112" s="387"/>
      <c r="B112" s="387"/>
      <c r="C112" s="387"/>
      <c r="D112" s="389"/>
      <c r="E112" s="321">
        <v>1</v>
      </c>
      <c r="F112" s="383" t="s">
        <v>2447</v>
      </c>
      <c r="G112" s="385"/>
      <c r="H112" s="99" t="s">
        <v>2448</v>
      </c>
      <c r="I112" s="100"/>
      <c r="J112" s="83"/>
      <c r="K112" s="100"/>
    </row>
    <row r="113" spans="1:11" ht="50.25" customHeight="1">
      <c r="A113" s="388"/>
      <c r="B113" s="388"/>
      <c r="C113" s="388"/>
      <c r="D113" s="390"/>
      <c r="E113" s="322"/>
      <c r="F113" s="384"/>
      <c r="G113" s="386"/>
      <c r="H113" s="294" t="s">
        <v>2449</v>
      </c>
      <c r="I113" s="100"/>
      <c r="J113" s="83"/>
      <c r="K113" s="100"/>
    </row>
    <row r="114" spans="1:11" ht="45">
      <c r="A114" s="98"/>
      <c r="B114" s="98"/>
      <c r="C114" s="98"/>
      <c r="D114" s="111"/>
      <c r="E114" s="143">
        <v>2</v>
      </c>
      <c r="F114" s="44" t="s">
        <v>2498</v>
      </c>
      <c r="G114" s="295" t="s">
        <v>2499</v>
      </c>
      <c r="H114" s="83"/>
      <c r="I114" s="100"/>
      <c r="J114" s="83"/>
      <c r="K114" s="100"/>
    </row>
    <row r="115" spans="1:11" ht="60">
      <c r="A115" s="98"/>
      <c r="B115" s="98"/>
      <c r="C115" s="98"/>
      <c r="D115" s="111"/>
      <c r="E115" s="143">
        <v>3</v>
      </c>
      <c r="F115" s="44" t="s">
        <v>2450</v>
      </c>
      <c r="G115" s="295" t="s">
        <v>2459</v>
      </c>
      <c r="H115" s="83"/>
      <c r="I115" s="100"/>
      <c r="J115" s="83"/>
      <c r="K115" s="100"/>
    </row>
    <row r="116" spans="1:11" ht="45">
      <c r="A116" s="98"/>
      <c r="B116" s="98"/>
      <c r="C116" s="98"/>
      <c r="D116" s="111"/>
      <c r="E116" s="143">
        <v>4</v>
      </c>
      <c r="F116" s="44" t="s">
        <v>1023</v>
      </c>
      <c r="G116" s="44"/>
      <c r="H116" s="83"/>
      <c r="I116" s="100"/>
      <c r="J116" s="83"/>
      <c r="K116" s="100"/>
    </row>
    <row r="117" spans="1:11" ht="30">
      <c r="A117" s="98"/>
      <c r="B117" s="98"/>
      <c r="C117" s="98"/>
      <c r="D117" s="111"/>
      <c r="E117" s="143">
        <v>5</v>
      </c>
      <c r="F117" s="44" t="s">
        <v>1311</v>
      </c>
      <c r="G117" s="44"/>
      <c r="H117" s="83"/>
      <c r="I117" s="100"/>
      <c r="J117" s="83"/>
      <c r="K117" s="100"/>
    </row>
    <row r="118" spans="1:11" ht="105">
      <c r="A118" s="98"/>
      <c r="B118" s="98"/>
      <c r="C118" s="98"/>
      <c r="D118" s="111"/>
      <c r="E118" s="143">
        <v>6</v>
      </c>
      <c r="F118" s="295" t="s">
        <v>2500</v>
      </c>
      <c r="G118" s="44" t="s">
        <v>2461</v>
      </c>
      <c r="H118" s="83"/>
      <c r="I118" s="100"/>
      <c r="J118" s="83"/>
      <c r="K118" s="100"/>
    </row>
    <row r="119" spans="1:11" ht="45">
      <c r="A119" s="98"/>
      <c r="B119" s="98"/>
      <c r="C119" s="98"/>
      <c r="D119" s="111"/>
      <c r="E119" s="143">
        <v>7</v>
      </c>
      <c r="F119" s="44" t="s">
        <v>2501</v>
      </c>
      <c r="G119" s="182" t="s">
        <v>2502</v>
      </c>
      <c r="H119" s="83"/>
      <c r="I119" s="100"/>
      <c r="J119" s="83"/>
      <c r="K119" s="100"/>
    </row>
    <row r="120" spans="1:11" ht="30">
      <c r="A120" s="98"/>
      <c r="B120" s="98"/>
      <c r="C120" s="98"/>
      <c r="D120" s="111"/>
      <c r="E120" s="143">
        <v>8</v>
      </c>
      <c r="F120" s="295" t="s">
        <v>2475</v>
      </c>
      <c r="G120" s="44"/>
      <c r="H120" s="83"/>
      <c r="I120" s="100"/>
      <c r="J120" s="83"/>
      <c r="K120" s="100"/>
    </row>
    <row r="121" spans="1:11" ht="30">
      <c r="A121" s="98"/>
      <c r="B121" s="98"/>
      <c r="C121" s="98"/>
      <c r="D121" s="111"/>
      <c r="E121" s="143">
        <v>9</v>
      </c>
      <c r="F121" s="295" t="s">
        <v>2503</v>
      </c>
      <c r="G121" s="295"/>
      <c r="H121" s="83"/>
      <c r="I121" s="100"/>
      <c r="J121" s="83"/>
      <c r="K121" s="100"/>
    </row>
    <row r="122" spans="1:11" ht="30">
      <c r="A122" s="98"/>
      <c r="B122" s="98"/>
      <c r="C122" s="98"/>
      <c r="D122" s="111"/>
      <c r="E122" s="143">
        <v>10</v>
      </c>
      <c r="F122" s="295" t="s">
        <v>2454</v>
      </c>
      <c r="G122" s="295"/>
      <c r="H122" s="83"/>
      <c r="I122" s="100"/>
      <c r="J122" s="83"/>
      <c r="K122" s="100"/>
    </row>
    <row r="123" spans="1:11" ht="75">
      <c r="A123" s="98"/>
      <c r="B123" s="98"/>
      <c r="C123" s="98"/>
      <c r="D123" s="111"/>
      <c r="E123" s="143">
        <v>11</v>
      </c>
      <c r="F123" s="44" t="s">
        <v>2226</v>
      </c>
      <c r="G123" s="295" t="s">
        <v>2168</v>
      </c>
      <c r="H123" s="83"/>
      <c r="I123" s="100"/>
      <c r="J123" s="83"/>
      <c r="K123" s="100"/>
    </row>
    <row r="124" spans="1:11" ht="90">
      <c r="A124" s="98"/>
      <c r="B124" s="98"/>
      <c r="C124" s="98"/>
      <c r="D124" s="111"/>
      <c r="E124" s="143">
        <v>12</v>
      </c>
      <c r="F124" s="295" t="s">
        <v>2227</v>
      </c>
      <c r="G124" s="295" t="s">
        <v>2455</v>
      </c>
      <c r="H124" s="83"/>
      <c r="I124" s="100"/>
      <c r="J124" s="83"/>
      <c r="K124" s="100"/>
    </row>
    <row r="125" spans="1:11" ht="45">
      <c r="A125" s="98"/>
      <c r="B125" s="98"/>
      <c r="C125" s="98"/>
      <c r="D125" s="111"/>
      <c r="E125" s="143">
        <v>13</v>
      </c>
      <c r="F125" s="44" t="s">
        <v>2229</v>
      </c>
      <c r="G125" s="44" t="s">
        <v>2168</v>
      </c>
      <c r="H125" s="83"/>
      <c r="I125" s="100"/>
      <c r="J125" s="83"/>
      <c r="K125" s="100"/>
    </row>
    <row r="126" spans="1:11" ht="45">
      <c r="A126" s="98"/>
      <c r="B126" s="98"/>
      <c r="C126" s="98"/>
      <c r="D126" s="111"/>
      <c r="E126" s="143">
        <v>14</v>
      </c>
      <c r="F126" s="44" t="s">
        <v>2494</v>
      </c>
      <c r="G126" s="295" t="s">
        <v>2495</v>
      </c>
      <c r="H126" s="83"/>
      <c r="I126" s="100"/>
      <c r="J126" s="83"/>
      <c r="K126" s="100"/>
    </row>
    <row r="127" spans="1:11" ht="45">
      <c r="A127" s="98"/>
      <c r="B127" s="98"/>
      <c r="C127" s="98"/>
      <c r="D127" s="111"/>
      <c r="E127" s="143">
        <v>15</v>
      </c>
      <c r="F127" s="295" t="s">
        <v>2496</v>
      </c>
      <c r="G127" s="295"/>
      <c r="H127" s="83"/>
      <c r="I127" s="100"/>
      <c r="J127" s="83"/>
      <c r="K127" s="100"/>
    </row>
    <row r="128" spans="1:11" ht="30">
      <c r="A128" s="98"/>
      <c r="B128" s="98"/>
      <c r="C128" s="98"/>
      <c r="D128" s="111"/>
      <c r="E128" s="143">
        <v>16</v>
      </c>
      <c r="F128" s="44" t="s">
        <v>2279</v>
      </c>
      <c r="G128" s="295"/>
      <c r="H128" s="83"/>
      <c r="I128" s="100"/>
      <c r="J128" s="83"/>
      <c r="K128" s="100"/>
    </row>
    <row r="129" spans="1:11" ht="30">
      <c r="A129" s="98"/>
      <c r="B129" s="98"/>
      <c r="C129" s="98"/>
      <c r="D129" s="111"/>
      <c r="E129" s="143">
        <v>17</v>
      </c>
      <c r="F129" s="44" t="s">
        <v>1421</v>
      </c>
      <c r="G129" s="295"/>
      <c r="H129" s="83"/>
      <c r="I129" s="100"/>
      <c r="J129" s="83"/>
      <c r="K129" s="100"/>
    </row>
    <row r="130" spans="1:11" ht="60">
      <c r="A130" s="98"/>
      <c r="B130" s="98"/>
      <c r="C130" s="98"/>
      <c r="D130" s="111"/>
      <c r="E130" s="143">
        <v>18</v>
      </c>
      <c r="F130" s="44" t="s">
        <v>1067</v>
      </c>
      <c r="G130" s="295"/>
      <c r="H130" s="83"/>
      <c r="I130" s="100"/>
      <c r="J130" s="83"/>
      <c r="K130" s="100"/>
    </row>
    <row r="131" spans="1:11" ht="60">
      <c r="A131" s="98"/>
      <c r="B131" s="98"/>
      <c r="C131" s="98"/>
      <c r="D131" s="111"/>
      <c r="E131" s="143">
        <v>19</v>
      </c>
      <c r="F131" s="44" t="s">
        <v>2123</v>
      </c>
      <c r="G131" s="295" t="s">
        <v>2124</v>
      </c>
      <c r="H131" s="83"/>
      <c r="I131" s="100"/>
      <c r="J131" s="83"/>
      <c r="K131" s="100"/>
    </row>
    <row r="132" spans="1:11" ht="60">
      <c r="A132" s="98"/>
      <c r="B132" s="98"/>
      <c r="C132" s="98"/>
      <c r="D132" s="111"/>
      <c r="E132" s="143">
        <v>20</v>
      </c>
      <c r="F132" s="295" t="s">
        <v>2125</v>
      </c>
      <c r="G132" s="295" t="s">
        <v>2126</v>
      </c>
      <c r="H132" s="83"/>
      <c r="I132" s="100"/>
      <c r="J132" s="83"/>
      <c r="K132" s="100"/>
    </row>
    <row r="133" spans="1:11" ht="60">
      <c r="A133" s="98"/>
      <c r="B133" s="98"/>
      <c r="C133" s="98"/>
      <c r="D133" s="111"/>
      <c r="E133" s="143">
        <v>21</v>
      </c>
      <c r="F133" s="44" t="s">
        <v>2127</v>
      </c>
      <c r="G133" s="295" t="s">
        <v>2128</v>
      </c>
      <c r="H133" s="83"/>
      <c r="I133" s="100"/>
      <c r="J133" s="83"/>
      <c r="K133" s="100"/>
    </row>
    <row r="134" spans="1:11" ht="18.75">
      <c r="A134" s="108"/>
      <c r="B134" s="108"/>
      <c r="C134" s="108"/>
      <c r="D134" s="108"/>
      <c r="E134" s="151" t="s">
        <v>188</v>
      </c>
      <c r="F134" s="303" t="s">
        <v>2504</v>
      </c>
      <c r="G134" s="304"/>
      <c r="H134" s="304"/>
      <c r="I134" s="305"/>
      <c r="J134" s="108"/>
      <c r="K134" s="108"/>
    </row>
    <row r="135" spans="1:11" ht="30">
      <c r="A135" s="98"/>
      <c r="B135" s="98"/>
      <c r="C135" s="98"/>
      <c r="D135" s="111"/>
      <c r="E135" s="143">
        <v>1</v>
      </c>
      <c r="F135" s="44" t="s">
        <v>2505</v>
      </c>
      <c r="G135" s="295"/>
      <c r="H135" s="99" t="s">
        <v>2480</v>
      </c>
      <c r="I135" s="100"/>
      <c r="J135" s="83"/>
      <c r="K135" s="100"/>
    </row>
    <row r="136" spans="1:11" ht="75">
      <c r="A136" s="98"/>
      <c r="B136" s="98"/>
      <c r="C136" s="98"/>
      <c r="D136" s="111"/>
      <c r="E136" s="143">
        <v>2</v>
      </c>
      <c r="F136" s="295" t="s">
        <v>2506</v>
      </c>
      <c r="G136" s="295"/>
      <c r="H136" s="83"/>
      <c r="I136" s="100"/>
      <c r="J136" s="83"/>
      <c r="K136" s="100"/>
    </row>
    <row r="137" spans="1:11" ht="45">
      <c r="A137" s="98"/>
      <c r="B137" s="98"/>
      <c r="C137" s="98"/>
      <c r="D137" s="111"/>
      <c r="E137" s="143">
        <v>3</v>
      </c>
      <c r="F137" s="44" t="s">
        <v>2507</v>
      </c>
      <c r="G137" s="295" t="s">
        <v>2508</v>
      </c>
      <c r="H137" s="83"/>
      <c r="I137" s="100"/>
      <c r="J137" s="83"/>
      <c r="K137" s="100"/>
    </row>
    <row r="138" spans="1:11" ht="66" customHeight="1">
      <c r="A138" s="98"/>
      <c r="B138" s="98"/>
      <c r="C138" s="98"/>
      <c r="D138" s="111"/>
      <c r="E138" s="143">
        <v>4</v>
      </c>
      <c r="F138" s="295" t="s">
        <v>2509</v>
      </c>
      <c r="G138" s="295" t="s">
        <v>2510</v>
      </c>
      <c r="H138" s="83"/>
      <c r="I138" s="100"/>
      <c r="J138" s="83"/>
      <c r="K138" s="100"/>
    </row>
    <row r="139" spans="1:11" ht="60">
      <c r="A139" s="98"/>
      <c r="B139" s="98"/>
      <c r="C139" s="98"/>
      <c r="D139" s="111"/>
      <c r="E139" s="143">
        <v>5</v>
      </c>
      <c r="F139" s="44" t="s">
        <v>2450</v>
      </c>
      <c r="G139" s="295" t="s">
        <v>2511</v>
      </c>
      <c r="H139" s="83"/>
      <c r="I139" s="100"/>
      <c r="J139" s="83"/>
      <c r="K139" s="100"/>
    </row>
    <row r="140" spans="1:11" ht="45">
      <c r="A140" s="98"/>
      <c r="B140" s="98"/>
      <c r="C140" s="98"/>
      <c r="D140" s="111"/>
      <c r="E140" s="143">
        <v>6</v>
      </c>
      <c r="F140" s="44" t="s">
        <v>1023</v>
      </c>
      <c r="G140" s="44"/>
      <c r="H140" s="83"/>
      <c r="I140" s="100"/>
      <c r="J140" s="83"/>
      <c r="K140" s="100"/>
    </row>
    <row r="141" spans="1:11" ht="30">
      <c r="A141" s="98"/>
      <c r="B141" s="98"/>
      <c r="C141" s="98"/>
      <c r="D141" s="111"/>
      <c r="E141" s="143">
        <v>7</v>
      </c>
      <c r="F141" s="44" t="s">
        <v>1311</v>
      </c>
      <c r="G141" s="44"/>
      <c r="H141" s="83"/>
      <c r="I141" s="100"/>
      <c r="J141" s="83"/>
      <c r="K141" s="100"/>
    </row>
    <row r="142" spans="1:11" ht="90">
      <c r="A142" s="98"/>
      <c r="B142" s="98"/>
      <c r="C142" s="98"/>
      <c r="D142" s="111"/>
      <c r="E142" s="143">
        <v>8</v>
      </c>
      <c r="F142" s="295" t="s">
        <v>2471</v>
      </c>
      <c r="G142" s="44" t="s">
        <v>2472</v>
      </c>
      <c r="H142" s="83"/>
      <c r="I142" s="100"/>
      <c r="J142" s="83"/>
      <c r="K142" s="100"/>
    </row>
    <row r="143" spans="1:11" ht="75">
      <c r="A143" s="98"/>
      <c r="B143" s="98"/>
      <c r="C143" s="98"/>
      <c r="D143" s="111"/>
      <c r="E143" s="143">
        <v>9</v>
      </c>
      <c r="F143" s="295" t="s">
        <v>2512</v>
      </c>
      <c r="G143" s="44" t="s">
        <v>2513</v>
      </c>
      <c r="H143" s="83"/>
      <c r="I143" s="100"/>
      <c r="J143" s="83"/>
      <c r="K143" s="100"/>
    </row>
    <row r="144" spans="1:11" ht="75">
      <c r="A144" s="98"/>
      <c r="B144" s="98"/>
      <c r="C144" s="98"/>
      <c r="D144" s="111"/>
      <c r="E144" s="143">
        <v>10</v>
      </c>
      <c r="F144" s="44" t="s">
        <v>2226</v>
      </c>
      <c r="G144" s="295" t="s">
        <v>2168</v>
      </c>
      <c r="H144" s="83"/>
      <c r="I144" s="100"/>
      <c r="J144" s="83"/>
      <c r="K144" s="100"/>
    </row>
    <row r="145" spans="1:11" ht="90">
      <c r="A145" s="98"/>
      <c r="B145" s="98"/>
      <c r="C145" s="98"/>
      <c r="D145" s="111"/>
      <c r="E145" s="143">
        <v>11</v>
      </c>
      <c r="F145" s="295" t="s">
        <v>2227</v>
      </c>
      <c r="G145" s="295" t="s">
        <v>2455</v>
      </c>
      <c r="H145" s="83"/>
      <c r="I145" s="100"/>
      <c r="J145" s="83"/>
      <c r="K145" s="100"/>
    </row>
    <row r="146" spans="1:11" ht="45">
      <c r="A146" s="98"/>
      <c r="B146" s="98"/>
      <c r="C146" s="98"/>
      <c r="D146" s="111"/>
      <c r="E146" s="143">
        <v>12</v>
      </c>
      <c r="F146" s="44" t="s">
        <v>2229</v>
      </c>
      <c r="G146" s="44" t="s">
        <v>2168</v>
      </c>
      <c r="H146" s="83"/>
      <c r="I146" s="100"/>
      <c r="J146" s="83"/>
      <c r="K146" s="100"/>
    </row>
    <row r="147" spans="1:11" ht="45">
      <c r="A147" s="98"/>
      <c r="B147" s="98"/>
      <c r="C147" s="98"/>
      <c r="D147" s="111"/>
      <c r="E147" s="143">
        <v>13</v>
      </c>
      <c r="F147" s="44" t="s">
        <v>2494</v>
      </c>
      <c r="G147" s="295" t="s">
        <v>2495</v>
      </c>
      <c r="H147" s="83"/>
      <c r="I147" s="100"/>
      <c r="J147" s="83"/>
      <c r="K147" s="100"/>
    </row>
    <row r="148" spans="1:11" ht="45">
      <c r="A148" s="98"/>
      <c r="B148" s="98"/>
      <c r="C148" s="98"/>
      <c r="D148" s="111"/>
      <c r="E148" s="143">
        <v>14</v>
      </c>
      <c r="F148" s="295" t="s">
        <v>2496</v>
      </c>
      <c r="G148" s="295"/>
      <c r="H148" s="83"/>
      <c r="I148" s="100"/>
      <c r="J148" s="83"/>
      <c r="K148" s="100"/>
    </row>
    <row r="149" spans="1:11" ht="30">
      <c r="A149" s="98"/>
      <c r="B149" s="98"/>
      <c r="C149" s="98"/>
      <c r="D149" s="111"/>
      <c r="E149" s="143">
        <v>15</v>
      </c>
      <c r="F149" s="44" t="s">
        <v>2279</v>
      </c>
      <c r="G149" s="295"/>
      <c r="H149" s="83"/>
      <c r="I149" s="100"/>
      <c r="J149" s="83"/>
      <c r="K149" s="100"/>
    </row>
    <row r="150" spans="1:11" ht="30">
      <c r="A150" s="98"/>
      <c r="B150" s="98"/>
      <c r="C150" s="98"/>
      <c r="D150" s="111"/>
      <c r="E150" s="143">
        <v>16</v>
      </c>
      <c r="F150" s="44" t="s">
        <v>1421</v>
      </c>
      <c r="G150" s="295"/>
      <c r="H150" s="83"/>
      <c r="I150" s="100"/>
      <c r="J150" s="83"/>
      <c r="K150" s="100"/>
    </row>
    <row r="151" spans="1:11" ht="60">
      <c r="A151" s="98"/>
      <c r="B151" s="98"/>
      <c r="C151" s="98"/>
      <c r="D151" s="111"/>
      <c r="E151" s="143">
        <v>17</v>
      </c>
      <c r="F151" s="44" t="s">
        <v>1067</v>
      </c>
      <c r="G151" s="295"/>
      <c r="H151" s="83"/>
      <c r="I151" s="100"/>
      <c r="J151" s="83"/>
      <c r="K151" s="100"/>
    </row>
    <row r="152" spans="1:11" ht="60">
      <c r="A152" s="98"/>
      <c r="B152" s="98"/>
      <c r="C152" s="98"/>
      <c r="D152" s="111"/>
      <c r="E152" s="143">
        <v>18</v>
      </c>
      <c r="F152" s="44" t="s">
        <v>2123</v>
      </c>
      <c r="G152" s="295" t="s">
        <v>2124</v>
      </c>
      <c r="H152" s="83"/>
      <c r="I152" s="100"/>
      <c r="J152" s="83"/>
      <c r="K152" s="100"/>
    </row>
    <row r="153" spans="1:11" ht="60">
      <c r="A153" s="98"/>
      <c r="B153" s="98"/>
      <c r="C153" s="98"/>
      <c r="D153" s="111"/>
      <c r="E153" s="143">
        <v>19</v>
      </c>
      <c r="F153" s="295" t="s">
        <v>2125</v>
      </c>
      <c r="G153" s="295" t="s">
        <v>2126</v>
      </c>
      <c r="H153" s="83"/>
      <c r="I153" s="100"/>
      <c r="J153" s="83"/>
      <c r="K153" s="100"/>
    </row>
    <row r="154" spans="1:11" ht="60">
      <c r="A154" s="98"/>
      <c r="B154" s="98"/>
      <c r="C154" s="98"/>
      <c r="D154" s="111"/>
      <c r="E154" s="143">
        <v>20</v>
      </c>
      <c r="F154" s="44" t="s">
        <v>2127</v>
      </c>
      <c r="G154" s="295" t="s">
        <v>2128</v>
      </c>
      <c r="H154" s="83"/>
      <c r="I154" s="100"/>
      <c r="J154" s="83"/>
      <c r="K154" s="100"/>
    </row>
    <row r="155" spans="1:11" ht="18.75">
      <c r="A155" s="108"/>
      <c r="B155" s="108"/>
      <c r="C155" s="108"/>
      <c r="D155" s="108"/>
      <c r="E155" s="151" t="s">
        <v>211</v>
      </c>
      <c r="F155" s="303" t="s">
        <v>2514</v>
      </c>
      <c r="G155" s="304"/>
      <c r="H155" s="304"/>
      <c r="I155" s="305"/>
      <c r="J155" s="108"/>
      <c r="K155" s="108"/>
    </row>
    <row r="156" spans="1:11" ht="30">
      <c r="A156" s="98"/>
      <c r="B156" s="98"/>
      <c r="C156" s="98"/>
      <c r="D156" s="111"/>
      <c r="E156" s="143">
        <v>1</v>
      </c>
      <c r="F156" s="44" t="s">
        <v>2505</v>
      </c>
      <c r="G156" s="295"/>
      <c r="H156" s="99" t="s">
        <v>2480</v>
      </c>
      <c r="I156" s="100"/>
      <c r="J156" s="83"/>
      <c r="K156" s="100"/>
    </row>
    <row r="157" spans="1:11" ht="45">
      <c r="A157" s="98"/>
      <c r="B157" s="98"/>
      <c r="C157" s="98"/>
      <c r="D157" s="111"/>
      <c r="E157" s="143">
        <v>2</v>
      </c>
      <c r="F157" s="44" t="s">
        <v>2515</v>
      </c>
      <c r="G157" s="44"/>
      <c r="H157" s="83"/>
      <c r="I157" s="100"/>
      <c r="J157" s="83"/>
      <c r="K157" s="100"/>
    </row>
    <row r="158" spans="1:11" ht="45">
      <c r="A158" s="98"/>
      <c r="B158" s="98"/>
      <c r="C158" s="98"/>
      <c r="D158" s="111"/>
      <c r="E158" s="143">
        <v>3</v>
      </c>
      <c r="F158" s="44" t="s">
        <v>2516</v>
      </c>
      <c r="G158" s="295" t="s">
        <v>2517</v>
      </c>
      <c r="H158" s="83"/>
      <c r="I158" s="100"/>
      <c r="J158" s="83"/>
      <c r="K158" s="100"/>
    </row>
    <row r="159" spans="1:11" ht="60">
      <c r="A159" s="98"/>
      <c r="B159" s="98"/>
      <c r="C159" s="98"/>
      <c r="D159" s="111"/>
      <c r="E159" s="143">
        <v>4</v>
      </c>
      <c r="F159" s="295" t="s">
        <v>2450</v>
      </c>
      <c r="G159" s="295" t="s">
        <v>2511</v>
      </c>
      <c r="H159" s="83"/>
      <c r="I159" s="100"/>
      <c r="J159" s="83"/>
      <c r="K159" s="100"/>
    </row>
    <row r="160" spans="1:11" ht="105">
      <c r="A160" s="98"/>
      <c r="B160" s="98"/>
      <c r="C160" s="98"/>
      <c r="D160" s="111"/>
      <c r="E160" s="143">
        <v>5</v>
      </c>
      <c r="F160" s="295" t="s">
        <v>2500</v>
      </c>
      <c r="G160" s="44" t="s">
        <v>2461</v>
      </c>
      <c r="H160" s="83"/>
      <c r="I160" s="100"/>
      <c r="J160" s="83"/>
      <c r="K160" s="100"/>
    </row>
    <row r="161" spans="1:11" ht="75">
      <c r="A161" s="98"/>
      <c r="B161" s="98"/>
      <c r="C161" s="98"/>
      <c r="D161" s="111"/>
      <c r="E161" s="143">
        <v>6</v>
      </c>
      <c r="F161" s="295" t="s">
        <v>2518</v>
      </c>
      <c r="G161" s="182" t="s">
        <v>2519</v>
      </c>
      <c r="H161" s="83"/>
      <c r="I161" s="100"/>
      <c r="J161" s="83"/>
      <c r="K161" s="100"/>
    </row>
    <row r="162" spans="1:11" ht="45">
      <c r="A162" s="98"/>
      <c r="B162" s="98"/>
      <c r="C162" s="98"/>
      <c r="D162" s="111"/>
      <c r="E162" s="143">
        <v>7</v>
      </c>
      <c r="F162" s="44" t="s">
        <v>1023</v>
      </c>
      <c r="G162" s="44"/>
      <c r="H162" s="83"/>
      <c r="I162" s="100"/>
      <c r="J162" s="83"/>
      <c r="K162" s="100"/>
    </row>
    <row r="163" spans="1:11" ht="30">
      <c r="A163" s="98"/>
      <c r="B163" s="98"/>
      <c r="C163" s="98"/>
      <c r="D163" s="111"/>
      <c r="E163" s="143">
        <v>8</v>
      </c>
      <c r="F163" s="44" t="s">
        <v>1311</v>
      </c>
      <c r="G163" s="44"/>
      <c r="H163" s="83"/>
      <c r="I163" s="100"/>
      <c r="J163" s="83"/>
      <c r="K163" s="100"/>
    </row>
    <row r="164" spans="1:11" ht="75">
      <c r="A164" s="98"/>
      <c r="B164" s="98"/>
      <c r="C164" s="98"/>
      <c r="D164" s="111"/>
      <c r="E164" s="143">
        <v>9</v>
      </c>
      <c r="F164" s="295" t="s">
        <v>2520</v>
      </c>
      <c r="G164" s="44" t="s">
        <v>2513</v>
      </c>
      <c r="H164" s="83"/>
      <c r="I164" s="100"/>
      <c r="J164" s="83"/>
      <c r="K164" s="100"/>
    </row>
    <row r="165" spans="1:11" ht="75">
      <c r="A165" s="98"/>
      <c r="B165" s="98"/>
      <c r="C165" s="98"/>
      <c r="D165" s="111"/>
      <c r="E165" s="143">
        <v>10</v>
      </c>
      <c r="F165" s="44" t="s">
        <v>2226</v>
      </c>
      <c r="G165" s="295" t="s">
        <v>2168</v>
      </c>
      <c r="H165" s="83"/>
      <c r="I165" s="100"/>
      <c r="J165" s="83"/>
      <c r="K165" s="100"/>
    </row>
    <row r="166" spans="1:11" ht="90">
      <c r="A166" s="98"/>
      <c r="B166" s="98"/>
      <c r="C166" s="98"/>
      <c r="D166" s="111"/>
      <c r="E166" s="143">
        <v>11</v>
      </c>
      <c r="F166" s="295" t="s">
        <v>2227</v>
      </c>
      <c r="G166" s="295" t="s">
        <v>2455</v>
      </c>
      <c r="H166" s="83"/>
      <c r="I166" s="100"/>
      <c r="J166" s="83"/>
      <c r="K166" s="100"/>
    </row>
    <row r="167" spans="1:11" ht="45">
      <c r="A167" s="98"/>
      <c r="B167" s="98"/>
      <c r="C167" s="98"/>
      <c r="D167" s="111"/>
      <c r="E167" s="143">
        <v>12</v>
      </c>
      <c r="F167" s="44" t="s">
        <v>2229</v>
      </c>
      <c r="G167" s="44" t="s">
        <v>2168</v>
      </c>
      <c r="H167" s="83"/>
      <c r="I167" s="100"/>
      <c r="J167" s="83"/>
      <c r="K167" s="100"/>
    </row>
    <row r="168" spans="1:11" ht="45">
      <c r="A168" s="98"/>
      <c r="B168" s="98"/>
      <c r="C168" s="98"/>
      <c r="D168" s="111"/>
      <c r="E168" s="143">
        <v>13</v>
      </c>
      <c r="F168" s="44" t="s">
        <v>2494</v>
      </c>
      <c r="G168" s="295" t="s">
        <v>2495</v>
      </c>
      <c r="H168" s="83"/>
      <c r="I168" s="100"/>
      <c r="J168" s="83"/>
      <c r="K168" s="100"/>
    </row>
    <row r="169" spans="1:11" ht="45">
      <c r="A169" s="98"/>
      <c r="B169" s="98"/>
      <c r="C169" s="98"/>
      <c r="D169" s="111"/>
      <c r="E169" s="143">
        <v>14</v>
      </c>
      <c r="F169" s="295" t="s">
        <v>2496</v>
      </c>
      <c r="G169" s="295"/>
      <c r="H169" s="83"/>
      <c r="I169" s="100"/>
      <c r="J169" s="83"/>
      <c r="K169" s="100"/>
    </row>
    <row r="170" spans="1:11" ht="30">
      <c r="A170" s="98"/>
      <c r="B170" s="98"/>
      <c r="C170" s="98"/>
      <c r="D170" s="111"/>
      <c r="E170" s="143">
        <v>15</v>
      </c>
      <c r="F170" s="44" t="s">
        <v>2279</v>
      </c>
      <c r="G170" s="295"/>
      <c r="H170" s="83"/>
      <c r="I170" s="100"/>
      <c r="J170" s="83"/>
      <c r="K170" s="100"/>
    </row>
    <row r="171" spans="1:11" ht="30">
      <c r="A171" s="98"/>
      <c r="B171" s="98"/>
      <c r="C171" s="98"/>
      <c r="D171" s="111"/>
      <c r="E171" s="143">
        <v>16</v>
      </c>
      <c r="F171" s="44" t="s">
        <v>1421</v>
      </c>
      <c r="G171" s="295"/>
      <c r="H171" s="83"/>
      <c r="I171" s="100"/>
      <c r="J171" s="83"/>
      <c r="K171" s="100"/>
    </row>
    <row r="172" spans="1:11" ht="60">
      <c r="A172" s="98"/>
      <c r="B172" s="98"/>
      <c r="C172" s="98"/>
      <c r="D172" s="111"/>
      <c r="E172" s="143">
        <v>17</v>
      </c>
      <c r="F172" s="44" t="s">
        <v>1067</v>
      </c>
      <c r="G172" s="295"/>
      <c r="H172" s="83"/>
      <c r="I172" s="100"/>
      <c r="J172" s="83"/>
      <c r="K172" s="100"/>
    </row>
    <row r="173" spans="1:11" ht="60">
      <c r="A173" s="98"/>
      <c r="B173" s="98"/>
      <c r="C173" s="98"/>
      <c r="D173" s="111"/>
      <c r="E173" s="143">
        <v>18</v>
      </c>
      <c r="F173" s="44" t="s">
        <v>2123</v>
      </c>
      <c r="G173" s="295" t="s">
        <v>2124</v>
      </c>
      <c r="H173" s="83"/>
      <c r="I173" s="100"/>
      <c r="J173" s="83"/>
      <c r="K173" s="100"/>
    </row>
    <row r="174" spans="1:11" ht="60">
      <c r="A174" s="98"/>
      <c r="B174" s="98"/>
      <c r="C174" s="98"/>
      <c r="D174" s="111"/>
      <c r="E174" s="143">
        <v>19</v>
      </c>
      <c r="F174" s="295" t="s">
        <v>2125</v>
      </c>
      <c r="G174" s="295" t="s">
        <v>2126</v>
      </c>
      <c r="H174" s="83"/>
      <c r="I174" s="100"/>
      <c r="J174" s="83"/>
      <c r="K174" s="100"/>
    </row>
    <row r="175" spans="1:11" ht="60">
      <c r="A175" s="98"/>
      <c r="B175" s="98"/>
      <c r="C175" s="98"/>
      <c r="D175" s="111"/>
      <c r="E175" s="143">
        <v>20</v>
      </c>
      <c r="F175" s="44" t="s">
        <v>2127</v>
      </c>
      <c r="G175" s="295" t="s">
        <v>2128</v>
      </c>
      <c r="H175" s="83"/>
      <c r="I175" s="100"/>
      <c r="J175" s="83"/>
      <c r="K175" s="100"/>
    </row>
    <row r="176" spans="1:11" ht="18.75">
      <c r="A176" s="108"/>
      <c r="B176" s="108"/>
      <c r="C176" s="108"/>
      <c r="D176" s="108"/>
      <c r="E176" s="151" t="s">
        <v>256</v>
      </c>
      <c r="F176" s="303" t="s">
        <v>2521</v>
      </c>
      <c r="G176" s="304"/>
      <c r="H176" s="304"/>
      <c r="I176" s="305"/>
      <c r="J176" s="108"/>
      <c r="K176" s="108"/>
    </row>
    <row r="177" spans="1:11" ht="45">
      <c r="A177" s="98"/>
      <c r="B177" s="98"/>
      <c r="C177" s="98"/>
      <c r="D177" s="111"/>
      <c r="E177" s="143">
        <v>1</v>
      </c>
      <c r="F177" s="44" t="s">
        <v>2522</v>
      </c>
      <c r="G177" s="295"/>
      <c r="H177" s="99" t="s">
        <v>2480</v>
      </c>
      <c r="I177" s="100"/>
      <c r="J177" s="83"/>
      <c r="K177" s="100"/>
    </row>
    <row r="178" spans="1:11" ht="45">
      <c r="A178" s="98"/>
      <c r="B178" s="98"/>
      <c r="C178" s="98"/>
      <c r="D178" s="111"/>
      <c r="E178" s="143">
        <v>2</v>
      </c>
      <c r="F178" s="44" t="s">
        <v>2523</v>
      </c>
      <c r="G178" s="44"/>
      <c r="H178" s="83"/>
      <c r="I178" s="100"/>
      <c r="J178" s="83"/>
      <c r="K178" s="100"/>
    </row>
    <row r="179" spans="1:11" ht="60">
      <c r="A179" s="98"/>
      <c r="B179" s="98"/>
      <c r="C179" s="98"/>
      <c r="D179" s="111"/>
      <c r="E179" s="143">
        <v>3</v>
      </c>
      <c r="F179" s="295" t="s">
        <v>2524</v>
      </c>
      <c r="G179" s="295" t="s">
        <v>2525</v>
      </c>
      <c r="H179" s="83"/>
      <c r="I179" s="100"/>
      <c r="J179" s="83"/>
      <c r="K179" s="100"/>
    </row>
    <row r="180" spans="1:11" ht="75">
      <c r="A180" s="98"/>
      <c r="B180" s="98"/>
      <c r="C180" s="98"/>
      <c r="D180" s="111"/>
      <c r="E180" s="143">
        <v>4</v>
      </c>
      <c r="F180" s="44" t="s">
        <v>2526</v>
      </c>
      <c r="G180" s="295" t="s">
        <v>2511</v>
      </c>
      <c r="H180" s="83"/>
      <c r="I180" s="100"/>
      <c r="J180" s="83"/>
      <c r="K180" s="100"/>
    </row>
    <row r="181" spans="1:11" ht="90">
      <c r="A181" s="98"/>
      <c r="B181" s="98"/>
      <c r="C181" s="98"/>
      <c r="D181" s="111"/>
      <c r="E181" s="143">
        <v>5</v>
      </c>
      <c r="F181" s="295" t="s">
        <v>2527</v>
      </c>
      <c r="G181" s="214" t="s">
        <v>2528</v>
      </c>
      <c r="H181" s="83"/>
      <c r="I181" s="100"/>
      <c r="J181" s="83"/>
      <c r="K181" s="100"/>
    </row>
    <row r="182" spans="1:11" ht="75">
      <c r="A182" s="98"/>
      <c r="B182" s="98"/>
      <c r="C182" s="98"/>
      <c r="D182" s="111"/>
      <c r="E182" s="143">
        <v>6</v>
      </c>
      <c r="F182" s="295" t="s">
        <v>2529</v>
      </c>
      <c r="G182" s="44" t="s">
        <v>2530</v>
      </c>
      <c r="H182" s="83"/>
      <c r="I182" s="100"/>
      <c r="J182" s="83"/>
      <c r="K182" s="100"/>
    </row>
    <row r="183" spans="1:11" ht="45">
      <c r="A183" s="98"/>
      <c r="B183" s="98"/>
      <c r="C183" s="98"/>
      <c r="D183" s="111"/>
      <c r="E183" s="143">
        <v>7</v>
      </c>
      <c r="F183" s="44" t="s">
        <v>1023</v>
      </c>
      <c r="G183" s="44"/>
      <c r="H183" s="83"/>
      <c r="I183" s="100"/>
      <c r="J183" s="83"/>
      <c r="K183" s="100"/>
    </row>
    <row r="184" spans="1:11" ht="30">
      <c r="A184" s="98"/>
      <c r="B184" s="98"/>
      <c r="C184" s="98"/>
      <c r="D184" s="111"/>
      <c r="E184" s="143">
        <v>8</v>
      </c>
      <c r="F184" s="44" t="s">
        <v>1311</v>
      </c>
      <c r="G184" s="44"/>
      <c r="H184" s="83"/>
      <c r="I184" s="100"/>
      <c r="J184" s="83"/>
      <c r="K184" s="100"/>
    </row>
    <row r="185" spans="1:11" ht="75">
      <c r="A185" s="98"/>
      <c r="B185" s="98"/>
      <c r="C185" s="98"/>
      <c r="D185" s="111"/>
      <c r="E185" s="143">
        <v>9</v>
      </c>
      <c r="F185" s="295" t="s">
        <v>2520</v>
      </c>
      <c r="G185" s="44" t="s">
        <v>2513</v>
      </c>
      <c r="H185" s="83"/>
      <c r="I185" s="100"/>
      <c r="J185" s="83"/>
      <c r="K185" s="100"/>
    </row>
    <row r="186" spans="1:11" ht="75">
      <c r="A186" s="98"/>
      <c r="B186" s="98"/>
      <c r="C186" s="98"/>
      <c r="D186" s="111"/>
      <c r="E186" s="143">
        <v>10</v>
      </c>
      <c r="F186" s="44" t="s">
        <v>2226</v>
      </c>
      <c r="G186" s="295" t="s">
        <v>2168</v>
      </c>
      <c r="H186" s="83"/>
      <c r="I186" s="100"/>
      <c r="J186" s="83"/>
      <c r="K186" s="100"/>
    </row>
    <row r="187" spans="1:11" ht="90">
      <c r="A187" s="98"/>
      <c r="B187" s="98"/>
      <c r="C187" s="98"/>
      <c r="D187" s="111"/>
      <c r="E187" s="143">
        <v>11</v>
      </c>
      <c r="F187" s="295" t="s">
        <v>2227</v>
      </c>
      <c r="G187" s="295" t="s">
        <v>2455</v>
      </c>
      <c r="H187" s="83"/>
      <c r="I187" s="100"/>
      <c r="J187" s="83"/>
      <c r="K187" s="100"/>
    </row>
    <row r="188" spans="1:11" ht="45">
      <c r="A188" s="98"/>
      <c r="B188" s="98"/>
      <c r="C188" s="98"/>
      <c r="D188" s="111"/>
      <c r="E188" s="143">
        <v>12</v>
      </c>
      <c r="F188" s="44" t="s">
        <v>2229</v>
      </c>
      <c r="G188" s="44" t="s">
        <v>2168</v>
      </c>
      <c r="H188" s="83"/>
      <c r="I188" s="100"/>
      <c r="J188" s="83"/>
      <c r="K188" s="100"/>
    </row>
    <row r="189" spans="1:11" ht="45">
      <c r="A189" s="98"/>
      <c r="B189" s="98"/>
      <c r="C189" s="98"/>
      <c r="D189" s="111"/>
      <c r="E189" s="143">
        <v>13</v>
      </c>
      <c r="F189" s="44" t="s">
        <v>2494</v>
      </c>
      <c r="G189" s="295" t="s">
        <v>2495</v>
      </c>
      <c r="H189" s="83"/>
      <c r="I189" s="100"/>
      <c r="J189" s="83"/>
      <c r="K189" s="100"/>
    </row>
    <row r="190" spans="1:11" ht="45">
      <c r="A190" s="98"/>
      <c r="B190" s="98"/>
      <c r="C190" s="98"/>
      <c r="D190" s="111"/>
      <c r="E190" s="143">
        <v>14</v>
      </c>
      <c r="F190" s="295" t="s">
        <v>2496</v>
      </c>
      <c r="G190" s="295"/>
      <c r="H190" s="83"/>
      <c r="I190" s="100"/>
      <c r="J190" s="83"/>
      <c r="K190" s="100"/>
    </row>
    <row r="191" spans="1:11" ht="30">
      <c r="A191" s="98"/>
      <c r="B191" s="98"/>
      <c r="C191" s="98"/>
      <c r="D191" s="111"/>
      <c r="E191" s="143">
        <v>15</v>
      </c>
      <c r="F191" s="44" t="s">
        <v>2279</v>
      </c>
      <c r="G191" s="295"/>
      <c r="H191" s="83"/>
      <c r="I191" s="100"/>
      <c r="J191" s="83"/>
      <c r="K191" s="100"/>
    </row>
    <row r="192" spans="1:11" ht="30">
      <c r="A192" s="98"/>
      <c r="B192" s="98"/>
      <c r="C192" s="98"/>
      <c r="D192" s="111"/>
      <c r="E192" s="143">
        <v>16</v>
      </c>
      <c r="F192" s="44" t="s">
        <v>1421</v>
      </c>
      <c r="G192" s="295"/>
      <c r="H192" s="83"/>
      <c r="I192" s="100"/>
      <c r="J192" s="83"/>
      <c r="K192" s="100"/>
    </row>
    <row r="193" spans="1:11" ht="60">
      <c r="A193" s="98"/>
      <c r="B193" s="98"/>
      <c r="C193" s="98"/>
      <c r="D193" s="111"/>
      <c r="E193" s="143">
        <v>17</v>
      </c>
      <c r="F193" s="44" t="s">
        <v>1067</v>
      </c>
      <c r="G193" s="295"/>
      <c r="H193" s="83"/>
      <c r="I193" s="100"/>
      <c r="J193" s="83"/>
      <c r="K193" s="100"/>
    </row>
    <row r="194" spans="1:11" ht="60">
      <c r="A194" s="98"/>
      <c r="B194" s="98"/>
      <c r="C194" s="98"/>
      <c r="D194" s="111"/>
      <c r="E194" s="143">
        <v>18</v>
      </c>
      <c r="F194" s="44" t="s">
        <v>2123</v>
      </c>
      <c r="G194" s="295" t="s">
        <v>2124</v>
      </c>
      <c r="H194" s="83"/>
      <c r="I194" s="100"/>
      <c r="J194" s="83"/>
      <c r="K194" s="100"/>
    </row>
    <row r="195" spans="1:11" ht="60">
      <c r="A195" s="98"/>
      <c r="B195" s="98"/>
      <c r="C195" s="98"/>
      <c r="D195" s="111"/>
      <c r="E195" s="143">
        <v>19</v>
      </c>
      <c r="F195" s="295" t="s">
        <v>2125</v>
      </c>
      <c r="G195" s="295" t="s">
        <v>2126</v>
      </c>
      <c r="H195" s="83"/>
      <c r="I195" s="100"/>
      <c r="J195" s="83"/>
      <c r="K195" s="100"/>
    </row>
    <row r="196" spans="1:11" ht="60">
      <c r="A196" s="98"/>
      <c r="B196" s="98"/>
      <c r="C196" s="98"/>
      <c r="D196" s="111"/>
      <c r="E196" s="143">
        <v>20</v>
      </c>
      <c r="F196" s="44" t="s">
        <v>2127</v>
      </c>
      <c r="G196" s="295" t="s">
        <v>2128</v>
      </c>
      <c r="H196" s="83"/>
      <c r="I196" s="100"/>
      <c r="J196" s="83"/>
      <c r="K196" s="100"/>
    </row>
    <row r="197" spans="1:11" ht="18.75">
      <c r="A197" s="108"/>
      <c r="B197" s="108"/>
      <c r="C197" s="108"/>
      <c r="D197" s="108"/>
      <c r="E197" s="151" t="s">
        <v>302</v>
      </c>
      <c r="F197" s="303" t="s">
        <v>2531</v>
      </c>
      <c r="G197" s="304"/>
      <c r="H197" s="304"/>
      <c r="I197" s="305"/>
      <c r="J197" s="108"/>
      <c r="K197" s="108"/>
    </row>
    <row r="198" spans="1:11" ht="30">
      <c r="A198" s="98"/>
      <c r="B198" s="98"/>
      <c r="C198" s="98"/>
      <c r="D198" s="111"/>
      <c r="E198" s="143">
        <v>1</v>
      </c>
      <c r="F198" s="44" t="s">
        <v>2478</v>
      </c>
      <c r="G198" s="295"/>
      <c r="H198" s="99" t="s">
        <v>2480</v>
      </c>
      <c r="I198" s="100"/>
      <c r="J198" s="83"/>
      <c r="K198" s="100"/>
    </row>
    <row r="199" spans="1:11" ht="60">
      <c r="A199" s="98"/>
      <c r="B199" s="98"/>
      <c r="C199" s="98"/>
      <c r="D199" s="111"/>
      <c r="E199" s="143">
        <v>2</v>
      </c>
      <c r="F199" s="44" t="s">
        <v>2450</v>
      </c>
      <c r="G199" s="295" t="s">
        <v>2451</v>
      </c>
      <c r="H199" s="83"/>
      <c r="I199" s="100"/>
      <c r="J199" s="83"/>
      <c r="K199" s="100"/>
    </row>
    <row r="200" spans="1:11" ht="45">
      <c r="A200" s="98"/>
      <c r="B200" s="98"/>
      <c r="C200" s="98"/>
      <c r="D200" s="111"/>
      <c r="E200" s="143">
        <v>3</v>
      </c>
      <c r="F200" s="44" t="s">
        <v>1023</v>
      </c>
      <c r="G200" s="44"/>
      <c r="H200" s="83"/>
      <c r="I200" s="100"/>
      <c r="J200" s="83"/>
      <c r="K200" s="100"/>
    </row>
    <row r="201" spans="1:11" ht="30">
      <c r="A201" s="98"/>
      <c r="B201" s="98"/>
      <c r="C201" s="98"/>
      <c r="D201" s="111"/>
      <c r="E201" s="143">
        <v>4</v>
      </c>
      <c r="F201" s="44" t="s">
        <v>1311</v>
      </c>
      <c r="G201" s="44"/>
      <c r="H201" s="83"/>
      <c r="I201" s="100"/>
      <c r="J201" s="83"/>
      <c r="K201" s="100"/>
    </row>
    <row r="202" spans="1:11" ht="150">
      <c r="A202" s="98"/>
      <c r="B202" s="98"/>
      <c r="C202" s="98"/>
      <c r="D202" s="111"/>
      <c r="E202" s="143">
        <v>5</v>
      </c>
      <c r="F202" s="295" t="s">
        <v>2532</v>
      </c>
      <c r="G202" s="44" t="s">
        <v>2533</v>
      </c>
      <c r="H202" s="83"/>
      <c r="I202" s="100"/>
      <c r="J202" s="83"/>
      <c r="K202" s="100"/>
    </row>
    <row r="203" spans="1:11" ht="60">
      <c r="A203" s="98"/>
      <c r="B203" s="98"/>
      <c r="C203" s="98"/>
      <c r="D203" s="111"/>
      <c r="E203" s="143">
        <v>6</v>
      </c>
      <c r="F203" s="44" t="s">
        <v>2534</v>
      </c>
      <c r="G203" s="44" t="s">
        <v>2535</v>
      </c>
      <c r="H203" s="83"/>
      <c r="I203" s="100"/>
      <c r="J203" s="83"/>
      <c r="K203" s="100"/>
    </row>
    <row r="204" spans="1:11" ht="60">
      <c r="A204" s="98"/>
      <c r="B204" s="98"/>
      <c r="C204" s="98"/>
      <c r="D204" s="111"/>
      <c r="E204" s="143">
        <v>7</v>
      </c>
      <c r="F204" s="295" t="s">
        <v>2536</v>
      </c>
      <c r="G204" s="44" t="s">
        <v>2537</v>
      </c>
      <c r="H204" s="83"/>
      <c r="I204" s="100"/>
      <c r="J204" s="83"/>
      <c r="K204" s="100"/>
    </row>
    <row r="205" spans="1:11" ht="75">
      <c r="A205" s="98"/>
      <c r="B205" s="98"/>
      <c r="C205" s="98"/>
      <c r="D205" s="111"/>
      <c r="E205" s="143">
        <v>8</v>
      </c>
      <c r="F205" s="44" t="s">
        <v>2226</v>
      </c>
      <c r="G205" s="295" t="s">
        <v>2168</v>
      </c>
      <c r="H205" s="83"/>
      <c r="I205" s="100"/>
      <c r="J205" s="83"/>
      <c r="K205" s="100"/>
    </row>
    <row r="206" spans="1:11" ht="90">
      <c r="A206" s="98"/>
      <c r="B206" s="98"/>
      <c r="C206" s="98"/>
      <c r="D206" s="111"/>
      <c r="E206" s="143">
        <v>9</v>
      </c>
      <c r="F206" s="295" t="s">
        <v>2227</v>
      </c>
      <c r="G206" s="295" t="s">
        <v>2455</v>
      </c>
      <c r="H206" s="83"/>
      <c r="I206" s="100"/>
      <c r="J206" s="83"/>
      <c r="K206" s="100"/>
    </row>
    <row r="207" spans="1:11" ht="45">
      <c r="A207" s="98"/>
      <c r="B207" s="98"/>
      <c r="C207" s="98"/>
      <c r="D207" s="111"/>
      <c r="E207" s="143">
        <v>10</v>
      </c>
      <c r="F207" s="44" t="s">
        <v>2229</v>
      </c>
      <c r="G207" s="44" t="s">
        <v>2168</v>
      </c>
      <c r="H207" s="83"/>
      <c r="I207" s="100"/>
      <c r="J207" s="83"/>
      <c r="K207" s="100"/>
    </row>
    <row r="208" spans="1:11" ht="30">
      <c r="A208" s="98"/>
      <c r="B208" s="98"/>
      <c r="C208" s="98"/>
      <c r="D208" s="111"/>
      <c r="E208" s="143">
        <v>11</v>
      </c>
      <c r="F208" s="44" t="s">
        <v>2279</v>
      </c>
      <c r="G208" s="295"/>
      <c r="H208" s="83"/>
      <c r="I208" s="100"/>
      <c r="J208" s="83"/>
      <c r="K208" s="100"/>
    </row>
    <row r="209" spans="1:11" ht="30">
      <c r="A209" s="98"/>
      <c r="B209" s="98"/>
      <c r="C209" s="98"/>
      <c r="D209" s="111"/>
      <c r="E209" s="143">
        <v>12</v>
      </c>
      <c r="F209" s="44" t="s">
        <v>1421</v>
      </c>
      <c r="G209" s="295"/>
      <c r="H209" s="83"/>
      <c r="I209" s="100"/>
      <c r="J209" s="83"/>
      <c r="K209" s="100"/>
    </row>
    <row r="210" spans="1:11" ht="60">
      <c r="A210" s="98"/>
      <c r="B210" s="98"/>
      <c r="C210" s="98"/>
      <c r="D210" s="111"/>
      <c r="E210" s="143">
        <v>13</v>
      </c>
      <c r="F210" s="44" t="s">
        <v>1067</v>
      </c>
      <c r="G210" s="295"/>
      <c r="H210" s="83"/>
      <c r="I210" s="100"/>
      <c r="J210" s="83"/>
      <c r="K210" s="100"/>
    </row>
    <row r="211" spans="1:11" ht="60">
      <c r="A211" s="98"/>
      <c r="B211" s="98"/>
      <c r="C211" s="98"/>
      <c r="D211" s="111"/>
      <c r="E211" s="143">
        <v>14</v>
      </c>
      <c r="F211" s="44" t="s">
        <v>2123</v>
      </c>
      <c r="G211" s="295" t="s">
        <v>2124</v>
      </c>
      <c r="H211" s="83"/>
      <c r="I211" s="100"/>
      <c r="J211" s="83"/>
      <c r="K211" s="100"/>
    </row>
    <row r="212" spans="1:11" ht="60">
      <c r="A212" s="98"/>
      <c r="B212" s="98"/>
      <c r="C212" s="98"/>
      <c r="D212" s="111"/>
      <c r="E212" s="143">
        <v>15</v>
      </c>
      <c r="F212" s="295" t="s">
        <v>2125</v>
      </c>
      <c r="G212" s="295" t="s">
        <v>2126</v>
      </c>
      <c r="H212" s="83"/>
      <c r="I212" s="100"/>
      <c r="J212" s="83"/>
      <c r="K212" s="100"/>
    </row>
    <row r="213" spans="1:11" ht="60">
      <c r="A213" s="98"/>
      <c r="B213" s="98"/>
      <c r="C213" s="98"/>
      <c r="D213" s="111"/>
      <c r="E213" s="143">
        <v>16</v>
      </c>
      <c r="F213" s="44" t="s">
        <v>2127</v>
      </c>
      <c r="G213" s="295" t="s">
        <v>2128</v>
      </c>
      <c r="H213" s="83"/>
      <c r="I213" s="100"/>
      <c r="J213" s="83"/>
      <c r="K213" s="100"/>
    </row>
    <row r="214" spans="1:11" ht="18.75">
      <c r="A214" s="108"/>
      <c r="B214" s="108"/>
      <c r="C214" s="108"/>
      <c r="D214" s="108"/>
      <c r="E214" s="151" t="s">
        <v>316</v>
      </c>
      <c r="F214" s="303" t="s">
        <v>2538</v>
      </c>
      <c r="G214" s="304"/>
      <c r="H214" s="304"/>
      <c r="I214" s="305"/>
      <c r="J214" s="108"/>
      <c r="K214" s="108"/>
    </row>
    <row r="215" spans="1:11" ht="45">
      <c r="A215" s="98"/>
      <c r="B215" s="98"/>
      <c r="C215" s="98"/>
      <c r="D215" s="111"/>
      <c r="E215" s="143">
        <v>1</v>
      </c>
      <c r="F215" s="44" t="s">
        <v>2539</v>
      </c>
      <c r="G215" s="295"/>
      <c r="H215" s="99" t="s">
        <v>2480</v>
      </c>
      <c r="I215" s="100"/>
      <c r="J215" s="83"/>
      <c r="K215" s="100"/>
    </row>
    <row r="216" spans="1:11" ht="45">
      <c r="A216" s="98"/>
      <c r="B216" s="98"/>
      <c r="C216" s="98"/>
      <c r="D216" s="111"/>
      <c r="E216" s="143">
        <v>2</v>
      </c>
      <c r="F216" s="44" t="s">
        <v>2540</v>
      </c>
      <c r="G216" s="295"/>
      <c r="H216" s="83"/>
      <c r="I216" s="100"/>
      <c r="J216" s="83"/>
      <c r="K216" s="100"/>
    </row>
    <row r="217" spans="1:11" ht="80.25" customHeight="1">
      <c r="A217" s="98"/>
      <c r="B217" s="98"/>
      <c r="C217" s="98"/>
      <c r="D217" s="111"/>
      <c r="E217" s="143">
        <v>3</v>
      </c>
      <c r="F217" s="295" t="s">
        <v>2541</v>
      </c>
      <c r="G217" s="295"/>
      <c r="H217" s="83"/>
      <c r="I217" s="100"/>
      <c r="J217" s="83"/>
      <c r="K217" s="100"/>
    </row>
    <row r="218" spans="1:11" ht="30">
      <c r="A218" s="98"/>
      <c r="B218" s="98"/>
      <c r="C218" s="98"/>
      <c r="D218" s="111"/>
      <c r="E218" s="143">
        <v>4</v>
      </c>
      <c r="F218" s="295" t="s">
        <v>2542</v>
      </c>
      <c r="G218" s="295"/>
      <c r="H218" s="83"/>
      <c r="I218" s="100"/>
      <c r="J218" s="83"/>
      <c r="K218" s="100"/>
    </row>
    <row r="219" spans="1:11" ht="75">
      <c r="A219" s="98"/>
      <c r="B219" s="98"/>
      <c r="C219" s="98"/>
      <c r="D219" s="111"/>
      <c r="E219" s="143">
        <v>5</v>
      </c>
      <c r="F219" s="295" t="s">
        <v>2543</v>
      </c>
      <c r="G219" s="295"/>
      <c r="H219" s="83"/>
      <c r="I219" s="100"/>
      <c r="J219" s="83"/>
      <c r="K219" s="100"/>
    </row>
    <row r="220" spans="1:11" ht="60">
      <c r="A220" s="98"/>
      <c r="B220" s="98"/>
      <c r="C220" s="98"/>
      <c r="D220" s="111"/>
      <c r="E220" s="143">
        <v>6</v>
      </c>
      <c r="F220" s="295" t="s">
        <v>2544</v>
      </c>
      <c r="G220" s="44" t="s">
        <v>2545</v>
      </c>
      <c r="H220" s="83"/>
      <c r="I220" s="100"/>
      <c r="J220" s="83"/>
      <c r="K220" s="100"/>
    </row>
    <row r="221" spans="1:11" ht="45">
      <c r="A221" s="98"/>
      <c r="B221" s="98"/>
      <c r="C221" s="98"/>
      <c r="D221" s="111"/>
      <c r="E221" s="143">
        <v>7</v>
      </c>
      <c r="F221" s="44" t="s">
        <v>2546</v>
      </c>
      <c r="G221" s="44"/>
      <c r="H221" s="83"/>
      <c r="I221" s="100"/>
      <c r="J221" s="83"/>
      <c r="K221" s="100"/>
    </row>
    <row r="222" spans="1:11" ht="45">
      <c r="A222" s="98"/>
      <c r="B222" s="98"/>
      <c r="C222" s="98"/>
      <c r="D222" s="111"/>
      <c r="E222" s="143">
        <v>8</v>
      </c>
      <c r="F222" s="44" t="s">
        <v>2547</v>
      </c>
      <c r="G222" s="44"/>
      <c r="H222" s="83"/>
      <c r="I222" s="100"/>
      <c r="J222" s="83"/>
      <c r="K222" s="100"/>
    </row>
    <row r="223" spans="1:11" ht="90">
      <c r="A223" s="98"/>
      <c r="B223" s="98"/>
      <c r="C223" s="98"/>
      <c r="D223" s="111"/>
      <c r="E223" s="143">
        <v>9</v>
      </c>
      <c r="F223" s="295" t="s">
        <v>2548</v>
      </c>
      <c r="G223" s="44" t="s">
        <v>2549</v>
      </c>
      <c r="H223" s="83"/>
      <c r="I223" s="100"/>
      <c r="J223" s="83"/>
      <c r="K223" s="100"/>
    </row>
    <row r="224" spans="1:11" ht="75">
      <c r="A224" s="98"/>
      <c r="B224" s="98"/>
      <c r="C224" s="98"/>
      <c r="D224" s="111"/>
      <c r="E224" s="143">
        <v>10</v>
      </c>
      <c r="F224" s="44" t="s">
        <v>2550</v>
      </c>
      <c r="G224" s="295" t="s">
        <v>2168</v>
      </c>
      <c r="H224" s="83"/>
      <c r="I224" s="100"/>
      <c r="J224" s="83"/>
      <c r="K224" s="100"/>
    </row>
    <row r="225" spans="1:11" ht="90">
      <c r="A225" s="98"/>
      <c r="B225" s="98"/>
      <c r="C225" s="98"/>
      <c r="D225" s="111"/>
      <c r="E225" s="143">
        <v>10</v>
      </c>
      <c r="F225" s="295" t="s">
        <v>2551</v>
      </c>
      <c r="G225" s="44" t="s">
        <v>2291</v>
      </c>
      <c r="H225" s="83"/>
      <c r="I225" s="100"/>
      <c r="J225" s="83"/>
      <c r="K225" s="100"/>
    </row>
    <row r="226" spans="1:11" ht="60">
      <c r="A226" s="98"/>
      <c r="B226" s="98"/>
      <c r="C226" s="98"/>
      <c r="D226" s="111"/>
      <c r="E226" s="143">
        <v>11</v>
      </c>
      <c r="F226" s="44" t="s">
        <v>2552</v>
      </c>
      <c r="G226" s="295" t="s">
        <v>2168</v>
      </c>
      <c r="H226" s="83"/>
      <c r="I226" s="100"/>
      <c r="J226" s="83"/>
      <c r="K226" s="100"/>
    </row>
    <row r="227" spans="1:11" ht="60">
      <c r="A227" s="98"/>
      <c r="B227" s="98"/>
      <c r="C227" s="98"/>
      <c r="D227" s="111"/>
      <c r="E227" s="143">
        <v>12</v>
      </c>
      <c r="F227" s="44" t="s">
        <v>2553</v>
      </c>
      <c r="G227" s="295" t="s">
        <v>2554</v>
      </c>
      <c r="H227" s="83"/>
      <c r="I227" s="100"/>
      <c r="J227" s="83"/>
      <c r="K227" s="100"/>
    </row>
    <row r="228" spans="1:11" ht="60">
      <c r="A228" s="98"/>
      <c r="B228" s="98"/>
      <c r="C228" s="98"/>
      <c r="D228" s="111"/>
      <c r="E228" s="143">
        <v>13</v>
      </c>
      <c r="F228" s="295" t="s">
        <v>2555</v>
      </c>
      <c r="G228" s="295"/>
      <c r="H228" s="83"/>
      <c r="I228" s="100"/>
      <c r="J228" s="83"/>
      <c r="K228" s="100"/>
    </row>
    <row r="229" spans="1:11" ht="30">
      <c r="A229" s="98"/>
      <c r="B229" s="98"/>
      <c r="C229" s="98"/>
      <c r="D229" s="111"/>
      <c r="E229" s="143">
        <v>14</v>
      </c>
      <c r="F229" s="44" t="s">
        <v>2279</v>
      </c>
      <c r="G229" s="295"/>
      <c r="H229" s="83"/>
      <c r="I229" s="100"/>
      <c r="J229" s="83"/>
      <c r="K229" s="100"/>
    </row>
    <row r="230" spans="1:11" ht="30">
      <c r="A230" s="98"/>
      <c r="B230" s="98"/>
      <c r="C230" s="98"/>
      <c r="D230" s="111"/>
      <c r="E230" s="143">
        <v>15</v>
      </c>
      <c r="F230" s="44" t="s">
        <v>1421</v>
      </c>
      <c r="G230" s="295"/>
      <c r="H230" s="83"/>
      <c r="I230" s="100"/>
      <c r="J230" s="83"/>
      <c r="K230" s="100"/>
    </row>
    <row r="231" spans="1:11" ht="60">
      <c r="A231" s="98"/>
      <c r="B231" s="98"/>
      <c r="C231" s="98"/>
      <c r="D231" s="111"/>
      <c r="E231" s="143">
        <v>16</v>
      </c>
      <c r="F231" s="44" t="s">
        <v>1067</v>
      </c>
      <c r="G231" s="295"/>
      <c r="H231" s="83"/>
      <c r="I231" s="100"/>
      <c r="J231" s="83"/>
      <c r="K231" s="100"/>
    </row>
    <row r="232" spans="1:11" ht="60">
      <c r="A232" s="98"/>
      <c r="B232" s="98"/>
      <c r="C232" s="98"/>
      <c r="D232" s="111"/>
      <c r="E232" s="143">
        <v>17</v>
      </c>
      <c r="F232" s="44" t="s">
        <v>2123</v>
      </c>
      <c r="G232" s="295" t="s">
        <v>2124</v>
      </c>
      <c r="H232" s="83"/>
      <c r="I232" s="100"/>
      <c r="J232" s="83"/>
      <c r="K232" s="100"/>
    </row>
    <row r="233" spans="1:11" ht="60">
      <c r="A233" s="98"/>
      <c r="B233" s="98"/>
      <c r="C233" s="98"/>
      <c r="D233" s="111"/>
      <c r="E233" s="143">
        <v>18</v>
      </c>
      <c r="F233" s="295" t="s">
        <v>2125</v>
      </c>
      <c r="G233" s="295" t="s">
        <v>2126</v>
      </c>
      <c r="H233" s="83"/>
      <c r="I233" s="100"/>
      <c r="J233" s="83"/>
      <c r="K233" s="100"/>
    </row>
    <row r="234" spans="1:11" ht="60">
      <c r="A234" s="98"/>
      <c r="B234" s="98"/>
      <c r="C234" s="98"/>
      <c r="D234" s="111"/>
      <c r="E234" s="143">
        <v>19</v>
      </c>
      <c r="F234" s="44" t="s">
        <v>2127</v>
      </c>
      <c r="G234" s="295" t="s">
        <v>2128</v>
      </c>
      <c r="H234" s="83"/>
      <c r="I234" s="100"/>
      <c r="J234" s="83"/>
      <c r="K234" s="100"/>
    </row>
    <row r="235" spans="1:11" ht="18.75">
      <c r="A235" s="108"/>
      <c r="B235" s="108"/>
      <c r="C235" s="108"/>
      <c r="D235" s="108"/>
      <c r="E235" s="151" t="s">
        <v>344</v>
      </c>
      <c r="F235" s="303" t="s">
        <v>2556</v>
      </c>
      <c r="G235" s="304"/>
      <c r="H235" s="304"/>
      <c r="I235" s="305"/>
      <c r="J235" s="108"/>
      <c r="K235" s="108"/>
    </row>
    <row r="236" spans="1:11" ht="45">
      <c r="A236" s="98"/>
      <c r="B236" s="98"/>
      <c r="C236" s="98"/>
      <c r="D236" s="111"/>
      <c r="E236" s="143">
        <v>1</v>
      </c>
      <c r="F236" s="44" t="s">
        <v>2557</v>
      </c>
      <c r="G236" s="295"/>
      <c r="H236" s="99" t="s">
        <v>2480</v>
      </c>
      <c r="I236" s="100"/>
      <c r="J236" s="83"/>
      <c r="K236" s="100"/>
    </row>
    <row r="237" spans="1:11" ht="60">
      <c r="A237" s="98"/>
      <c r="B237" s="98"/>
      <c r="C237" s="98"/>
      <c r="D237" s="111"/>
      <c r="E237" s="143">
        <v>2</v>
      </c>
      <c r="F237" s="295" t="s">
        <v>2558</v>
      </c>
      <c r="G237" s="295" t="s">
        <v>2559</v>
      </c>
      <c r="H237" s="83"/>
      <c r="I237" s="100"/>
      <c r="J237" s="83"/>
      <c r="K237" s="100"/>
    </row>
    <row r="238" spans="1:11" ht="60">
      <c r="A238" s="98"/>
      <c r="B238" s="98"/>
      <c r="C238" s="98"/>
      <c r="D238" s="111"/>
      <c r="E238" s="143">
        <v>3</v>
      </c>
      <c r="F238" s="295" t="s">
        <v>2560</v>
      </c>
      <c r="G238" s="44" t="s">
        <v>2561</v>
      </c>
      <c r="H238" s="83"/>
      <c r="I238" s="100"/>
      <c r="J238" s="83"/>
      <c r="K238" s="100"/>
    </row>
    <row r="239" spans="1:11" ht="30">
      <c r="A239" s="98"/>
      <c r="B239" s="98"/>
      <c r="C239" s="98"/>
      <c r="D239" s="111"/>
      <c r="E239" s="143">
        <v>4</v>
      </c>
      <c r="F239" s="295" t="s">
        <v>2562</v>
      </c>
      <c r="G239" s="44" t="s">
        <v>2563</v>
      </c>
      <c r="H239" s="83"/>
      <c r="I239" s="100"/>
      <c r="J239" s="83"/>
      <c r="K239" s="100"/>
    </row>
    <row r="240" spans="1:11" ht="45">
      <c r="A240" s="98"/>
      <c r="B240" s="98"/>
      <c r="C240" s="98"/>
      <c r="D240" s="111"/>
      <c r="E240" s="143">
        <v>5</v>
      </c>
      <c r="F240" s="44" t="s">
        <v>1023</v>
      </c>
      <c r="G240" s="295"/>
      <c r="H240" s="83"/>
      <c r="I240" s="100"/>
      <c r="J240" s="83"/>
      <c r="K240" s="100"/>
    </row>
    <row r="241" spans="1:11" ht="30">
      <c r="A241" s="98"/>
      <c r="B241" s="98"/>
      <c r="C241" s="98"/>
      <c r="D241" s="111"/>
      <c r="E241" s="143">
        <v>6</v>
      </c>
      <c r="F241" s="44" t="s">
        <v>1311</v>
      </c>
      <c r="G241" s="295"/>
      <c r="H241" s="83"/>
      <c r="I241" s="100"/>
      <c r="J241" s="83"/>
      <c r="K241" s="100"/>
    </row>
    <row r="242" spans="1:11" ht="105">
      <c r="A242" s="98"/>
      <c r="B242" s="98"/>
      <c r="C242" s="98"/>
      <c r="D242" s="111"/>
      <c r="E242" s="143">
        <v>7</v>
      </c>
      <c r="F242" s="295" t="s">
        <v>2400</v>
      </c>
      <c r="G242" s="44" t="s">
        <v>2564</v>
      </c>
      <c r="H242" s="83"/>
      <c r="I242" s="100"/>
      <c r="J242" s="83"/>
      <c r="K242" s="100"/>
    </row>
    <row r="243" spans="1:11" ht="45">
      <c r="A243" s="98"/>
      <c r="B243" s="98"/>
      <c r="C243" s="98"/>
      <c r="D243" s="111"/>
      <c r="E243" s="143">
        <v>8</v>
      </c>
      <c r="F243" s="295" t="s">
        <v>2565</v>
      </c>
      <c r="G243" s="295"/>
      <c r="H243" s="83"/>
      <c r="I243" s="100"/>
      <c r="J243" s="83"/>
      <c r="K243" s="100"/>
    </row>
    <row r="244" spans="1:11" ht="75">
      <c r="A244" s="98"/>
      <c r="B244" s="98"/>
      <c r="C244" s="98"/>
      <c r="D244" s="111"/>
      <c r="E244" s="143">
        <v>9</v>
      </c>
      <c r="F244" s="44" t="s">
        <v>2226</v>
      </c>
      <c r="G244" s="295" t="s">
        <v>2168</v>
      </c>
      <c r="H244" s="83"/>
      <c r="I244" s="100"/>
      <c r="J244" s="83"/>
      <c r="K244" s="100"/>
    </row>
    <row r="245" spans="1:11" ht="90">
      <c r="A245" s="98"/>
      <c r="B245" s="98"/>
      <c r="C245" s="98"/>
      <c r="D245" s="111"/>
      <c r="E245" s="143">
        <v>10</v>
      </c>
      <c r="F245" s="295" t="s">
        <v>2227</v>
      </c>
      <c r="G245" s="295" t="s">
        <v>2455</v>
      </c>
      <c r="H245" s="83"/>
      <c r="I245" s="100"/>
      <c r="J245" s="83"/>
      <c r="K245" s="100"/>
    </row>
    <row r="246" spans="1:11" ht="45">
      <c r="A246" s="98"/>
      <c r="B246" s="98"/>
      <c r="C246" s="98"/>
      <c r="D246" s="111"/>
      <c r="E246" s="143">
        <v>11</v>
      </c>
      <c r="F246" s="44" t="s">
        <v>2229</v>
      </c>
      <c r="G246" s="44" t="s">
        <v>2168</v>
      </c>
      <c r="H246" s="83"/>
      <c r="I246" s="100"/>
      <c r="J246" s="83"/>
      <c r="K246" s="100"/>
    </row>
    <row r="247" spans="1:11" ht="45">
      <c r="A247" s="98"/>
      <c r="B247" s="98"/>
      <c r="C247" s="98"/>
      <c r="D247" s="111"/>
      <c r="E247" s="143">
        <v>12</v>
      </c>
      <c r="F247" s="44" t="s">
        <v>2494</v>
      </c>
      <c r="G247" s="295" t="s">
        <v>2495</v>
      </c>
      <c r="H247" s="83"/>
      <c r="I247" s="100"/>
      <c r="J247" s="83"/>
      <c r="K247" s="100"/>
    </row>
    <row r="248" spans="1:11" ht="45">
      <c r="A248" s="98"/>
      <c r="B248" s="98"/>
      <c r="C248" s="98"/>
      <c r="D248" s="111"/>
      <c r="E248" s="143">
        <v>13</v>
      </c>
      <c r="F248" s="295" t="s">
        <v>2496</v>
      </c>
      <c r="G248" s="295"/>
      <c r="H248" s="83"/>
      <c r="I248" s="100"/>
      <c r="J248" s="83"/>
      <c r="K248" s="100"/>
    </row>
    <row r="249" spans="1:11" ht="30">
      <c r="A249" s="98"/>
      <c r="B249" s="98"/>
      <c r="C249" s="98"/>
      <c r="D249" s="111"/>
      <c r="E249" s="143">
        <v>14</v>
      </c>
      <c r="F249" s="44" t="s">
        <v>2279</v>
      </c>
      <c r="G249" s="295"/>
      <c r="H249" s="83"/>
      <c r="I249" s="100"/>
      <c r="J249" s="83"/>
      <c r="K249" s="100"/>
    </row>
    <row r="250" spans="1:11" ht="30">
      <c r="A250" s="98"/>
      <c r="B250" s="98"/>
      <c r="C250" s="98"/>
      <c r="D250" s="111"/>
      <c r="E250" s="143">
        <v>15</v>
      </c>
      <c r="F250" s="44" t="s">
        <v>1421</v>
      </c>
      <c r="G250" s="295"/>
      <c r="H250" s="83"/>
      <c r="I250" s="100"/>
      <c r="J250" s="83"/>
      <c r="K250" s="100"/>
    </row>
    <row r="251" spans="1:11" ht="60">
      <c r="A251" s="98"/>
      <c r="B251" s="98"/>
      <c r="C251" s="98"/>
      <c r="D251" s="111"/>
      <c r="E251" s="143">
        <v>16</v>
      </c>
      <c r="F251" s="44" t="s">
        <v>1067</v>
      </c>
      <c r="G251" s="295"/>
      <c r="H251" s="83"/>
      <c r="I251" s="100"/>
      <c r="J251" s="83"/>
      <c r="K251" s="100"/>
    </row>
    <row r="252" spans="1:11" ht="60">
      <c r="A252" s="98"/>
      <c r="B252" s="98"/>
      <c r="C252" s="98"/>
      <c r="D252" s="111"/>
      <c r="E252" s="143">
        <v>17</v>
      </c>
      <c r="F252" s="44" t="s">
        <v>2123</v>
      </c>
      <c r="G252" s="295" t="s">
        <v>2124</v>
      </c>
      <c r="H252" s="83"/>
      <c r="I252" s="100"/>
      <c r="J252" s="83"/>
      <c r="K252" s="100"/>
    </row>
    <row r="253" spans="1:11" ht="60">
      <c r="A253" s="98"/>
      <c r="B253" s="98"/>
      <c r="C253" s="98"/>
      <c r="D253" s="111"/>
      <c r="E253" s="143">
        <v>18</v>
      </c>
      <c r="F253" s="295" t="s">
        <v>2125</v>
      </c>
      <c r="G253" s="295" t="s">
        <v>2126</v>
      </c>
      <c r="H253" s="83"/>
      <c r="I253" s="100"/>
      <c r="J253" s="83"/>
      <c r="K253" s="100"/>
    </row>
    <row r="254" spans="1:11" ht="60">
      <c r="A254" s="98"/>
      <c r="B254" s="98"/>
      <c r="C254" s="98"/>
      <c r="D254" s="111"/>
      <c r="E254" s="143">
        <v>19</v>
      </c>
      <c r="F254" s="44" t="s">
        <v>2127</v>
      </c>
      <c r="G254" s="295" t="s">
        <v>2128</v>
      </c>
      <c r="H254" s="83"/>
      <c r="I254" s="100"/>
      <c r="J254" s="83"/>
      <c r="K254" s="100"/>
    </row>
    <row r="255" spans="1:11" ht="18.75">
      <c r="A255" s="108"/>
      <c r="B255" s="108"/>
      <c r="C255" s="108"/>
      <c r="D255" s="108"/>
      <c r="E255" s="151" t="s">
        <v>400</v>
      </c>
      <c r="F255" s="303" t="s">
        <v>2566</v>
      </c>
      <c r="G255" s="304"/>
      <c r="H255" s="304"/>
      <c r="I255" s="305"/>
      <c r="J255" s="108"/>
      <c r="K255" s="108"/>
    </row>
    <row r="256" spans="1:11" ht="45">
      <c r="A256" s="98"/>
      <c r="B256" s="98"/>
      <c r="C256" s="98"/>
      <c r="D256" s="111"/>
      <c r="E256" s="143">
        <v>1</v>
      </c>
      <c r="F256" s="44" t="s">
        <v>2557</v>
      </c>
      <c r="G256" s="295"/>
      <c r="H256" s="99" t="s">
        <v>2480</v>
      </c>
      <c r="I256" s="100"/>
      <c r="J256" s="83"/>
      <c r="K256" s="100"/>
    </row>
    <row r="257" spans="1:11" ht="60">
      <c r="A257" s="98"/>
      <c r="B257" s="98"/>
      <c r="C257" s="98"/>
      <c r="D257" s="111"/>
      <c r="E257" s="143">
        <v>2</v>
      </c>
      <c r="F257" s="295" t="s">
        <v>2558</v>
      </c>
      <c r="G257" s="295" t="s">
        <v>2559</v>
      </c>
      <c r="H257" s="83"/>
      <c r="I257" s="100"/>
      <c r="J257" s="83"/>
      <c r="K257" s="100"/>
    </row>
    <row r="258" spans="1:11" ht="90">
      <c r="A258" s="98"/>
      <c r="B258" s="98"/>
      <c r="C258" s="98"/>
      <c r="D258" s="111"/>
      <c r="E258" s="143">
        <v>3</v>
      </c>
      <c r="F258" s="295" t="s">
        <v>2471</v>
      </c>
      <c r="G258" s="44" t="s">
        <v>2567</v>
      </c>
      <c r="H258" s="83"/>
      <c r="I258" s="100"/>
      <c r="J258" s="83"/>
      <c r="K258" s="100"/>
    </row>
    <row r="259" spans="1:11" ht="45">
      <c r="A259" s="98"/>
      <c r="B259" s="98"/>
      <c r="C259" s="98"/>
      <c r="D259" s="111"/>
      <c r="E259" s="143">
        <v>4</v>
      </c>
      <c r="F259" s="295" t="s">
        <v>2568</v>
      </c>
      <c r="G259" s="295" t="s">
        <v>2569</v>
      </c>
      <c r="H259" s="83"/>
      <c r="I259" s="100"/>
      <c r="J259" s="83"/>
      <c r="K259" s="100"/>
    </row>
    <row r="260" spans="1:11" ht="45">
      <c r="A260" s="98"/>
      <c r="B260" s="98"/>
      <c r="C260" s="98"/>
      <c r="D260" s="111"/>
      <c r="E260" s="143">
        <v>5</v>
      </c>
      <c r="F260" s="44" t="s">
        <v>1023</v>
      </c>
      <c r="G260" s="44"/>
      <c r="H260" s="83"/>
      <c r="I260" s="100"/>
      <c r="J260" s="83"/>
      <c r="K260" s="100"/>
    </row>
    <row r="261" spans="1:11" ht="30">
      <c r="A261" s="98"/>
      <c r="B261" s="98"/>
      <c r="C261" s="98"/>
      <c r="D261" s="111"/>
      <c r="E261" s="143">
        <v>6</v>
      </c>
      <c r="F261" s="44" t="s">
        <v>1311</v>
      </c>
      <c r="G261" s="44"/>
      <c r="H261" s="83"/>
      <c r="I261" s="100"/>
      <c r="J261" s="83"/>
      <c r="K261" s="100"/>
    </row>
    <row r="262" spans="1:11" ht="105">
      <c r="A262" s="98"/>
      <c r="B262" s="98"/>
      <c r="C262" s="98"/>
      <c r="D262" s="111"/>
      <c r="E262" s="143">
        <v>7</v>
      </c>
      <c r="F262" s="295" t="s">
        <v>2400</v>
      </c>
      <c r="G262" s="44" t="s">
        <v>2564</v>
      </c>
      <c r="H262" s="83"/>
      <c r="I262" s="100"/>
      <c r="J262" s="83"/>
      <c r="K262" s="100"/>
    </row>
    <row r="263" spans="1:11" ht="45">
      <c r="A263" s="98"/>
      <c r="B263" s="98"/>
      <c r="C263" s="98"/>
      <c r="D263" s="111"/>
      <c r="E263" s="143">
        <v>8</v>
      </c>
      <c r="F263" s="295" t="s">
        <v>2565</v>
      </c>
      <c r="G263" s="295"/>
      <c r="H263" s="83"/>
      <c r="I263" s="100"/>
      <c r="J263" s="83"/>
      <c r="K263" s="100"/>
    </row>
    <row r="264" spans="1:11" ht="75">
      <c r="A264" s="98"/>
      <c r="B264" s="98"/>
      <c r="C264" s="98"/>
      <c r="D264" s="111"/>
      <c r="E264" s="143">
        <v>9</v>
      </c>
      <c r="F264" s="44" t="s">
        <v>2226</v>
      </c>
      <c r="G264" s="295" t="s">
        <v>2168</v>
      </c>
      <c r="H264" s="83"/>
      <c r="I264" s="100"/>
      <c r="J264" s="83"/>
      <c r="K264" s="100"/>
    </row>
    <row r="265" spans="1:11" ht="90">
      <c r="A265" s="98"/>
      <c r="B265" s="98"/>
      <c r="C265" s="98"/>
      <c r="D265" s="111"/>
      <c r="E265" s="143">
        <v>10</v>
      </c>
      <c r="F265" s="295" t="s">
        <v>2227</v>
      </c>
      <c r="G265" s="295" t="s">
        <v>2455</v>
      </c>
      <c r="H265" s="83"/>
      <c r="I265" s="100"/>
      <c r="J265" s="83"/>
      <c r="K265" s="100"/>
    </row>
    <row r="266" spans="1:11" ht="45">
      <c r="A266" s="98"/>
      <c r="B266" s="98"/>
      <c r="C266" s="98"/>
      <c r="D266" s="111"/>
      <c r="E266" s="143">
        <v>11</v>
      </c>
      <c r="F266" s="44" t="s">
        <v>2229</v>
      </c>
      <c r="G266" s="44" t="s">
        <v>2168</v>
      </c>
      <c r="H266" s="83"/>
      <c r="I266" s="100"/>
      <c r="J266" s="83"/>
      <c r="K266" s="100"/>
    </row>
    <row r="267" spans="1:11" ht="45">
      <c r="A267" s="98"/>
      <c r="B267" s="98"/>
      <c r="C267" s="98"/>
      <c r="D267" s="111"/>
      <c r="E267" s="143">
        <v>12</v>
      </c>
      <c r="F267" s="44" t="s">
        <v>2494</v>
      </c>
      <c r="G267" s="295" t="s">
        <v>2495</v>
      </c>
      <c r="H267" s="83"/>
      <c r="I267" s="100"/>
      <c r="J267" s="83"/>
      <c r="K267" s="100"/>
    </row>
    <row r="268" spans="1:11" ht="45">
      <c r="A268" s="98"/>
      <c r="B268" s="98"/>
      <c r="C268" s="98"/>
      <c r="D268" s="111"/>
      <c r="E268" s="143">
        <v>13</v>
      </c>
      <c r="F268" s="295" t="s">
        <v>2496</v>
      </c>
      <c r="G268" s="295"/>
      <c r="H268" s="83"/>
      <c r="I268" s="100"/>
      <c r="J268" s="83"/>
      <c r="K268" s="100"/>
    </row>
    <row r="269" spans="1:11" ht="30">
      <c r="A269" s="98"/>
      <c r="B269" s="98"/>
      <c r="C269" s="98"/>
      <c r="D269" s="111"/>
      <c r="E269" s="143">
        <v>14</v>
      </c>
      <c r="F269" s="44" t="s">
        <v>2279</v>
      </c>
      <c r="G269" s="295"/>
      <c r="H269" s="83"/>
      <c r="I269" s="100"/>
      <c r="J269" s="83"/>
      <c r="K269" s="100"/>
    </row>
    <row r="270" spans="1:11" ht="30">
      <c r="A270" s="98"/>
      <c r="B270" s="98"/>
      <c r="C270" s="98"/>
      <c r="D270" s="111"/>
      <c r="E270" s="143">
        <v>15</v>
      </c>
      <c r="F270" s="44" t="s">
        <v>1421</v>
      </c>
      <c r="G270" s="295"/>
      <c r="H270" s="83"/>
      <c r="I270" s="100"/>
      <c r="J270" s="83"/>
      <c r="K270" s="100"/>
    </row>
    <row r="271" spans="1:11" ht="60">
      <c r="A271" s="98"/>
      <c r="B271" s="98"/>
      <c r="C271" s="98"/>
      <c r="D271" s="111"/>
      <c r="E271" s="143">
        <v>16</v>
      </c>
      <c r="F271" s="44" t="s">
        <v>1067</v>
      </c>
      <c r="G271" s="295"/>
      <c r="H271" s="83"/>
      <c r="I271" s="100"/>
      <c r="J271" s="83"/>
      <c r="K271" s="100"/>
    </row>
    <row r="272" spans="1:11" ht="60">
      <c r="A272" s="98"/>
      <c r="B272" s="98"/>
      <c r="C272" s="98"/>
      <c r="D272" s="111"/>
      <c r="E272" s="143">
        <v>17</v>
      </c>
      <c r="F272" s="44" t="s">
        <v>2123</v>
      </c>
      <c r="G272" s="295" t="s">
        <v>2124</v>
      </c>
      <c r="H272" s="83"/>
      <c r="I272" s="100"/>
      <c r="J272" s="83"/>
      <c r="K272" s="100"/>
    </row>
    <row r="273" spans="1:11" ht="60">
      <c r="A273" s="98"/>
      <c r="B273" s="98"/>
      <c r="C273" s="98"/>
      <c r="D273" s="111"/>
      <c r="E273" s="143">
        <v>18</v>
      </c>
      <c r="F273" s="295" t="s">
        <v>2125</v>
      </c>
      <c r="G273" s="295" t="s">
        <v>2126</v>
      </c>
      <c r="H273" s="83"/>
      <c r="I273" s="100"/>
      <c r="J273" s="83"/>
      <c r="K273" s="100"/>
    </row>
    <row r="274" spans="1:11" ht="60">
      <c r="A274" s="98"/>
      <c r="B274" s="98"/>
      <c r="C274" s="98"/>
      <c r="D274" s="111"/>
      <c r="E274" s="143">
        <v>19</v>
      </c>
      <c r="F274" s="44" t="s">
        <v>2127</v>
      </c>
      <c r="G274" s="295" t="s">
        <v>2128</v>
      </c>
      <c r="H274" s="83"/>
      <c r="I274" s="100"/>
      <c r="J274" s="83"/>
      <c r="K274" s="100"/>
    </row>
  </sheetData>
  <mergeCells count="34">
    <mergeCell ref="F235:I235"/>
    <mergeCell ref="F255:I255"/>
    <mergeCell ref="F134:I134"/>
    <mergeCell ref="F155:I155"/>
    <mergeCell ref="F176:I176"/>
    <mergeCell ref="F197:I197"/>
    <mergeCell ref="F214:I214"/>
    <mergeCell ref="F77:I77"/>
    <mergeCell ref="F111:I111"/>
    <mergeCell ref="A112:A113"/>
    <mergeCell ref="B112:B113"/>
    <mergeCell ref="C112:C113"/>
    <mergeCell ref="D112:D113"/>
    <mergeCell ref="E112:E113"/>
    <mergeCell ref="F112:F113"/>
    <mergeCell ref="G112:G113"/>
    <mergeCell ref="A14:A15"/>
    <mergeCell ref="B14:B15"/>
    <mergeCell ref="C14:C15"/>
    <mergeCell ref="D14:D15"/>
    <mergeCell ref="E14:E15"/>
    <mergeCell ref="F45:I45"/>
    <mergeCell ref="A46:A47"/>
    <mergeCell ref="B46:B47"/>
    <mergeCell ref="C46:C47"/>
    <mergeCell ref="D46:D47"/>
    <mergeCell ref="E46:E47"/>
    <mergeCell ref="F46:F47"/>
    <mergeCell ref="G46:G47"/>
    <mergeCell ref="F10:K10"/>
    <mergeCell ref="F11:K11"/>
    <mergeCell ref="F13:I13"/>
    <mergeCell ref="F14:F15"/>
    <mergeCell ref="G14:G15"/>
  </mergeCells>
  <hyperlinks>
    <hyperlink ref="H15" r:id="rId1" xr:uid="{00000000-0004-0000-1000-000000000000}"/>
    <hyperlink ref="H14" r:id="rId2" xr:uid="{00000000-0004-0000-1000-000001000000}"/>
    <hyperlink ref="H46" r:id="rId3" xr:uid="{00000000-0004-0000-1000-000002000000}"/>
    <hyperlink ref="H47" r:id="rId4" xr:uid="{00000000-0004-0000-1000-000003000000}"/>
    <hyperlink ref="H78" r:id="rId5" xr:uid="{00000000-0004-0000-1000-000004000000}"/>
    <hyperlink ref="H112" r:id="rId6" xr:uid="{00000000-0004-0000-1000-000005000000}"/>
    <hyperlink ref="H113" r:id="rId7" xr:uid="{00000000-0004-0000-1000-000006000000}"/>
    <hyperlink ref="H135" r:id="rId8" xr:uid="{00000000-0004-0000-1000-000007000000}"/>
    <hyperlink ref="H156" r:id="rId9" xr:uid="{00000000-0004-0000-1000-000008000000}"/>
    <hyperlink ref="H177" r:id="rId10" xr:uid="{00000000-0004-0000-1000-000009000000}"/>
    <hyperlink ref="H198" r:id="rId11" xr:uid="{00000000-0004-0000-1000-00000A000000}"/>
    <hyperlink ref="H215" r:id="rId12" xr:uid="{00000000-0004-0000-1000-00000B000000}"/>
    <hyperlink ref="H236" r:id="rId13" xr:uid="{00000000-0004-0000-1000-00000C000000}"/>
    <hyperlink ref="H256" r:id="rId14" xr:uid="{00000000-0004-0000-1000-00000D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97"/>
  <sheetViews>
    <sheetView workbookViewId="0">
      <selection activeCell="F14" sqref="F14"/>
    </sheetView>
  </sheetViews>
  <sheetFormatPr defaultRowHeight="15"/>
  <cols>
    <col min="1" max="2" width="14.28515625" customWidth="1"/>
    <col min="3" max="3" width="24.28515625" customWidth="1"/>
    <col min="4" max="4" width="11.42578125" customWidth="1"/>
    <col min="5" max="5" width="12.42578125" customWidth="1"/>
    <col min="6" max="6" width="38.85546875" customWidth="1"/>
    <col min="7" max="7" width="45.140625" customWidth="1"/>
    <col min="8" max="8" width="16.42578125" customWidth="1"/>
    <col min="9" max="9" width="21.42578125" customWidth="1"/>
    <col min="10" max="10" width="24.42578125" customWidth="1"/>
    <col min="11" max="11" width="23" customWidth="1"/>
  </cols>
  <sheetData>
    <row r="1" spans="1:11">
      <c r="A1" s="14" t="s">
        <v>24</v>
      </c>
      <c r="B1" s="86">
        <f>COUNTIF(C14:C982, "pass*")</f>
        <v>0</v>
      </c>
      <c r="C1" s="9"/>
      <c r="D1" s="24"/>
      <c r="E1" s="146"/>
      <c r="F1" s="87"/>
      <c r="G1" s="87"/>
      <c r="H1" s="87"/>
      <c r="I1" s="24"/>
      <c r="J1" s="88"/>
      <c r="K1" s="25"/>
    </row>
    <row r="2" spans="1:11">
      <c r="A2" s="15" t="s">
        <v>25</v>
      </c>
      <c r="B2" s="90">
        <f>COUNTIF(C14:C982, "fail*")</f>
        <v>0</v>
      </c>
      <c r="C2" s="10"/>
      <c r="D2" s="24"/>
      <c r="E2" s="146"/>
      <c r="F2" s="87"/>
      <c r="G2" s="26"/>
      <c r="H2" s="26"/>
      <c r="I2" s="24"/>
      <c r="J2" s="88"/>
      <c r="K2" s="24"/>
    </row>
    <row r="3" spans="1:11">
      <c r="A3" s="15" t="s">
        <v>26</v>
      </c>
      <c r="B3" s="90">
        <f>COUNTIF(C14:C982, "review*")</f>
        <v>0</v>
      </c>
      <c r="C3" s="10"/>
      <c r="D3" s="24"/>
      <c r="E3" s="146"/>
      <c r="F3" s="87"/>
      <c r="G3" s="27"/>
      <c r="H3" s="27"/>
      <c r="I3" s="24"/>
      <c r="J3" s="88"/>
      <c r="K3" s="24"/>
    </row>
    <row r="4" spans="1:11">
      <c r="A4" s="15" t="s">
        <v>27</v>
      </c>
      <c r="B4" s="90">
        <f>COUNTIF(A14:A982, "yes*")</f>
        <v>0</v>
      </c>
      <c r="C4" s="10"/>
      <c r="D4" s="24"/>
      <c r="E4" s="146"/>
      <c r="F4" s="87"/>
      <c r="G4" s="28"/>
      <c r="H4" s="28"/>
      <c r="I4" s="24"/>
      <c r="J4" s="88"/>
      <c r="K4" s="24"/>
    </row>
    <row r="5" spans="1:11">
      <c r="A5" s="15" t="s">
        <v>28</v>
      </c>
      <c r="B5" s="90">
        <f>COUNTIF(B14:B982, "yes*")</f>
        <v>0</v>
      </c>
      <c r="C5" s="11"/>
      <c r="D5" s="24"/>
      <c r="E5" s="146"/>
      <c r="F5" s="87"/>
      <c r="G5" s="26"/>
      <c r="H5" s="26"/>
      <c r="I5" s="24"/>
      <c r="J5" s="88"/>
      <c r="K5" s="24"/>
    </row>
    <row r="6" spans="1:11">
      <c r="A6" s="15" t="s">
        <v>29</v>
      </c>
      <c r="B6" s="90">
        <f>B4-B5</f>
        <v>0</v>
      </c>
      <c r="C6" s="11"/>
      <c r="D6" s="24"/>
      <c r="E6" s="146"/>
      <c r="F6" s="87"/>
      <c r="G6" s="28"/>
      <c r="H6" s="28"/>
      <c r="I6" s="24"/>
      <c r="J6" s="88"/>
      <c r="K6" s="24"/>
    </row>
    <row r="7" spans="1:11" ht="27">
      <c r="A7" s="15" t="s">
        <v>30</v>
      </c>
      <c r="B7" s="91">
        <f>COUNTIF(E14:E982, "&gt;0")</f>
        <v>78</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18.75">
      <c r="A13" s="39"/>
      <c r="B13" s="39"/>
      <c r="C13" s="39"/>
      <c r="D13" s="39"/>
      <c r="E13" s="144" t="s">
        <v>48</v>
      </c>
      <c r="F13" s="244" t="s">
        <v>2570</v>
      </c>
      <c r="G13" s="240"/>
      <c r="H13" s="39"/>
      <c r="I13" s="240"/>
      <c r="J13" s="240"/>
      <c r="K13" s="108"/>
    </row>
    <row r="14" spans="1:11" ht="45">
      <c r="A14" s="67"/>
      <c r="B14" s="67"/>
      <c r="C14" s="67"/>
      <c r="D14" s="67"/>
      <c r="E14" s="23">
        <v>1</v>
      </c>
      <c r="F14" s="214" t="s">
        <v>2571</v>
      </c>
      <c r="G14" s="214"/>
      <c r="H14" s="67"/>
      <c r="I14" s="214"/>
      <c r="J14" s="214"/>
      <c r="K14" s="100"/>
    </row>
    <row r="15" spans="1:11" ht="30">
      <c r="A15" s="67"/>
      <c r="B15" s="67"/>
      <c r="C15" s="67"/>
      <c r="D15" s="67"/>
      <c r="E15" s="23">
        <v>2</v>
      </c>
      <c r="F15" s="214" t="s">
        <v>2572</v>
      </c>
      <c r="G15" s="214" t="s">
        <v>2178</v>
      </c>
      <c r="H15" s="67"/>
      <c r="I15" s="214"/>
      <c r="J15" s="214"/>
    </row>
    <row r="16" spans="1:11" ht="30">
      <c r="A16" s="67"/>
      <c r="B16" s="67"/>
      <c r="C16" s="67"/>
      <c r="D16" s="67"/>
      <c r="E16" s="23">
        <v>3</v>
      </c>
      <c r="F16" s="245" t="s">
        <v>2573</v>
      </c>
      <c r="G16" s="44"/>
      <c r="H16" s="67"/>
      <c r="I16" s="214"/>
      <c r="J16" s="214"/>
    </row>
    <row r="17" spans="1:10" ht="30">
      <c r="A17" s="67"/>
      <c r="B17" s="67"/>
      <c r="C17" s="67"/>
      <c r="D17" s="67"/>
      <c r="E17" s="23">
        <v>4</v>
      </c>
      <c r="F17" s="214" t="s">
        <v>2400</v>
      </c>
      <c r="G17" s="214" t="s">
        <v>2574</v>
      </c>
      <c r="H17" s="67"/>
      <c r="I17" s="214"/>
      <c r="J17" s="214"/>
    </row>
    <row r="18" spans="1:10" ht="60">
      <c r="A18" s="67"/>
      <c r="B18" s="67"/>
      <c r="C18" s="67"/>
      <c r="D18" s="67"/>
      <c r="E18" s="23">
        <v>5</v>
      </c>
      <c r="F18" s="214" t="s">
        <v>2575</v>
      </c>
      <c r="G18" s="214" t="s">
        <v>2576</v>
      </c>
      <c r="H18" s="67"/>
      <c r="I18" s="214"/>
      <c r="J18" s="214"/>
    </row>
    <row r="19" spans="1:10" ht="30">
      <c r="A19" s="67"/>
      <c r="B19" s="67"/>
      <c r="C19" s="67"/>
      <c r="D19" s="67"/>
      <c r="E19" s="23">
        <v>6</v>
      </c>
      <c r="F19" s="214" t="s">
        <v>2577</v>
      </c>
      <c r="G19" s="214" t="s">
        <v>2578</v>
      </c>
      <c r="H19" s="67"/>
      <c r="I19" s="214"/>
      <c r="J19" s="214"/>
    </row>
    <row r="20" spans="1:10" ht="60">
      <c r="A20" s="67"/>
      <c r="B20" s="67"/>
      <c r="C20" s="67"/>
      <c r="D20" s="67"/>
      <c r="E20" s="23">
        <v>7</v>
      </c>
      <c r="F20" s="214" t="s">
        <v>2579</v>
      </c>
      <c r="G20" s="214" t="s">
        <v>2580</v>
      </c>
      <c r="H20" s="67"/>
      <c r="I20" s="214"/>
      <c r="J20" s="214"/>
    </row>
    <row r="21" spans="1:10" ht="45">
      <c r="A21" s="67"/>
      <c r="B21" s="67"/>
      <c r="C21" s="67"/>
      <c r="D21" s="67"/>
      <c r="E21" s="23">
        <v>8</v>
      </c>
      <c r="F21" s="214" t="s">
        <v>2581</v>
      </c>
      <c r="G21" s="214" t="s">
        <v>2582</v>
      </c>
      <c r="H21" s="67"/>
      <c r="I21" s="214"/>
      <c r="J21" s="214"/>
    </row>
    <row r="22" spans="1:10" ht="37.5">
      <c r="A22" s="68"/>
      <c r="B22" s="68"/>
      <c r="C22" s="68"/>
      <c r="D22" s="68"/>
      <c r="E22" s="144" t="s">
        <v>92</v>
      </c>
      <c r="F22" s="244" t="s">
        <v>2583</v>
      </c>
      <c r="G22" s="246"/>
      <c r="H22" s="68"/>
      <c r="I22" s="246"/>
      <c r="J22" s="246"/>
    </row>
    <row r="23" spans="1:10" ht="45">
      <c r="A23" s="67"/>
      <c r="B23" s="67"/>
      <c r="C23" s="67"/>
      <c r="D23" s="67"/>
      <c r="E23" s="23">
        <v>9</v>
      </c>
      <c r="F23" s="214" t="s">
        <v>2571</v>
      </c>
      <c r="G23" s="214"/>
      <c r="H23" s="67"/>
      <c r="I23" s="214"/>
      <c r="J23" s="214"/>
    </row>
    <row r="24" spans="1:10" ht="30">
      <c r="A24" s="67"/>
      <c r="B24" s="67"/>
      <c r="C24" s="67"/>
      <c r="D24" s="67"/>
      <c r="E24" s="23">
        <v>10</v>
      </c>
      <c r="F24" s="214" t="s">
        <v>2584</v>
      </c>
      <c r="G24" s="214" t="s">
        <v>2178</v>
      </c>
      <c r="H24" s="67"/>
      <c r="I24" s="214"/>
      <c r="J24" s="214"/>
    </row>
    <row r="25" spans="1:10" ht="30">
      <c r="A25" s="67"/>
      <c r="B25" s="67"/>
      <c r="C25" s="67"/>
      <c r="D25" s="67"/>
      <c r="E25" s="23">
        <v>11</v>
      </c>
      <c r="F25" s="245" t="s">
        <v>2573</v>
      </c>
      <c r="G25" s="44"/>
      <c r="H25" s="67"/>
      <c r="I25" s="214"/>
      <c r="J25" s="214"/>
    </row>
    <row r="26" spans="1:10" ht="30">
      <c r="A26" s="67"/>
      <c r="B26" s="67"/>
      <c r="C26" s="67"/>
      <c r="D26" s="67"/>
      <c r="E26" s="23">
        <v>12</v>
      </c>
      <c r="F26" s="214" t="s">
        <v>2400</v>
      </c>
      <c r="G26" s="214" t="s">
        <v>2574</v>
      </c>
      <c r="H26" s="67"/>
      <c r="I26" s="214"/>
      <c r="J26" s="214"/>
    </row>
    <row r="27" spans="1:10" ht="30">
      <c r="A27" s="67"/>
      <c r="B27" s="67"/>
      <c r="C27" s="67"/>
      <c r="D27" s="67"/>
      <c r="E27" s="23">
        <v>13</v>
      </c>
      <c r="F27" s="214" t="s">
        <v>2575</v>
      </c>
      <c r="G27" s="214" t="s">
        <v>2585</v>
      </c>
      <c r="H27" s="67"/>
      <c r="I27" s="214"/>
      <c r="J27" s="214"/>
    </row>
    <row r="28" spans="1:10" ht="30">
      <c r="A28" s="67"/>
      <c r="B28" s="67"/>
      <c r="C28" s="67"/>
      <c r="D28" s="67"/>
      <c r="E28" s="23">
        <v>14</v>
      </c>
      <c r="F28" s="214" t="s">
        <v>2577</v>
      </c>
      <c r="G28" s="214" t="s">
        <v>2578</v>
      </c>
      <c r="H28" s="67"/>
      <c r="I28" s="214"/>
      <c r="J28" s="214"/>
    </row>
    <row r="29" spans="1:10" ht="75">
      <c r="A29" s="67"/>
      <c r="B29" s="67"/>
      <c r="C29" s="67"/>
      <c r="D29" s="67"/>
      <c r="E29" s="23">
        <v>15</v>
      </c>
      <c r="F29" s="214" t="s">
        <v>2579</v>
      </c>
      <c r="G29" s="214" t="s">
        <v>2586</v>
      </c>
      <c r="H29" s="67"/>
      <c r="I29" s="214"/>
      <c r="J29" s="214"/>
    </row>
    <row r="30" spans="1:10" ht="45">
      <c r="A30" s="67"/>
      <c r="B30" s="67"/>
      <c r="C30" s="67"/>
      <c r="D30" s="67"/>
      <c r="E30" s="23">
        <v>16</v>
      </c>
      <c r="F30" s="214" t="s">
        <v>2581</v>
      </c>
      <c r="G30" s="214" t="s">
        <v>2587</v>
      </c>
      <c r="H30" s="67"/>
      <c r="I30" s="214"/>
      <c r="J30" s="214"/>
    </row>
    <row r="31" spans="1:10" ht="18.75">
      <c r="A31" s="68"/>
      <c r="B31" s="68"/>
      <c r="C31" s="68"/>
      <c r="D31" s="68"/>
      <c r="E31" s="144" t="s">
        <v>121</v>
      </c>
      <c r="F31" s="244" t="s">
        <v>2588</v>
      </c>
      <c r="G31" s="246"/>
      <c r="H31" s="68"/>
      <c r="I31" s="246"/>
      <c r="J31" s="246"/>
    </row>
    <row r="32" spans="1:10" ht="45">
      <c r="A32" s="67"/>
      <c r="B32" s="67"/>
      <c r="C32" s="67"/>
      <c r="D32" s="67"/>
      <c r="E32" s="23">
        <v>17</v>
      </c>
      <c r="F32" s="214" t="s">
        <v>2571</v>
      </c>
      <c r="G32" s="214"/>
      <c r="H32" s="67"/>
      <c r="I32" s="214"/>
      <c r="J32" s="214"/>
    </row>
    <row r="33" spans="1:10" ht="30">
      <c r="A33" s="67"/>
      <c r="B33" s="67"/>
      <c r="C33" s="67"/>
      <c r="D33" s="67"/>
      <c r="E33" s="23">
        <v>18</v>
      </c>
      <c r="F33" s="214" t="s">
        <v>2589</v>
      </c>
      <c r="G33" s="214" t="s">
        <v>2178</v>
      </c>
      <c r="H33" s="67"/>
      <c r="I33" s="214"/>
      <c r="J33" s="214"/>
    </row>
    <row r="34" spans="1:10" ht="30">
      <c r="A34" s="67"/>
      <c r="B34" s="67"/>
      <c r="C34" s="67"/>
      <c r="D34" s="67"/>
      <c r="E34" s="23">
        <v>19</v>
      </c>
      <c r="F34" s="245" t="s">
        <v>2573</v>
      </c>
      <c r="G34" s="44"/>
      <c r="H34" s="67"/>
      <c r="I34" s="214"/>
      <c r="J34" s="214"/>
    </row>
    <row r="35" spans="1:10" ht="30">
      <c r="A35" s="67"/>
      <c r="B35" s="67"/>
      <c r="C35" s="67"/>
      <c r="D35" s="67"/>
      <c r="E35" s="23">
        <v>20</v>
      </c>
      <c r="F35" s="214" t="s">
        <v>2400</v>
      </c>
      <c r="G35" s="214" t="s">
        <v>2574</v>
      </c>
      <c r="H35" s="67"/>
      <c r="I35" s="214"/>
      <c r="J35" s="214"/>
    </row>
    <row r="36" spans="1:10" ht="45">
      <c r="A36" s="67"/>
      <c r="B36" s="67"/>
      <c r="C36" s="67"/>
      <c r="D36" s="67"/>
      <c r="E36" s="23">
        <v>21</v>
      </c>
      <c r="F36" s="214" t="s">
        <v>2575</v>
      </c>
      <c r="G36" s="214" t="s">
        <v>2590</v>
      </c>
      <c r="H36" s="67"/>
      <c r="I36" s="214"/>
      <c r="J36" s="214"/>
    </row>
    <row r="37" spans="1:10" ht="30">
      <c r="A37" s="67"/>
      <c r="B37" s="67"/>
      <c r="C37" s="67"/>
      <c r="D37" s="67"/>
      <c r="E37" s="23">
        <v>22</v>
      </c>
      <c r="F37" s="214" t="s">
        <v>2577</v>
      </c>
      <c r="G37" s="214" t="s">
        <v>2578</v>
      </c>
      <c r="H37" s="67"/>
      <c r="I37" s="214"/>
      <c r="J37" s="214"/>
    </row>
    <row r="38" spans="1:10" ht="75">
      <c r="A38" s="67"/>
      <c r="B38" s="67"/>
      <c r="C38" s="67"/>
      <c r="D38" s="67"/>
      <c r="E38" s="23">
        <v>23</v>
      </c>
      <c r="F38" s="214" t="s">
        <v>2579</v>
      </c>
      <c r="G38" s="214" t="s">
        <v>2591</v>
      </c>
      <c r="H38" s="67"/>
      <c r="I38" s="214"/>
      <c r="J38" s="214"/>
    </row>
    <row r="39" spans="1:10" ht="45">
      <c r="A39" s="67"/>
      <c r="B39" s="67"/>
      <c r="C39" s="67"/>
      <c r="D39" s="67"/>
      <c r="E39" s="23">
        <v>24</v>
      </c>
      <c r="F39" s="214" t="s">
        <v>2581</v>
      </c>
      <c r="G39" s="214" t="s">
        <v>2592</v>
      </c>
      <c r="H39" s="67"/>
      <c r="I39" s="214"/>
      <c r="J39" s="214"/>
    </row>
    <row r="40" spans="1:10" ht="18.75">
      <c r="A40" s="68"/>
      <c r="B40" s="68"/>
      <c r="C40" s="68"/>
      <c r="D40" s="68"/>
      <c r="E40" s="144" t="s">
        <v>165</v>
      </c>
      <c r="F40" s="244" t="s">
        <v>2593</v>
      </c>
      <c r="G40" s="246"/>
      <c r="H40" s="68"/>
      <c r="I40" s="246"/>
      <c r="J40" s="246"/>
    </row>
    <row r="41" spans="1:10" ht="45">
      <c r="A41" s="67"/>
      <c r="B41" s="67"/>
      <c r="C41" s="67"/>
      <c r="D41" s="67"/>
      <c r="E41" s="23">
        <v>25</v>
      </c>
      <c r="F41" s="214" t="s">
        <v>2594</v>
      </c>
      <c r="G41" s="214"/>
      <c r="H41" s="67"/>
      <c r="I41" s="214"/>
      <c r="J41" s="214"/>
    </row>
    <row r="42" spans="1:10">
      <c r="A42" s="67"/>
      <c r="B42" s="67"/>
      <c r="C42" s="67"/>
      <c r="D42" s="67"/>
      <c r="E42" s="23">
        <v>26</v>
      </c>
      <c r="F42" s="214" t="s">
        <v>2595</v>
      </c>
      <c r="G42" s="214" t="s">
        <v>2178</v>
      </c>
      <c r="H42" s="67"/>
      <c r="I42" s="214"/>
      <c r="J42" s="214"/>
    </row>
    <row r="43" spans="1:10" ht="45">
      <c r="A43" s="67"/>
      <c r="B43" s="67"/>
      <c r="C43" s="67"/>
      <c r="D43" s="67"/>
      <c r="E43" s="23">
        <v>27</v>
      </c>
      <c r="F43" s="214" t="s">
        <v>2596</v>
      </c>
      <c r="G43" s="214"/>
      <c r="H43" s="67"/>
      <c r="I43" s="214"/>
      <c r="J43" s="214"/>
    </row>
    <row r="44" spans="1:10">
      <c r="A44" s="67"/>
      <c r="B44" s="67"/>
      <c r="C44" s="67"/>
      <c r="D44" s="67"/>
      <c r="E44" s="23">
        <v>28</v>
      </c>
      <c r="F44" s="214" t="s">
        <v>2597</v>
      </c>
      <c r="G44" s="214"/>
      <c r="H44" s="67"/>
      <c r="I44" s="214"/>
      <c r="J44" s="214"/>
    </row>
    <row r="45" spans="1:10" ht="30">
      <c r="A45" s="67"/>
      <c r="B45" s="67"/>
      <c r="C45" s="67"/>
      <c r="D45" s="67"/>
      <c r="E45" s="23">
        <v>29</v>
      </c>
      <c r="F45" s="214" t="s">
        <v>2400</v>
      </c>
      <c r="G45" s="214" t="s">
        <v>2598</v>
      </c>
      <c r="H45" s="67"/>
      <c r="I45" s="214"/>
      <c r="J45" s="214"/>
    </row>
    <row r="46" spans="1:10" ht="45">
      <c r="A46" s="67"/>
      <c r="B46" s="67"/>
      <c r="C46" s="67"/>
      <c r="D46" s="67"/>
      <c r="E46" s="23">
        <v>30</v>
      </c>
      <c r="F46" s="214" t="s">
        <v>2575</v>
      </c>
      <c r="G46" s="214" t="s">
        <v>2599</v>
      </c>
      <c r="H46" s="67"/>
      <c r="I46" s="214"/>
      <c r="J46" s="214"/>
    </row>
    <row r="47" spans="1:10" ht="30">
      <c r="A47" s="67"/>
      <c r="B47" s="67"/>
      <c r="C47" s="67"/>
      <c r="D47" s="67"/>
      <c r="E47" s="23">
        <v>31</v>
      </c>
      <c r="F47" s="214" t="s">
        <v>2600</v>
      </c>
      <c r="G47" s="214" t="s">
        <v>2578</v>
      </c>
      <c r="H47" s="67"/>
      <c r="I47" s="214"/>
      <c r="J47" s="214"/>
    </row>
    <row r="48" spans="1:10" ht="60">
      <c r="A48" s="67"/>
      <c r="B48" s="67"/>
      <c r="C48" s="67"/>
      <c r="D48" s="67"/>
      <c r="E48" s="23">
        <v>32</v>
      </c>
      <c r="F48" s="214" t="s">
        <v>2601</v>
      </c>
      <c r="G48" s="214" t="s">
        <v>2580</v>
      </c>
      <c r="H48" s="67"/>
      <c r="I48" s="214"/>
      <c r="J48" s="214"/>
    </row>
    <row r="49" spans="1:10" ht="45">
      <c r="A49" s="67"/>
      <c r="B49" s="67"/>
      <c r="C49" s="67"/>
      <c r="D49" s="67"/>
      <c r="E49" s="23">
        <v>33</v>
      </c>
      <c r="F49" s="214" t="s">
        <v>2581</v>
      </c>
      <c r="G49" s="214" t="s">
        <v>2582</v>
      </c>
      <c r="H49" s="67"/>
      <c r="I49" s="214"/>
      <c r="J49" s="214"/>
    </row>
    <row r="50" spans="1:10" ht="75">
      <c r="A50" s="67"/>
      <c r="B50" s="67"/>
      <c r="C50" s="67"/>
      <c r="D50" s="67"/>
      <c r="E50" s="23">
        <v>34</v>
      </c>
      <c r="F50" s="214" t="s">
        <v>2602</v>
      </c>
      <c r="G50" s="214" t="s">
        <v>2586</v>
      </c>
      <c r="H50" s="67"/>
      <c r="I50" s="214"/>
      <c r="J50" s="214"/>
    </row>
    <row r="51" spans="1:10" ht="45">
      <c r="A51" s="67"/>
      <c r="B51" s="67"/>
      <c r="C51" s="67"/>
      <c r="D51" s="67"/>
      <c r="E51" s="23">
        <v>35</v>
      </c>
      <c r="F51" s="214" t="s">
        <v>2581</v>
      </c>
      <c r="G51" s="214" t="s">
        <v>2587</v>
      </c>
      <c r="H51" s="67"/>
      <c r="I51" s="214"/>
      <c r="J51" s="214"/>
    </row>
    <row r="52" spans="1:10" ht="75">
      <c r="A52" s="67"/>
      <c r="B52" s="67"/>
      <c r="C52" s="67"/>
      <c r="D52" s="67"/>
      <c r="E52" s="23">
        <v>36</v>
      </c>
      <c r="F52" s="214" t="s">
        <v>2603</v>
      </c>
      <c r="G52" s="214" t="s">
        <v>2591</v>
      </c>
      <c r="H52" s="67"/>
      <c r="I52" s="214"/>
      <c r="J52" s="214"/>
    </row>
    <row r="53" spans="1:10" ht="45">
      <c r="A53" s="67"/>
      <c r="B53" s="67"/>
      <c r="C53" s="67"/>
      <c r="D53" s="67"/>
      <c r="E53" s="23">
        <v>37</v>
      </c>
      <c r="F53" s="214" t="s">
        <v>2581</v>
      </c>
      <c r="G53" s="214" t="s">
        <v>2592</v>
      </c>
      <c r="H53" s="67"/>
      <c r="I53" s="214"/>
      <c r="J53" s="214"/>
    </row>
    <row r="54" spans="1:10" ht="18.75">
      <c r="A54" s="68"/>
      <c r="B54" s="68"/>
      <c r="C54" s="68"/>
      <c r="D54" s="68"/>
      <c r="E54" s="144" t="s">
        <v>188</v>
      </c>
      <c r="F54" s="244" t="s">
        <v>2604</v>
      </c>
      <c r="G54" s="246"/>
      <c r="H54" s="68"/>
      <c r="I54" s="246"/>
      <c r="J54" s="246"/>
    </row>
    <row r="55" spans="1:10" ht="45">
      <c r="A55" s="67"/>
      <c r="B55" s="67"/>
      <c r="C55" s="67"/>
      <c r="D55" s="67"/>
      <c r="E55" s="23">
        <v>38</v>
      </c>
      <c r="F55" s="214" t="s">
        <v>2571</v>
      </c>
      <c r="G55" s="214"/>
      <c r="H55" s="67"/>
      <c r="I55" s="214"/>
      <c r="J55" s="214"/>
    </row>
    <row r="56" spans="1:10" ht="45">
      <c r="A56" s="67"/>
      <c r="B56" s="67"/>
      <c r="C56" s="67"/>
      <c r="D56" s="67"/>
      <c r="E56" s="23">
        <v>39</v>
      </c>
      <c r="F56" s="214" t="s">
        <v>2605</v>
      </c>
      <c r="G56" s="214" t="s">
        <v>2178</v>
      </c>
      <c r="H56" s="67"/>
      <c r="I56" s="214"/>
      <c r="J56" s="214"/>
    </row>
    <row r="57" spans="1:10" ht="30">
      <c r="A57" s="67"/>
      <c r="B57" s="67"/>
      <c r="C57" s="67"/>
      <c r="D57" s="67"/>
      <c r="E57" s="23">
        <v>40</v>
      </c>
      <c r="F57" s="245" t="s">
        <v>2573</v>
      </c>
      <c r="G57" s="44"/>
      <c r="H57" s="67"/>
      <c r="I57" s="214"/>
      <c r="J57" s="214"/>
    </row>
    <row r="58" spans="1:10" ht="30">
      <c r="A58" s="67"/>
      <c r="B58" s="67"/>
      <c r="C58" s="67"/>
      <c r="D58" s="67"/>
      <c r="E58" s="23">
        <v>41</v>
      </c>
      <c r="F58" s="214" t="s">
        <v>2400</v>
      </c>
      <c r="G58" s="214" t="s">
        <v>2574</v>
      </c>
      <c r="H58" s="67"/>
      <c r="I58" s="214"/>
      <c r="J58" s="214"/>
    </row>
    <row r="59" spans="1:10" ht="30">
      <c r="A59" s="67"/>
      <c r="B59" s="67"/>
      <c r="C59" s="67"/>
      <c r="D59" s="67"/>
      <c r="E59" s="23">
        <v>42</v>
      </c>
      <c r="F59" s="214" t="s">
        <v>2575</v>
      </c>
      <c r="G59" s="214" t="s">
        <v>2606</v>
      </c>
      <c r="H59" s="67"/>
      <c r="I59" s="214"/>
      <c r="J59" s="214"/>
    </row>
    <row r="60" spans="1:10" ht="30">
      <c r="A60" s="67"/>
      <c r="B60" s="67"/>
      <c r="C60" s="67"/>
      <c r="D60" s="67"/>
      <c r="E60" s="23">
        <v>43</v>
      </c>
      <c r="F60" s="214" t="s">
        <v>2607</v>
      </c>
      <c r="G60" s="214" t="s">
        <v>2578</v>
      </c>
      <c r="H60" s="67"/>
      <c r="I60" s="214"/>
      <c r="J60" s="214"/>
    </row>
    <row r="61" spans="1:10" ht="60">
      <c r="A61" s="67"/>
      <c r="B61" s="67"/>
      <c r="C61" s="67"/>
      <c r="D61" s="67"/>
      <c r="E61" s="23">
        <v>44</v>
      </c>
      <c r="F61" s="214" t="s">
        <v>2601</v>
      </c>
      <c r="G61" s="214" t="s">
        <v>2580</v>
      </c>
      <c r="H61" s="67"/>
      <c r="I61" s="214"/>
      <c r="J61" s="214"/>
    </row>
    <row r="62" spans="1:10" ht="45">
      <c r="A62" s="67"/>
      <c r="B62" s="67"/>
      <c r="C62" s="67"/>
      <c r="D62" s="67"/>
      <c r="E62" s="23">
        <v>45</v>
      </c>
      <c r="F62" s="214" t="s">
        <v>2581</v>
      </c>
      <c r="G62" s="214" t="s">
        <v>2582</v>
      </c>
      <c r="H62" s="67"/>
      <c r="I62" s="214"/>
      <c r="J62" s="214"/>
    </row>
    <row r="63" spans="1:10" ht="75">
      <c r="A63" s="67"/>
      <c r="B63" s="67"/>
      <c r="C63" s="67"/>
      <c r="D63" s="67"/>
      <c r="E63" s="23">
        <v>46</v>
      </c>
      <c r="F63" s="214" t="s">
        <v>2602</v>
      </c>
      <c r="G63" s="214" t="s">
        <v>2586</v>
      </c>
      <c r="H63" s="67"/>
      <c r="I63" s="214"/>
      <c r="J63" s="214"/>
    </row>
    <row r="64" spans="1:10" ht="45">
      <c r="A64" s="67"/>
      <c r="B64" s="67"/>
      <c r="C64" s="67"/>
      <c r="D64" s="67"/>
      <c r="E64" s="23">
        <v>47</v>
      </c>
      <c r="F64" s="214" t="s">
        <v>2581</v>
      </c>
      <c r="G64" s="214" t="s">
        <v>2587</v>
      </c>
      <c r="H64" s="67"/>
      <c r="I64" s="214"/>
      <c r="J64" s="214"/>
    </row>
    <row r="65" spans="1:10" ht="45">
      <c r="A65" s="67"/>
      <c r="B65" s="67"/>
      <c r="C65" s="67"/>
      <c r="D65" s="67"/>
      <c r="E65" s="23">
        <v>48</v>
      </c>
      <c r="F65" s="214" t="s">
        <v>2608</v>
      </c>
      <c r="G65" s="214"/>
      <c r="H65" s="67"/>
      <c r="I65" s="214"/>
      <c r="J65" s="214"/>
    </row>
    <row r="66" spans="1:10">
      <c r="A66" s="67"/>
      <c r="B66" s="67"/>
      <c r="C66" s="67"/>
      <c r="D66" s="67"/>
      <c r="E66" s="23">
        <v>49</v>
      </c>
      <c r="F66" s="214" t="s">
        <v>2400</v>
      </c>
      <c r="G66" s="214" t="s">
        <v>2609</v>
      </c>
      <c r="H66" s="67"/>
      <c r="I66" s="214"/>
      <c r="J66" s="214"/>
    </row>
    <row r="67" spans="1:10" ht="30">
      <c r="A67" s="67"/>
      <c r="B67" s="67"/>
      <c r="C67" s="67"/>
      <c r="D67" s="67"/>
      <c r="E67" s="23">
        <v>50</v>
      </c>
      <c r="F67" s="214" t="s">
        <v>2575</v>
      </c>
      <c r="G67" s="214"/>
      <c r="H67" s="67"/>
      <c r="I67" s="214"/>
      <c r="J67" s="214"/>
    </row>
    <row r="68" spans="1:10" ht="30">
      <c r="A68" s="67"/>
      <c r="B68" s="67"/>
      <c r="C68" s="67"/>
      <c r="D68" s="67"/>
      <c r="E68" s="23">
        <v>51</v>
      </c>
      <c r="F68" s="214" t="s">
        <v>2607</v>
      </c>
      <c r="G68" s="214" t="s">
        <v>2610</v>
      </c>
      <c r="H68" s="67"/>
      <c r="I68" s="214"/>
      <c r="J68" s="214"/>
    </row>
    <row r="69" spans="1:10" ht="60">
      <c r="A69" s="67"/>
      <c r="B69" s="67"/>
      <c r="C69" s="67"/>
      <c r="D69" s="67"/>
      <c r="E69" s="23">
        <v>52</v>
      </c>
      <c r="F69" s="214" t="s">
        <v>2601</v>
      </c>
      <c r="G69" s="214" t="s">
        <v>2580</v>
      </c>
      <c r="H69" s="67"/>
      <c r="I69" s="214"/>
      <c r="J69" s="214"/>
    </row>
    <row r="70" spans="1:10" ht="45">
      <c r="A70" s="67"/>
      <c r="B70" s="67"/>
      <c r="C70" s="67"/>
      <c r="D70" s="67"/>
      <c r="E70" s="23">
        <v>53</v>
      </c>
      <c r="F70" s="214" t="s">
        <v>2581</v>
      </c>
      <c r="G70" s="214" t="s">
        <v>2582</v>
      </c>
      <c r="H70" s="67"/>
      <c r="I70" s="214"/>
      <c r="J70" s="214"/>
    </row>
    <row r="71" spans="1:10" ht="75">
      <c r="A71" s="67"/>
      <c r="B71" s="67"/>
      <c r="C71" s="67"/>
      <c r="D71" s="67"/>
      <c r="E71" s="23">
        <v>54</v>
      </c>
      <c r="F71" s="214" t="s">
        <v>2602</v>
      </c>
      <c r="G71" s="214" t="s">
        <v>2586</v>
      </c>
      <c r="H71" s="67"/>
      <c r="I71" s="214"/>
      <c r="J71" s="214"/>
    </row>
    <row r="72" spans="1:10" ht="45">
      <c r="A72" s="67"/>
      <c r="B72" s="67"/>
      <c r="C72" s="67"/>
      <c r="D72" s="67"/>
      <c r="E72" s="23">
        <v>55</v>
      </c>
      <c r="F72" s="214" t="s">
        <v>2581</v>
      </c>
      <c r="G72" s="214" t="s">
        <v>2587</v>
      </c>
      <c r="H72" s="67"/>
      <c r="I72" s="214"/>
      <c r="J72" s="214"/>
    </row>
    <row r="73" spans="1:10" ht="37.5">
      <c r="A73" s="247"/>
      <c r="B73" s="247"/>
      <c r="C73" s="247"/>
      <c r="D73" s="247"/>
      <c r="E73" s="144" t="s">
        <v>211</v>
      </c>
      <c r="F73" s="244" t="s">
        <v>2611</v>
      </c>
      <c r="G73" s="239"/>
      <c r="H73" s="247"/>
      <c r="I73" s="239"/>
      <c r="J73" s="239"/>
    </row>
    <row r="74" spans="1:10" ht="45">
      <c r="A74" s="67"/>
      <c r="B74" s="67"/>
      <c r="C74" s="67"/>
      <c r="D74" s="67"/>
      <c r="E74" s="23">
        <v>56</v>
      </c>
      <c r="F74" s="214" t="s">
        <v>2571</v>
      </c>
      <c r="G74" s="214"/>
      <c r="H74" s="67"/>
      <c r="I74" s="214"/>
      <c r="J74" s="214"/>
    </row>
    <row r="75" spans="1:10" ht="30">
      <c r="A75" s="67"/>
      <c r="B75" s="67"/>
      <c r="C75" s="67"/>
      <c r="D75" s="67"/>
      <c r="E75" s="23">
        <v>57</v>
      </c>
      <c r="F75" s="214" t="s">
        <v>2612</v>
      </c>
      <c r="G75" s="214"/>
      <c r="H75" s="67"/>
      <c r="I75" s="214"/>
      <c r="J75" s="214"/>
    </row>
    <row r="76" spans="1:10">
      <c r="A76" s="67"/>
      <c r="B76" s="67"/>
      <c r="C76" s="67"/>
      <c r="D76" s="67"/>
      <c r="E76" s="23">
        <v>58</v>
      </c>
      <c r="F76" s="214" t="s">
        <v>2613</v>
      </c>
      <c r="G76" s="214"/>
      <c r="H76" s="67"/>
      <c r="I76" s="214"/>
      <c r="J76" s="214"/>
    </row>
    <row r="77" spans="1:10" ht="30">
      <c r="A77" s="67"/>
      <c r="B77" s="67"/>
      <c r="C77" s="67"/>
      <c r="D77" s="67"/>
      <c r="E77" s="23">
        <v>59</v>
      </c>
      <c r="F77" s="214" t="s">
        <v>2400</v>
      </c>
      <c r="G77" s="214" t="s">
        <v>2574</v>
      </c>
      <c r="H77" s="67"/>
      <c r="I77" s="214"/>
      <c r="J77" s="214"/>
    </row>
    <row r="78" spans="1:10" ht="30">
      <c r="A78" s="67"/>
      <c r="B78" s="67"/>
      <c r="C78" s="67"/>
      <c r="D78" s="67"/>
      <c r="E78" s="23">
        <v>60</v>
      </c>
      <c r="F78" s="214" t="s">
        <v>2575</v>
      </c>
      <c r="G78" s="214" t="s">
        <v>2614</v>
      </c>
      <c r="H78" s="67"/>
      <c r="I78" s="214"/>
      <c r="J78" s="214"/>
    </row>
    <row r="79" spans="1:10" ht="30">
      <c r="A79" s="67"/>
      <c r="B79" s="67"/>
      <c r="C79" s="67"/>
      <c r="D79" s="67"/>
      <c r="E79" s="23">
        <v>61</v>
      </c>
      <c r="F79" s="214" t="s">
        <v>2607</v>
      </c>
      <c r="G79" s="214" t="s">
        <v>2578</v>
      </c>
      <c r="H79" s="67"/>
      <c r="I79" s="214"/>
      <c r="J79" s="214"/>
    </row>
    <row r="80" spans="1:10" ht="60">
      <c r="A80" s="67"/>
      <c r="B80" s="67"/>
      <c r="C80" s="67"/>
      <c r="D80" s="67"/>
      <c r="E80" s="23">
        <v>62</v>
      </c>
      <c r="F80" s="214" t="s">
        <v>2615</v>
      </c>
      <c r="G80" s="214" t="s">
        <v>2580</v>
      </c>
      <c r="H80" s="67"/>
      <c r="I80" s="214"/>
      <c r="J80" s="214"/>
    </row>
    <row r="81" spans="1:10" ht="45">
      <c r="A81" s="67"/>
      <c r="B81" s="67"/>
      <c r="C81" s="67"/>
      <c r="D81" s="67"/>
      <c r="E81" s="23">
        <v>63</v>
      </c>
      <c r="F81" s="214" t="s">
        <v>2581</v>
      </c>
      <c r="G81" s="214" t="s">
        <v>2582</v>
      </c>
      <c r="H81" s="67"/>
      <c r="I81" s="214"/>
      <c r="J81" s="214"/>
    </row>
    <row r="82" spans="1:10" ht="18.75">
      <c r="A82" s="247"/>
      <c r="B82" s="247"/>
      <c r="C82" s="247"/>
      <c r="D82" s="247"/>
      <c r="E82" s="144" t="s">
        <v>256</v>
      </c>
      <c r="F82" s="244" t="s">
        <v>2616</v>
      </c>
      <c r="G82" s="239"/>
      <c r="H82" s="247"/>
      <c r="I82" s="239"/>
      <c r="J82" s="239"/>
    </row>
    <row r="83" spans="1:10" ht="45">
      <c r="A83" s="67"/>
      <c r="B83" s="67"/>
      <c r="C83" s="67"/>
      <c r="D83" s="67"/>
      <c r="E83" s="23">
        <v>64</v>
      </c>
      <c r="F83" s="214" t="s">
        <v>2571</v>
      </c>
      <c r="G83" s="214"/>
      <c r="H83" s="67"/>
      <c r="I83" s="214"/>
      <c r="J83" s="214"/>
    </row>
    <row r="84" spans="1:10" ht="45">
      <c r="A84" s="67"/>
      <c r="B84" s="67"/>
      <c r="C84" s="67"/>
      <c r="D84" s="67"/>
      <c r="E84" s="23">
        <v>65</v>
      </c>
      <c r="F84" s="214" t="s">
        <v>2617</v>
      </c>
      <c r="G84" s="214" t="s">
        <v>2178</v>
      </c>
      <c r="H84" s="67"/>
      <c r="I84" s="214"/>
      <c r="J84" s="214"/>
    </row>
    <row r="85" spans="1:10" ht="30">
      <c r="A85" s="67"/>
      <c r="B85" s="67"/>
      <c r="C85" s="67"/>
      <c r="D85" s="67"/>
      <c r="E85" s="23">
        <v>66</v>
      </c>
      <c r="F85" s="245" t="s">
        <v>2573</v>
      </c>
      <c r="G85" s="44"/>
      <c r="H85" s="67"/>
      <c r="I85" s="214"/>
      <c r="J85" s="214"/>
    </row>
    <row r="86" spans="1:10" ht="30">
      <c r="A86" s="67"/>
      <c r="B86" s="67"/>
      <c r="C86" s="67"/>
      <c r="D86" s="67"/>
      <c r="E86" s="23">
        <v>67</v>
      </c>
      <c r="F86" s="214" t="s">
        <v>2400</v>
      </c>
      <c r="G86" s="214" t="s">
        <v>2574</v>
      </c>
      <c r="H86" s="67"/>
      <c r="I86" s="214"/>
      <c r="J86" s="214"/>
    </row>
    <row r="87" spans="1:10" ht="45">
      <c r="A87" s="67"/>
      <c r="B87" s="67"/>
      <c r="C87" s="67"/>
      <c r="D87" s="67"/>
      <c r="E87" s="23">
        <v>68</v>
      </c>
      <c r="F87" s="214" t="s">
        <v>2575</v>
      </c>
      <c r="G87" s="214" t="s">
        <v>2599</v>
      </c>
      <c r="H87" s="67"/>
      <c r="I87" s="214"/>
      <c r="J87" s="214"/>
    </row>
    <row r="88" spans="1:10" ht="30">
      <c r="A88" s="67"/>
      <c r="B88" s="67"/>
      <c r="C88" s="67"/>
      <c r="D88" s="67"/>
      <c r="E88" s="23">
        <v>69</v>
      </c>
      <c r="F88" s="214" t="s">
        <v>2618</v>
      </c>
      <c r="G88" s="214" t="s">
        <v>2578</v>
      </c>
      <c r="H88" s="67"/>
      <c r="I88" s="214"/>
      <c r="J88" s="214"/>
    </row>
    <row r="89" spans="1:10" ht="60">
      <c r="A89" s="67"/>
      <c r="B89" s="67"/>
      <c r="C89" s="67"/>
      <c r="D89" s="67"/>
      <c r="E89" s="23">
        <v>70</v>
      </c>
      <c r="F89" s="214" t="s">
        <v>2601</v>
      </c>
      <c r="G89" s="214" t="s">
        <v>2580</v>
      </c>
      <c r="H89" s="67"/>
      <c r="I89" s="214"/>
      <c r="J89" s="214"/>
    </row>
    <row r="90" spans="1:10" ht="45">
      <c r="A90" s="67"/>
      <c r="B90" s="67"/>
      <c r="C90" s="67"/>
      <c r="D90" s="67"/>
      <c r="E90" s="23">
        <v>71</v>
      </c>
      <c r="F90" s="214" t="s">
        <v>2581</v>
      </c>
      <c r="G90" s="214" t="s">
        <v>2582</v>
      </c>
      <c r="H90" s="67"/>
      <c r="I90" s="214"/>
      <c r="J90" s="214"/>
    </row>
    <row r="91" spans="1:10" ht="75">
      <c r="A91" s="67"/>
      <c r="B91" s="67"/>
      <c r="C91" s="67"/>
      <c r="D91" s="67"/>
      <c r="E91" s="23">
        <v>72</v>
      </c>
      <c r="F91" s="214" t="s">
        <v>2602</v>
      </c>
      <c r="G91" s="214" t="s">
        <v>2586</v>
      </c>
      <c r="H91" s="67"/>
      <c r="I91" s="214"/>
      <c r="J91" s="214"/>
    </row>
    <row r="92" spans="1:10" ht="45">
      <c r="A92" s="67"/>
      <c r="B92" s="67"/>
      <c r="C92" s="67"/>
      <c r="D92" s="67"/>
      <c r="E92" s="23">
        <v>73</v>
      </c>
      <c r="F92" s="214" t="s">
        <v>2581</v>
      </c>
      <c r="G92" s="214" t="s">
        <v>2587</v>
      </c>
      <c r="H92" s="67"/>
      <c r="I92" s="214"/>
      <c r="J92" s="214"/>
    </row>
    <row r="93" spans="1:10" ht="75">
      <c r="A93" s="67"/>
      <c r="B93" s="67"/>
      <c r="C93" s="67"/>
      <c r="D93" s="67"/>
      <c r="E93" s="23">
        <v>74</v>
      </c>
      <c r="F93" s="214" t="s">
        <v>2603</v>
      </c>
      <c r="G93" s="214" t="s">
        <v>2591</v>
      </c>
      <c r="H93" s="67"/>
      <c r="I93" s="214"/>
      <c r="J93" s="214"/>
    </row>
    <row r="94" spans="1:10" ht="45">
      <c r="A94" s="67"/>
      <c r="B94" s="67"/>
      <c r="C94" s="67"/>
      <c r="D94" s="67"/>
      <c r="E94" s="23">
        <v>75</v>
      </c>
      <c r="F94" s="214" t="s">
        <v>2581</v>
      </c>
      <c r="G94" s="214" t="s">
        <v>2592</v>
      </c>
      <c r="H94" s="67"/>
      <c r="I94" s="214"/>
      <c r="J94" s="214"/>
    </row>
    <row r="95" spans="1:10" ht="60">
      <c r="A95" s="67"/>
      <c r="B95" s="67"/>
      <c r="C95" s="67"/>
      <c r="D95" s="67"/>
      <c r="E95" s="23">
        <v>76</v>
      </c>
      <c r="F95" s="214" t="s">
        <v>2619</v>
      </c>
      <c r="G95" s="214"/>
      <c r="H95" s="67"/>
      <c r="I95" s="214"/>
      <c r="J95" s="214"/>
    </row>
    <row r="96" spans="1:10">
      <c r="A96" s="67"/>
      <c r="B96" s="67"/>
      <c r="C96" s="67"/>
      <c r="D96" s="67"/>
      <c r="E96" s="23">
        <v>77</v>
      </c>
      <c r="F96" s="214" t="s">
        <v>2400</v>
      </c>
      <c r="G96" s="214" t="s">
        <v>2609</v>
      </c>
      <c r="H96" s="67"/>
      <c r="I96" s="214"/>
      <c r="J96" s="214"/>
    </row>
    <row r="97" spans="1:10" ht="45">
      <c r="A97" s="67"/>
      <c r="B97" s="67"/>
      <c r="C97" s="67"/>
      <c r="D97" s="67"/>
      <c r="E97" s="23">
        <v>78</v>
      </c>
      <c r="F97" s="214" t="s">
        <v>2575</v>
      </c>
      <c r="G97" s="214" t="s">
        <v>2620</v>
      </c>
      <c r="H97" s="67"/>
      <c r="I97" s="214"/>
      <c r="J97" s="214"/>
    </row>
  </sheetData>
  <mergeCells count="2">
    <mergeCell ref="F10:K10"/>
    <mergeCell ref="F11:K1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K126"/>
  <sheetViews>
    <sheetView workbookViewId="0">
      <selection activeCell="D1" sqref="C1:D1"/>
    </sheetView>
  </sheetViews>
  <sheetFormatPr defaultRowHeight="15"/>
  <cols>
    <col min="1" max="2" width="14.28515625" customWidth="1"/>
    <col min="3" max="3" width="15.28515625" customWidth="1"/>
    <col min="4" max="4" width="11.42578125" customWidth="1"/>
    <col min="5" max="5" width="12.42578125" customWidth="1"/>
    <col min="6" max="6" width="37.85546875" customWidth="1"/>
    <col min="7" max="7" width="45.28515625" customWidth="1"/>
    <col min="8" max="8" width="32" customWidth="1"/>
    <col min="9" max="9" width="21.42578125" customWidth="1"/>
    <col min="10" max="10" width="24.42578125" customWidth="1"/>
    <col min="11" max="11" width="23" customWidth="1"/>
  </cols>
  <sheetData>
    <row r="1" spans="1:11">
      <c r="A1" s="14" t="s">
        <v>24</v>
      </c>
      <c r="B1" s="86">
        <f>COUNTIF(C14:C1112, "pass*")</f>
        <v>0</v>
      </c>
      <c r="C1" s="9"/>
      <c r="D1" s="24"/>
      <c r="E1" s="146"/>
      <c r="F1" s="87"/>
      <c r="G1" s="87"/>
      <c r="H1" s="87"/>
      <c r="I1" s="24"/>
      <c r="J1" s="88"/>
      <c r="K1" s="25"/>
    </row>
    <row r="2" spans="1:11">
      <c r="A2" s="15" t="s">
        <v>25</v>
      </c>
      <c r="B2" s="90">
        <f>COUNTIF(C14:C1112, "fail*")</f>
        <v>0</v>
      </c>
      <c r="C2" s="10"/>
      <c r="D2" s="24"/>
      <c r="E2" s="146"/>
      <c r="F2" s="87"/>
      <c r="G2" s="26"/>
      <c r="H2" s="26"/>
      <c r="I2" s="24"/>
      <c r="J2" s="88"/>
      <c r="K2" s="24"/>
    </row>
    <row r="3" spans="1:11">
      <c r="A3" s="15" t="s">
        <v>26</v>
      </c>
      <c r="B3" s="90">
        <f>COUNTIF(C14:C1112, "review*")</f>
        <v>0</v>
      </c>
      <c r="C3" s="10"/>
      <c r="D3" s="24"/>
      <c r="E3" s="146"/>
      <c r="F3" s="87"/>
      <c r="G3" s="27"/>
      <c r="H3" s="27"/>
      <c r="I3" s="24"/>
      <c r="J3" s="88"/>
      <c r="K3" s="24"/>
    </row>
    <row r="4" spans="1:11" ht="27" customHeight="1">
      <c r="A4" s="15" t="s">
        <v>27</v>
      </c>
      <c r="B4" s="90">
        <f>COUNTIF(A14:A1112, "yes*")</f>
        <v>0</v>
      </c>
      <c r="C4" s="10"/>
      <c r="D4" s="24"/>
      <c r="E4" s="146"/>
      <c r="F4" s="87"/>
      <c r="G4" s="28"/>
      <c r="H4" s="28"/>
      <c r="I4" s="24"/>
      <c r="J4" s="88"/>
      <c r="K4" s="24"/>
    </row>
    <row r="5" spans="1:11">
      <c r="A5" s="15" t="s">
        <v>28</v>
      </c>
      <c r="B5" s="90">
        <f>COUNTIF(B14:B1112, "yes*")</f>
        <v>0</v>
      </c>
      <c r="C5" s="11"/>
      <c r="D5" s="24"/>
      <c r="E5" s="146"/>
      <c r="F5" s="87"/>
      <c r="G5" s="26"/>
      <c r="H5" s="26"/>
      <c r="I5" s="24"/>
      <c r="J5" s="88"/>
      <c r="K5" s="24"/>
    </row>
    <row r="6" spans="1:11">
      <c r="A6" s="15" t="s">
        <v>29</v>
      </c>
      <c r="B6" s="90">
        <f>B4-B5</f>
        <v>0</v>
      </c>
      <c r="C6" s="11"/>
      <c r="D6" s="24"/>
      <c r="E6" s="146"/>
      <c r="F6" s="87"/>
      <c r="G6" s="28"/>
      <c r="H6" s="28"/>
      <c r="I6" s="24"/>
      <c r="J6" s="88"/>
      <c r="K6" s="24"/>
    </row>
    <row r="7" spans="1:11" ht="27">
      <c r="A7" s="15" t="s">
        <v>30</v>
      </c>
      <c r="B7" s="91">
        <f>COUNTIF(E14:E1112, "&gt;0")</f>
        <v>107</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18.75">
      <c r="A13" s="108"/>
      <c r="B13" s="108"/>
      <c r="C13" s="108"/>
      <c r="D13" s="108"/>
      <c r="E13" s="151" t="s">
        <v>48</v>
      </c>
      <c r="F13" s="303" t="s">
        <v>2621</v>
      </c>
      <c r="G13" s="304"/>
      <c r="H13" s="304"/>
      <c r="I13" s="305"/>
      <c r="J13" s="108"/>
      <c r="K13" s="108"/>
    </row>
    <row r="14" spans="1:11" ht="105">
      <c r="A14" s="98"/>
      <c r="B14" s="98"/>
      <c r="C14" s="98"/>
      <c r="D14" s="111"/>
      <c r="E14" s="143">
        <v>1</v>
      </c>
      <c r="F14" s="297" t="s">
        <v>2622</v>
      </c>
      <c r="G14" s="295" t="s">
        <v>2623</v>
      </c>
      <c r="H14" s="99" t="s">
        <v>2624</v>
      </c>
      <c r="I14" s="100"/>
      <c r="J14" s="83"/>
      <c r="K14" s="100"/>
    </row>
    <row r="15" spans="1:11" ht="141.75" customHeight="1">
      <c r="A15" s="98"/>
      <c r="B15" s="98"/>
      <c r="C15" s="98"/>
      <c r="D15" s="111"/>
      <c r="E15" s="143">
        <v>2</v>
      </c>
      <c r="F15" s="111" t="s">
        <v>2625</v>
      </c>
      <c r="G15" s="297" t="s">
        <v>2626</v>
      </c>
      <c r="H15" s="83"/>
      <c r="I15" s="100"/>
      <c r="J15" s="83"/>
      <c r="K15" s="100"/>
    </row>
    <row r="16" spans="1:11" ht="30">
      <c r="A16" s="98"/>
      <c r="B16" s="98"/>
      <c r="C16" s="98"/>
      <c r="D16" s="111"/>
      <c r="E16" s="143">
        <v>3</v>
      </c>
      <c r="F16" s="111" t="s">
        <v>2627</v>
      </c>
      <c r="G16" s="297" t="s">
        <v>2628</v>
      </c>
      <c r="H16" s="83"/>
      <c r="I16" s="100"/>
      <c r="J16" s="83"/>
      <c r="K16" s="100"/>
    </row>
    <row r="17" spans="1:11" ht="45">
      <c r="A17" s="98"/>
      <c r="B17" s="98"/>
      <c r="C17" s="98"/>
      <c r="D17" s="111"/>
      <c r="E17" s="143">
        <v>4</v>
      </c>
      <c r="F17" s="111" t="s">
        <v>2629</v>
      </c>
      <c r="G17" s="83" t="s">
        <v>2630</v>
      </c>
      <c r="H17" s="83"/>
      <c r="I17" s="100"/>
      <c r="J17" s="83"/>
      <c r="K17" s="100"/>
    </row>
    <row r="18" spans="1:11" ht="60">
      <c r="A18" s="98"/>
      <c r="B18" s="98"/>
      <c r="C18" s="98"/>
      <c r="D18" s="111"/>
      <c r="E18" s="143">
        <v>5</v>
      </c>
      <c r="F18" s="83" t="s">
        <v>2631</v>
      </c>
      <c r="G18" s="83" t="s">
        <v>2632</v>
      </c>
      <c r="H18" s="83"/>
      <c r="I18" s="100"/>
      <c r="J18" s="83"/>
      <c r="K18" s="100"/>
    </row>
    <row r="19" spans="1:11" ht="60">
      <c r="A19" s="98"/>
      <c r="B19" s="98"/>
      <c r="C19" s="98"/>
      <c r="D19" s="111"/>
      <c r="E19" s="143">
        <v>6</v>
      </c>
      <c r="F19" s="297" t="s">
        <v>2633</v>
      </c>
      <c r="G19" s="297" t="s">
        <v>2634</v>
      </c>
      <c r="H19" s="83"/>
      <c r="I19" s="100"/>
      <c r="J19" s="83"/>
      <c r="K19" s="100"/>
    </row>
    <row r="20" spans="1:11" ht="45.75" customHeight="1">
      <c r="A20" s="98"/>
      <c r="B20" s="98"/>
      <c r="C20" s="98"/>
      <c r="D20" s="111"/>
      <c r="E20" s="143">
        <v>7</v>
      </c>
      <c r="F20" s="83" t="s">
        <v>2635</v>
      </c>
      <c r="G20" s="83" t="s">
        <v>2636</v>
      </c>
      <c r="H20" s="83"/>
      <c r="I20" s="100"/>
      <c r="J20" s="83"/>
      <c r="K20" s="100"/>
    </row>
    <row r="21" spans="1:11" ht="30">
      <c r="A21" s="98"/>
      <c r="B21" s="98"/>
      <c r="C21" s="98"/>
      <c r="D21" s="111"/>
      <c r="E21" s="143">
        <v>8</v>
      </c>
      <c r="F21" s="83" t="s">
        <v>2637</v>
      </c>
      <c r="G21" s="83" t="s">
        <v>2638</v>
      </c>
      <c r="H21" s="83"/>
      <c r="I21" s="100"/>
      <c r="J21" s="83"/>
      <c r="K21" s="100"/>
    </row>
    <row r="22" spans="1:11" ht="60">
      <c r="A22" s="98"/>
      <c r="B22" s="98"/>
      <c r="C22" s="98"/>
      <c r="D22" s="111"/>
      <c r="E22" s="143">
        <v>9</v>
      </c>
      <c r="F22" s="83" t="s">
        <v>2639</v>
      </c>
      <c r="G22" s="83"/>
      <c r="H22" s="83"/>
      <c r="I22" s="100"/>
      <c r="J22" s="83"/>
      <c r="K22" s="100"/>
    </row>
    <row r="23" spans="1:11" ht="75">
      <c r="A23" s="98"/>
      <c r="B23" s="98"/>
      <c r="C23" s="98"/>
      <c r="D23" s="111"/>
      <c r="E23" s="143">
        <v>10</v>
      </c>
      <c r="F23" s="83" t="s">
        <v>2640</v>
      </c>
      <c r="G23" s="83" t="s">
        <v>2641</v>
      </c>
      <c r="H23" s="83"/>
      <c r="I23" s="100"/>
      <c r="J23" s="83"/>
      <c r="K23" s="100"/>
    </row>
    <row r="24" spans="1:11" ht="60">
      <c r="A24" s="98"/>
      <c r="B24" s="98"/>
      <c r="C24" s="98"/>
      <c r="D24" s="111"/>
      <c r="E24" s="143">
        <v>11</v>
      </c>
      <c r="F24" s="83" t="s">
        <v>2642</v>
      </c>
      <c r="G24" s="83"/>
      <c r="H24" s="83"/>
      <c r="I24" s="100"/>
      <c r="J24" s="83"/>
      <c r="K24" s="100"/>
    </row>
    <row r="25" spans="1:11" ht="45">
      <c r="A25" s="98"/>
      <c r="B25" s="98"/>
      <c r="C25" s="98"/>
      <c r="D25" s="111"/>
      <c r="E25" s="143">
        <v>12</v>
      </c>
      <c r="F25" s="83" t="s">
        <v>2643</v>
      </c>
      <c r="G25" s="83"/>
      <c r="H25" s="83"/>
      <c r="I25" s="100"/>
      <c r="J25" s="83"/>
      <c r="K25" s="100"/>
    </row>
    <row r="26" spans="1:11" ht="18.75">
      <c r="A26" s="108"/>
      <c r="B26" s="108"/>
      <c r="C26" s="108"/>
      <c r="D26" s="108"/>
      <c r="E26" s="151" t="s">
        <v>92</v>
      </c>
      <c r="F26" s="303" t="s">
        <v>2644</v>
      </c>
      <c r="G26" s="304"/>
      <c r="H26" s="304"/>
      <c r="I26" s="305"/>
      <c r="J26" s="108"/>
      <c r="K26" s="108"/>
    </row>
    <row r="27" spans="1:11" ht="30">
      <c r="A27" s="98"/>
      <c r="B27" s="98"/>
      <c r="C27" s="98"/>
      <c r="D27" s="111"/>
      <c r="E27" s="143">
        <v>1</v>
      </c>
      <c r="F27" s="297" t="s">
        <v>2645</v>
      </c>
      <c r="G27" s="83"/>
      <c r="H27" s="83"/>
      <c r="I27" s="100"/>
      <c r="J27" s="83"/>
      <c r="K27" s="100"/>
    </row>
    <row r="28" spans="1:11" ht="45">
      <c r="A28" s="98"/>
      <c r="B28" s="98"/>
      <c r="C28" s="98"/>
      <c r="D28" s="111"/>
      <c r="E28" s="143">
        <v>2</v>
      </c>
      <c r="F28" s="297" t="s">
        <v>2646</v>
      </c>
      <c r="G28" s="83" t="s">
        <v>2647</v>
      </c>
      <c r="H28" s="83"/>
      <c r="I28" s="100"/>
      <c r="J28" s="83"/>
      <c r="K28" s="100"/>
    </row>
    <row r="29" spans="1:11" ht="30">
      <c r="A29" s="98"/>
      <c r="B29" s="98"/>
      <c r="C29" s="98"/>
      <c r="D29" s="111"/>
      <c r="E29" s="143">
        <v>3</v>
      </c>
      <c r="F29" s="83" t="s">
        <v>2648</v>
      </c>
      <c r="G29" s="83"/>
      <c r="H29" s="83"/>
      <c r="I29" s="100"/>
      <c r="J29" s="83"/>
      <c r="K29" s="100"/>
    </row>
    <row r="30" spans="1:11" ht="60">
      <c r="A30" s="98"/>
      <c r="B30" s="98"/>
      <c r="C30" s="98"/>
      <c r="D30" s="111"/>
      <c r="E30" s="143">
        <v>4</v>
      </c>
      <c r="F30" s="83" t="s">
        <v>2649</v>
      </c>
      <c r="G30" s="83"/>
      <c r="H30" s="83"/>
      <c r="I30" s="100"/>
      <c r="J30" s="83"/>
      <c r="K30" s="100"/>
    </row>
    <row r="31" spans="1:11" ht="45">
      <c r="A31" s="98"/>
      <c r="B31" s="98"/>
      <c r="C31" s="98"/>
      <c r="D31" s="111"/>
      <c r="E31" s="143">
        <v>5</v>
      </c>
      <c r="F31" s="297" t="s">
        <v>2650</v>
      </c>
      <c r="G31" s="83"/>
      <c r="H31" s="83"/>
      <c r="I31" s="100"/>
      <c r="J31" s="83"/>
      <c r="K31" s="100"/>
    </row>
    <row r="32" spans="1:11" ht="60">
      <c r="A32" s="98"/>
      <c r="B32" s="98"/>
      <c r="C32" s="98"/>
      <c r="D32" s="111"/>
      <c r="E32" s="143">
        <v>6</v>
      </c>
      <c r="F32" s="297" t="s">
        <v>2651</v>
      </c>
      <c r="G32" s="295" t="s">
        <v>2652</v>
      </c>
      <c r="H32" s="83"/>
      <c r="I32" s="100"/>
      <c r="J32" s="83"/>
      <c r="K32" s="100"/>
    </row>
    <row r="33" spans="1:11" ht="45">
      <c r="A33" s="98"/>
      <c r="B33" s="98"/>
      <c r="C33" s="98"/>
      <c r="D33" s="111"/>
      <c r="E33" s="143">
        <v>7</v>
      </c>
      <c r="F33" s="295" t="s">
        <v>2653</v>
      </c>
      <c r="G33" s="297" t="s">
        <v>2654</v>
      </c>
      <c r="H33" s="83"/>
      <c r="I33" s="100"/>
      <c r="J33" s="83"/>
      <c r="K33" s="100"/>
    </row>
    <row r="34" spans="1:11" ht="90">
      <c r="A34" s="98"/>
      <c r="B34" s="98"/>
      <c r="C34" s="98"/>
      <c r="D34" s="111"/>
      <c r="E34" s="143">
        <v>8</v>
      </c>
      <c r="F34" s="297" t="s">
        <v>2655</v>
      </c>
      <c r="G34" s="297" t="s">
        <v>2656</v>
      </c>
      <c r="H34" s="83"/>
      <c r="I34" s="100"/>
      <c r="J34" s="83"/>
      <c r="K34" s="100"/>
    </row>
    <row r="35" spans="1:11" ht="75">
      <c r="A35" s="98"/>
      <c r="B35" s="98"/>
      <c r="C35" s="98"/>
      <c r="D35" s="111"/>
      <c r="E35" s="143">
        <v>9</v>
      </c>
      <c r="F35" s="111" t="s">
        <v>2657</v>
      </c>
      <c r="G35" s="297"/>
      <c r="H35" s="83"/>
      <c r="I35" s="100"/>
      <c r="J35" s="83"/>
      <c r="K35" s="100"/>
    </row>
    <row r="36" spans="1:11" ht="75">
      <c r="A36" s="98"/>
      <c r="B36" s="98"/>
      <c r="C36" s="98"/>
      <c r="D36" s="111"/>
      <c r="E36" s="143">
        <v>10</v>
      </c>
      <c r="F36" s="83" t="s">
        <v>2658</v>
      </c>
      <c r="G36" s="297" t="s">
        <v>2659</v>
      </c>
      <c r="H36" s="83"/>
      <c r="I36" s="100"/>
      <c r="J36" s="83"/>
      <c r="K36" s="100"/>
    </row>
    <row r="37" spans="1:11" ht="75">
      <c r="A37" s="98"/>
      <c r="B37" s="98"/>
      <c r="C37" s="98"/>
      <c r="D37" s="111"/>
      <c r="E37" s="143">
        <v>11</v>
      </c>
      <c r="F37" s="297" t="s">
        <v>2660</v>
      </c>
      <c r="G37" s="297" t="s">
        <v>2661</v>
      </c>
      <c r="H37" s="83"/>
      <c r="I37" s="100"/>
      <c r="J37" s="83"/>
      <c r="K37" s="100"/>
    </row>
    <row r="38" spans="1:11" ht="18.75">
      <c r="A38" s="108"/>
      <c r="B38" s="108"/>
      <c r="C38" s="108"/>
      <c r="D38" s="108"/>
      <c r="E38" s="151" t="s">
        <v>121</v>
      </c>
      <c r="F38" s="303" t="s">
        <v>2662</v>
      </c>
      <c r="G38" s="304"/>
      <c r="H38" s="304"/>
      <c r="I38" s="305"/>
      <c r="J38" s="108"/>
      <c r="K38" s="108"/>
    </row>
    <row r="39" spans="1:11" ht="75">
      <c r="A39" s="98"/>
      <c r="B39" s="98"/>
      <c r="C39" s="98"/>
      <c r="D39" s="111"/>
      <c r="E39" s="143">
        <v>1</v>
      </c>
      <c r="F39" s="83" t="s">
        <v>2663</v>
      </c>
      <c r="G39" s="295" t="s">
        <v>2623</v>
      </c>
      <c r="H39" s="99" t="s">
        <v>2624</v>
      </c>
      <c r="I39" s="100"/>
      <c r="J39" s="83"/>
      <c r="K39" s="100"/>
    </row>
    <row r="40" spans="1:11" ht="45">
      <c r="A40" s="98"/>
      <c r="B40" s="98"/>
      <c r="C40" s="98"/>
      <c r="D40" s="111"/>
      <c r="E40" s="143">
        <v>2</v>
      </c>
      <c r="F40" s="295" t="s">
        <v>2664</v>
      </c>
      <c r="G40" s="111" t="s">
        <v>2665</v>
      </c>
      <c r="H40" s="83"/>
      <c r="I40" s="100"/>
      <c r="J40" s="83"/>
      <c r="K40" s="100"/>
    </row>
    <row r="41" spans="1:11" ht="60">
      <c r="A41" s="98"/>
      <c r="B41" s="98"/>
      <c r="C41" s="98"/>
      <c r="D41" s="111"/>
      <c r="E41" s="143">
        <v>3</v>
      </c>
      <c r="F41" s="297" t="s">
        <v>2666</v>
      </c>
      <c r="G41" s="83" t="s">
        <v>2667</v>
      </c>
      <c r="H41" s="83"/>
      <c r="I41" s="100"/>
      <c r="J41" s="83"/>
      <c r="K41" s="100"/>
    </row>
    <row r="42" spans="1:11" ht="75">
      <c r="A42" s="98"/>
      <c r="B42" s="98"/>
      <c r="C42" s="98"/>
      <c r="D42" s="111"/>
      <c r="E42" s="143">
        <v>4</v>
      </c>
      <c r="F42" s="297" t="s">
        <v>2668</v>
      </c>
      <c r="G42" s="298" t="s">
        <v>2669</v>
      </c>
      <c r="H42" s="83"/>
      <c r="I42" s="100"/>
      <c r="J42" s="83"/>
      <c r="K42" s="100"/>
    </row>
    <row r="43" spans="1:11" ht="45">
      <c r="A43" s="98"/>
      <c r="B43" s="98"/>
      <c r="C43" s="98"/>
      <c r="D43" s="111"/>
      <c r="E43" s="143">
        <v>5</v>
      </c>
      <c r="F43" s="295" t="s">
        <v>2670</v>
      </c>
      <c r="G43" s="297" t="s">
        <v>2671</v>
      </c>
      <c r="H43" s="83"/>
      <c r="I43" s="100"/>
      <c r="J43" s="83"/>
      <c r="K43" s="100"/>
    </row>
    <row r="44" spans="1:11" ht="30">
      <c r="A44" s="98"/>
      <c r="B44" s="98"/>
      <c r="C44" s="98"/>
      <c r="D44" s="111"/>
      <c r="E44" s="143">
        <v>6</v>
      </c>
      <c r="F44" s="295" t="s">
        <v>2672</v>
      </c>
      <c r="G44" s="297" t="s">
        <v>2673</v>
      </c>
      <c r="H44" s="83"/>
      <c r="I44" s="100"/>
      <c r="J44" s="83"/>
      <c r="K44" s="100"/>
    </row>
    <row r="45" spans="1:11" ht="45">
      <c r="A45" s="98"/>
      <c r="B45" s="98"/>
      <c r="C45" s="98"/>
      <c r="D45" s="111"/>
      <c r="E45" s="143">
        <v>7</v>
      </c>
      <c r="F45" s="83" t="s">
        <v>2674</v>
      </c>
      <c r="G45" s="83"/>
      <c r="H45" s="83"/>
      <c r="I45" s="100"/>
      <c r="J45" s="83"/>
      <c r="K45" s="100"/>
    </row>
    <row r="46" spans="1:11" ht="60">
      <c r="A46" s="98"/>
      <c r="B46" s="98"/>
      <c r="C46" s="98"/>
      <c r="D46" s="111"/>
      <c r="E46" s="143">
        <v>8</v>
      </c>
      <c r="F46" s="83" t="s">
        <v>2675</v>
      </c>
      <c r="G46" s="83" t="s">
        <v>2676</v>
      </c>
      <c r="H46" s="83"/>
      <c r="I46" s="100"/>
      <c r="J46" s="83"/>
      <c r="K46" s="100"/>
    </row>
    <row r="47" spans="1:11" ht="45">
      <c r="A47" s="98"/>
      <c r="B47" s="98"/>
      <c r="C47" s="98"/>
      <c r="D47" s="111"/>
      <c r="E47" s="143">
        <v>9</v>
      </c>
      <c r="F47" s="83" t="s">
        <v>2677</v>
      </c>
      <c r="G47" s="83"/>
      <c r="H47" s="83"/>
      <c r="I47" s="100"/>
      <c r="J47" s="83"/>
      <c r="K47" s="100"/>
    </row>
    <row r="48" spans="1:11" ht="60">
      <c r="A48" s="98"/>
      <c r="B48" s="98"/>
      <c r="C48" s="98"/>
      <c r="D48" s="111"/>
      <c r="E48" s="143">
        <v>10</v>
      </c>
      <c r="F48" s="83" t="s">
        <v>2678</v>
      </c>
      <c r="G48" s="83"/>
      <c r="H48" s="83"/>
      <c r="I48" s="100"/>
      <c r="J48" s="83"/>
      <c r="K48" s="100"/>
    </row>
    <row r="49" spans="1:11" ht="75">
      <c r="A49" s="98"/>
      <c r="B49" s="98"/>
      <c r="C49" s="98"/>
      <c r="D49" s="111"/>
      <c r="E49" s="143">
        <v>11</v>
      </c>
      <c r="F49" s="83" t="s">
        <v>2679</v>
      </c>
      <c r="G49" s="83" t="s">
        <v>2680</v>
      </c>
      <c r="H49" s="83"/>
      <c r="I49" s="100"/>
      <c r="J49" s="83"/>
      <c r="K49" s="100"/>
    </row>
    <row r="50" spans="1:11" ht="45">
      <c r="A50" s="98"/>
      <c r="B50" s="98"/>
      <c r="C50" s="98"/>
      <c r="D50" s="111"/>
      <c r="E50" s="143">
        <v>12</v>
      </c>
      <c r="F50" s="83" t="s">
        <v>2681</v>
      </c>
      <c r="G50" s="297" t="s">
        <v>2682</v>
      </c>
      <c r="H50" s="83"/>
      <c r="I50" s="100"/>
      <c r="J50" s="83"/>
      <c r="K50" s="100"/>
    </row>
    <row r="51" spans="1:11" ht="45">
      <c r="A51" s="98"/>
      <c r="B51" s="98"/>
      <c r="C51" s="98"/>
      <c r="D51" s="111"/>
      <c r="E51" s="143">
        <v>13</v>
      </c>
      <c r="F51" s="295" t="s">
        <v>2683</v>
      </c>
      <c r="G51" s="295" t="s">
        <v>2684</v>
      </c>
      <c r="H51" s="83"/>
      <c r="I51" s="100"/>
      <c r="J51" s="83"/>
      <c r="K51" s="100"/>
    </row>
    <row r="52" spans="1:11" ht="45">
      <c r="A52" s="98"/>
      <c r="B52" s="98"/>
      <c r="C52" s="98"/>
      <c r="D52" s="111"/>
      <c r="E52" s="143">
        <v>14</v>
      </c>
      <c r="F52" s="295" t="s">
        <v>2685</v>
      </c>
      <c r="G52" s="295" t="s">
        <v>2686</v>
      </c>
      <c r="H52" s="83"/>
      <c r="I52" s="100"/>
      <c r="J52" s="83"/>
      <c r="K52" s="100"/>
    </row>
    <row r="53" spans="1:11" ht="30">
      <c r="A53" s="98"/>
      <c r="B53" s="98"/>
      <c r="C53" s="98"/>
      <c r="D53" s="111"/>
      <c r="E53" s="143">
        <v>15</v>
      </c>
      <c r="F53" s="83" t="s">
        <v>2687</v>
      </c>
      <c r="G53" s="83"/>
      <c r="H53" s="83"/>
      <c r="I53" s="100"/>
      <c r="J53" s="83"/>
      <c r="K53" s="100"/>
    </row>
    <row r="54" spans="1:11" ht="60">
      <c r="A54" s="98"/>
      <c r="B54" s="98"/>
      <c r="C54" s="98"/>
      <c r="D54" s="111"/>
      <c r="E54" s="143">
        <v>16</v>
      </c>
      <c r="F54" s="83" t="s">
        <v>2688</v>
      </c>
      <c r="G54" s="83" t="s">
        <v>2689</v>
      </c>
      <c r="H54" s="83"/>
      <c r="I54" s="100"/>
      <c r="J54" s="83"/>
      <c r="K54" s="100"/>
    </row>
    <row r="55" spans="1:11" ht="60">
      <c r="A55" s="98"/>
      <c r="B55" s="98"/>
      <c r="C55" s="98"/>
      <c r="D55" s="111"/>
      <c r="E55" s="143">
        <v>17</v>
      </c>
      <c r="F55" s="83" t="s">
        <v>2690</v>
      </c>
      <c r="G55" s="83" t="s">
        <v>2691</v>
      </c>
      <c r="H55" s="83"/>
      <c r="I55" s="100"/>
      <c r="J55" s="83"/>
      <c r="K55" s="100"/>
    </row>
    <row r="56" spans="1:11" ht="75">
      <c r="A56" s="98"/>
      <c r="B56" s="98"/>
      <c r="C56" s="98"/>
      <c r="D56" s="111"/>
      <c r="E56" s="143">
        <v>18</v>
      </c>
      <c r="F56" s="83" t="s">
        <v>2692</v>
      </c>
      <c r="G56" s="83" t="s">
        <v>2693</v>
      </c>
      <c r="H56" s="83"/>
      <c r="I56" s="100"/>
      <c r="J56" s="83"/>
      <c r="K56" s="100"/>
    </row>
    <row r="57" spans="1:11" ht="18.75">
      <c r="A57" s="108"/>
      <c r="B57" s="108"/>
      <c r="C57" s="108"/>
      <c r="D57" s="108"/>
      <c r="E57" s="151" t="s">
        <v>165</v>
      </c>
      <c r="F57" s="303" t="s">
        <v>2694</v>
      </c>
      <c r="G57" s="304"/>
      <c r="H57" s="304"/>
      <c r="I57" s="305"/>
      <c r="J57" s="108"/>
      <c r="K57" s="108"/>
    </row>
    <row r="58" spans="1:11" ht="30">
      <c r="A58" s="98"/>
      <c r="B58" s="98"/>
      <c r="C58" s="98"/>
      <c r="D58" s="111"/>
      <c r="E58" s="143">
        <v>1</v>
      </c>
      <c r="F58" s="83" t="s">
        <v>2695</v>
      </c>
      <c r="G58" s="83"/>
      <c r="H58" s="83"/>
      <c r="I58" s="100"/>
      <c r="J58" s="83"/>
      <c r="K58" s="100"/>
    </row>
    <row r="59" spans="1:11" ht="30">
      <c r="A59" s="98"/>
      <c r="B59" s="98"/>
      <c r="C59" s="98"/>
      <c r="D59" s="111"/>
      <c r="E59" s="143">
        <v>2</v>
      </c>
      <c r="F59" s="83" t="s">
        <v>2696</v>
      </c>
      <c r="G59" s="83" t="s">
        <v>2697</v>
      </c>
      <c r="H59" s="83"/>
      <c r="I59" s="100"/>
      <c r="J59" s="83"/>
      <c r="K59" s="100"/>
    </row>
    <row r="60" spans="1:11" ht="45">
      <c r="A60" s="98"/>
      <c r="B60" s="98"/>
      <c r="C60" s="98"/>
      <c r="D60" s="111"/>
      <c r="E60" s="143">
        <v>3</v>
      </c>
      <c r="F60" s="297" t="s">
        <v>2698</v>
      </c>
      <c r="G60" s="83" t="s">
        <v>2647</v>
      </c>
      <c r="H60" s="83"/>
      <c r="I60" s="100"/>
      <c r="J60" s="83"/>
      <c r="K60" s="100"/>
    </row>
    <row r="61" spans="1:11" ht="30">
      <c r="A61" s="98"/>
      <c r="B61" s="98"/>
      <c r="C61" s="98"/>
      <c r="D61" s="111"/>
      <c r="E61" s="143">
        <v>4</v>
      </c>
      <c r="F61" s="83" t="s">
        <v>2648</v>
      </c>
      <c r="G61" s="83"/>
      <c r="H61" s="83"/>
      <c r="I61" s="100"/>
      <c r="J61" s="83"/>
      <c r="K61" s="100"/>
    </row>
    <row r="62" spans="1:11" ht="60">
      <c r="A62" s="98"/>
      <c r="B62" s="98"/>
      <c r="C62" s="98"/>
      <c r="D62" s="111"/>
      <c r="E62" s="143">
        <v>5</v>
      </c>
      <c r="F62" s="83" t="s">
        <v>2649</v>
      </c>
      <c r="G62" s="83"/>
      <c r="H62" s="83"/>
      <c r="I62" s="100"/>
      <c r="J62" s="83"/>
      <c r="K62" s="100"/>
    </row>
    <row r="63" spans="1:11" ht="45">
      <c r="A63" s="98"/>
      <c r="B63" s="98"/>
      <c r="C63" s="98"/>
      <c r="D63" s="111"/>
      <c r="E63" s="143">
        <v>6</v>
      </c>
      <c r="F63" s="83" t="s">
        <v>2699</v>
      </c>
      <c r="G63" s="83"/>
      <c r="H63" s="83"/>
      <c r="I63" s="100"/>
      <c r="J63" s="83"/>
      <c r="K63" s="100"/>
    </row>
    <row r="64" spans="1:11" ht="45">
      <c r="A64" s="98"/>
      <c r="B64" s="98"/>
      <c r="C64" s="98"/>
      <c r="D64" s="111"/>
      <c r="E64" s="143">
        <v>7</v>
      </c>
      <c r="F64" s="83" t="s">
        <v>2700</v>
      </c>
      <c r="G64" s="83" t="s">
        <v>2701</v>
      </c>
      <c r="H64" s="83"/>
      <c r="I64" s="100"/>
      <c r="J64" s="83"/>
      <c r="K64" s="100"/>
    </row>
    <row r="65" spans="1:11" ht="60">
      <c r="A65" s="98"/>
      <c r="B65" s="98"/>
      <c r="C65" s="98"/>
      <c r="D65" s="111"/>
      <c r="E65" s="143">
        <v>8</v>
      </c>
      <c r="F65" s="83" t="s">
        <v>2702</v>
      </c>
      <c r="G65" s="297" t="s">
        <v>2703</v>
      </c>
      <c r="H65" s="83"/>
      <c r="I65" s="100"/>
      <c r="J65" s="83"/>
      <c r="K65" s="100"/>
    </row>
    <row r="66" spans="1:11" ht="60">
      <c r="A66" s="98"/>
      <c r="B66" s="98"/>
      <c r="C66" s="98"/>
      <c r="D66" s="111"/>
      <c r="E66" s="143">
        <v>9</v>
      </c>
      <c r="F66" s="297" t="s">
        <v>2704</v>
      </c>
      <c r="G66" s="295" t="s">
        <v>2705</v>
      </c>
      <c r="H66" s="83"/>
      <c r="I66" s="100"/>
      <c r="J66" s="83"/>
      <c r="K66" s="100"/>
    </row>
    <row r="67" spans="1:11" ht="30">
      <c r="A67" s="98"/>
      <c r="B67" s="98"/>
      <c r="C67" s="98"/>
      <c r="D67" s="111"/>
      <c r="E67" s="143">
        <v>5</v>
      </c>
      <c r="F67" s="83" t="s">
        <v>2687</v>
      </c>
      <c r="G67" s="83" t="s">
        <v>2706</v>
      </c>
      <c r="H67" s="83"/>
      <c r="I67" s="100"/>
      <c r="J67" s="83"/>
      <c r="K67" s="100"/>
    </row>
    <row r="68" spans="1:11" ht="60">
      <c r="A68" s="98"/>
      <c r="B68" s="98"/>
      <c r="C68" s="98"/>
      <c r="D68" s="111"/>
      <c r="E68" s="143">
        <v>6</v>
      </c>
      <c r="F68" s="83" t="s">
        <v>2707</v>
      </c>
      <c r="G68" s="83" t="s">
        <v>2689</v>
      </c>
      <c r="H68" s="83"/>
      <c r="I68" s="100"/>
      <c r="J68" s="83"/>
      <c r="K68" s="100"/>
    </row>
    <row r="69" spans="1:11" ht="60">
      <c r="A69" s="98"/>
      <c r="B69" s="98"/>
      <c r="C69" s="98"/>
      <c r="D69" s="111"/>
      <c r="E69" s="143">
        <v>7</v>
      </c>
      <c r="F69" s="83" t="s">
        <v>2690</v>
      </c>
      <c r="G69" s="83" t="s">
        <v>2708</v>
      </c>
      <c r="H69" s="83"/>
      <c r="I69" s="100"/>
      <c r="J69" s="83"/>
      <c r="K69" s="100"/>
    </row>
    <row r="70" spans="1:11" ht="75">
      <c r="A70" s="98"/>
      <c r="B70" s="98"/>
      <c r="C70" s="98"/>
      <c r="D70" s="111"/>
      <c r="E70" s="143">
        <v>8</v>
      </c>
      <c r="F70" s="83" t="s">
        <v>2692</v>
      </c>
      <c r="G70" s="83" t="s">
        <v>2693</v>
      </c>
      <c r="H70" s="83"/>
      <c r="I70" s="100"/>
      <c r="J70" s="83"/>
      <c r="K70" s="100"/>
    </row>
    <row r="71" spans="1:11" ht="18.75">
      <c r="A71" s="108"/>
      <c r="B71" s="108"/>
      <c r="C71" s="108"/>
      <c r="D71" s="108"/>
      <c r="E71" s="151" t="s">
        <v>188</v>
      </c>
      <c r="F71" s="303" t="s">
        <v>2709</v>
      </c>
      <c r="G71" s="304"/>
      <c r="H71" s="304"/>
      <c r="I71" s="305"/>
      <c r="J71" s="108"/>
      <c r="K71" s="108"/>
    </row>
    <row r="72" spans="1:11" ht="105">
      <c r="A72" s="98"/>
      <c r="B72" s="98"/>
      <c r="C72" s="98"/>
      <c r="D72" s="111"/>
      <c r="E72" s="143">
        <v>1</v>
      </c>
      <c r="F72" s="111" t="s">
        <v>2710</v>
      </c>
      <c r="G72" s="83" t="s">
        <v>2711</v>
      </c>
      <c r="H72" s="99" t="s">
        <v>2624</v>
      </c>
      <c r="I72" s="100"/>
      <c r="J72" s="83"/>
      <c r="K72" s="100"/>
    </row>
    <row r="73" spans="1:11" ht="60">
      <c r="A73" s="98"/>
      <c r="B73" s="98"/>
      <c r="C73" s="98"/>
      <c r="D73" s="111"/>
      <c r="E73" s="143">
        <v>2</v>
      </c>
      <c r="F73" s="83" t="s">
        <v>2712</v>
      </c>
      <c r="G73" s="297" t="s">
        <v>2713</v>
      </c>
      <c r="H73" s="83"/>
      <c r="I73" s="100"/>
      <c r="J73" s="83"/>
      <c r="K73" s="100"/>
    </row>
    <row r="74" spans="1:11" ht="30">
      <c r="A74" s="98"/>
      <c r="B74" s="98"/>
      <c r="C74" s="98"/>
      <c r="D74" s="111"/>
      <c r="E74" s="143">
        <v>3</v>
      </c>
      <c r="F74" s="297" t="s">
        <v>2714</v>
      </c>
      <c r="G74" s="83" t="s">
        <v>2715</v>
      </c>
      <c r="H74" s="83"/>
      <c r="I74" s="100"/>
      <c r="J74" s="83"/>
      <c r="K74" s="100"/>
    </row>
    <row r="75" spans="1:11" ht="45">
      <c r="A75" s="98"/>
      <c r="B75" s="98"/>
      <c r="C75" s="98"/>
      <c r="D75" s="111"/>
      <c r="E75" s="143">
        <v>4</v>
      </c>
      <c r="F75" s="297" t="s">
        <v>2716</v>
      </c>
      <c r="G75" s="83"/>
      <c r="H75" s="83"/>
      <c r="I75" s="100"/>
      <c r="J75" s="83"/>
      <c r="K75" s="100"/>
    </row>
    <row r="76" spans="1:11" ht="45">
      <c r="A76" s="98"/>
      <c r="B76" s="98"/>
      <c r="C76" s="98"/>
      <c r="D76" s="111"/>
      <c r="E76" s="143">
        <v>5</v>
      </c>
      <c r="F76" s="83" t="s">
        <v>2717</v>
      </c>
      <c r="G76" s="83" t="s">
        <v>2718</v>
      </c>
      <c r="H76" s="83"/>
      <c r="I76" s="100"/>
      <c r="J76" s="83"/>
      <c r="K76" s="100"/>
    </row>
    <row r="77" spans="1:11" ht="30">
      <c r="A77" s="98"/>
      <c r="B77" s="98"/>
      <c r="C77" s="98"/>
      <c r="D77" s="111"/>
      <c r="E77" s="143">
        <v>6</v>
      </c>
      <c r="F77" s="83" t="s">
        <v>2719</v>
      </c>
      <c r="G77" s="83" t="s">
        <v>2720</v>
      </c>
      <c r="H77" s="83"/>
      <c r="I77" s="100"/>
      <c r="J77" s="83"/>
      <c r="K77" s="100"/>
    </row>
    <row r="78" spans="1:11" ht="45">
      <c r="A78" s="98"/>
      <c r="B78" s="98"/>
      <c r="C78" s="98"/>
      <c r="D78" s="111"/>
      <c r="E78" s="143">
        <v>7</v>
      </c>
      <c r="F78" s="83" t="s">
        <v>2721</v>
      </c>
      <c r="G78" s="83" t="s">
        <v>2722</v>
      </c>
      <c r="H78" s="83"/>
      <c r="I78" s="100"/>
      <c r="J78" s="83"/>
      <c r="K78" s="100"/>
    </row>
    <row r="79" spans="1:11" ht="60">
      <c r="A79" s="98"/>
      <c r="B79" s="98"/>
      <c r="C79" s="98"/>
      <c r="D79" s="111"/>
      <c r="E79" s="143">
        <v>8</v>
      </c>
      <c r="F79" s="83" t="s">
        <v>2723</v>
      </c>
      <c r="G79" s="83" t="s">
        <v>2724</v>
      </c>
      <c r="H79" s="83"/>
      <c r="I79" s="100"/>
      <c r="J79" s="83"/>
      <c r="K79" s="100"/>
    </row>
    <row r="80" spans="1:11" ht="60">
      <c r="A80" s="98"/>
      <c r="B80" s="98"/>
      <c r="C80" s="98"/>
      <c r="D80" s="111"/>
      <c r="E80" s="143">
        <v>9</v>
      </c>
      <c r="F80" s="83" t="s">
        <v>2725</v>
      </c>
      <c r="G80" s="83" t="s">
        <v>2726</v>
      </c>
      <c r="H80" s="83"/>
      <c r="I80" s="100"/>
      <c r="J80" s="83"/>
      <c r="K80" s="100"/>
    </row>
    <row r="81" spans="1:11" ht="75">
      <c r="A81" s="98"/>
      <c r="B81" s="98"/>
      <c r="C81" s="98"/>
      <c r="D81" s="111"/>
      <c r="E81" s="143">
        <v>10</v>
      </c>
      <c r="F81" s="83" t="s">
        <v>2727</v>
      </c>
      <c r="G81" s="83" t="s">
        <v>2728</v>
      </c>
      <c r="H81" s="83"/>
      <c r="I81" s="100"/>
      <c r="J81" s="83"/>
      <c r="K81" s="100"/>
    </row>
    <row r="82" spans="1:11" ht="60">
      <c r="A82" s="98"/>
      <c r="B82" s="98"/>
      <c r="C82" s="98"/>
      <c r="D82" s="111"/>
      <c r="E82" s="143">
        <v>11</v>
      </c>
      <c r="F82" s="83" t="s">
        <v>2729</v>
      </c>
      <c r="G82" s="83"/>
      <c r="H82" s="83"/>
      <c r="I82" s="100"/>
      <c r="J82" s="83"/>
      <c r="K82" s="100"/>
    </row>
    <row r="83" spans="1:11" ht="60">
      <c r="A83" s="98"/>
      <c r="B83" s="98"/>
      <c r="C83" s="98"/>
      <c r="D83" s="111"/>
      <c r="E83" s="143">
        <v>12</v>
      </c>
      <c r="F83" s="174" t="s">
        <v>2730</v>
      </c>
      <c r="G83" s="83" t="s">
        <v>2731</v>
      </c>
      <c r="H83" s="83"/>
      <c r="I83" s="100"/>
      <c r="J83" s="83"/>
      <c r="K83" s="100"/>
    </row>
    <row r="84" spans="1:11" ht="60">
      <c r="A84" s="98"/>
      <c r="B84" s="98"/>
      <c r="C84" s="98"/>
      <c r="D84" s="111"/>
      <c r="E84" s="143">
        <v>13</v>
      </c>
      <c r="F84" s="83" t="s">
        <v>2732</v>
      </c>
      <c r="G84" s="297" t="s">
        <v>2733</v>
      </c>
      <c r="H84" s="83"/>
      <c r="I84" s="100"/>
      <c r="J84" s="83"/>
      <c r="K84" s="100"/>
    </row>
    <row r="85" spans="1:11" ht="30">
      <c r="A85" s="98"/>
      <c r="B85" s="98"/>
      <c r="C85" s="98"/>
      <c r="D85" s="111"/>
      <c r="E85" s="143">
        <v>14</v>
      </c>
      <c r="F85" s="83" t="s">
        <v>2734</v>
      </c>
      <c r="G85" s="83"/>
      <c r="H85" s="83"/>
      <c r="I85" s="100"/>
      <c r="J85" s="83"/>
      <c r="K85" s="100"/>
    </row>
    <row r="86" spans="1:11" ht="60">
      <c r="A86" s="98"/>
      <c r="B86" s="98"/>
      <c r="C86" s="98"/>
      <c r="D86" s="111"/>
      <c r="E86" s="143">
        <v>15</v>
      </c>
      <c r="F86" s="84" t="s">
        <v>2735</v>
      </c>
      <c r="G86" s="297" t="s">
        <v>2736</v>
      </c>
      <c r="H86" s="83"/>
      <c r="I86" s="100"/>
      <c r="J86" s="83"/>
      <c r="K86" s="100"/>
    </row>
    <row r="87" spans="1:11" ht="45">
      <c r="A87" s="98"/>
      <c r="B87" s="98"/>
      <c r="C87" s="98"/>
      <c r="D87" s="111"/>
      <c r="E87" s="143">
        <v>16</v>
      </c>
      <c r="F87" s="111" t="s">
        <v>2737</v>
      </c>
      <c r="G87" s="297" t="s">
        <v>2738</v>
      </c>
      <c r="H87" s="83"/>
      <c r="I87" s="100"/>
      <c r="J87" s="83"/>
      <c r="K87" s="100"/>
    </row>
    <row r="88" spans="1:11" ht="60">
      <c r="A88" s="98"/>
      <c r="B88" s="98"/>
      <c r="C88" s="98"/>
      <c r="D88" s="111"/>
      <c r="E88" s="143">
        <v>17</v>
      </c>
      <c r="F88" s="84" t="s">
        <v>2739</v>
      </c>
      <c r="G88" s="297" t="s">
        <v>2740</v>
      </c>
      <c r="H88" s="83"/>
      <c r="I88" s="100"/>
      <c r="J88" s="83"/>
      <c r="K88" s="100"/>
    </row>
    <row r="89" spans="1:11" ht="60">
      <c r="A89" s="98"/>
      <c r="B89" s="98"/>
      <c r="C89" s="98"/>
      <c r="D89" s="111"/>
      <c r="E89" s="143">
        <v>18</v>
      </c>
      <c r="F89" s="295" t="s">
        <v>2741</v>
      </c>
      <c r="G89" s="83" t="s">
        <v>2742</v>
      </c>
      <c r="H89" s="83"/>
      <c r="I89" s="100"/>
      <c r="J89" s="83"/>
      <c r="K89" s="100"/>
    </row>
    <row r="90" spans="1:11" ht="45">
      <c r="A90" s="98"/>
      <c r="B90" s="98"/>
      <c r="C90" s="98"/>
      <c r="D90" s="111"/>
      <c r="E90" s="143">
        <v>19</v>
      </c>
      <c r="F90" s="295" t="s">
        <v>2743</v>
      </c>
      <c r="G90" s="83" t="s">
        <v>2742</v>
      </c>
      <c r="H90" s="83"/>
      <c r="I90" s="100"/>
      <c r="J90" s="83"/>
      <c r="K90" s="100"/>
    </row>
    <row r="91" spans="1:11" ht="30">
      <c r="A91" s="98"/>
      <c r="B91" s="98"/>
      <c r="C91" s="98"/>
      <c r="D91" s="111"/>
      <c r="E91" s="143">
        <v>20</v>
      </c>
      <c r="F91" s="83" t="s">
        <v>2744</v>
      </c>
      <c r="G91" s="83" t="s">
        <v>2745</v>
      </c>
      <c r="H91" s="83"/>
      <c r="I91" s="100"/>
      <c r="J91" s="83"/>
      <c r="K91" s="100"/>
    </row>
    <row r="92" spans="1:11" ht="45">
      <c r="A92" s="98"/>
      <c r="B92" s="98"/>
      <c r="C92" s="98"/>
      <c r="D92" s="111"/>
      <c r="E92" s="143">
        <v>21</v>
      </c>
      <c r="F92" s="83" t="s">
        <v>2746</v>
      </c>
      <c r="G92" s="83" t="s">
        <v>2747</v>
      </c>
      <c r="H92" s="83"/>
      <c r="I92" s="100"/>
      <c r="J92" s="83"/>
      <c r="K92" s="100"/>
    </row>
    <row r="93" spans="1:11" ht="90">
      <c r="A93" s="98"/>
      <c r="B93" s="98"/>
      <c r="C93" s="98"/>
      <c r="D93" s="111"/>
      <c r="E93" s="143">
        <v>22</v>
      </c>
      <c r="F93" s="83" t="s">
        <v>2748</v>
      </c>
      <c r="G93" s="83" t="s">
        <v>2689</v>
      </c>
      <c r="H93" s="83"/>
      <c r="I93" s="100"/>
      <c r="J93" s="83"/>
      <c r="K93" s="100"/>
    </row>
    <row r="94" spans="1:11" ht="60">
      <c r="A94" s="98"/>
      <c r="B94" s="98"/>
      <c r="C94" s="98"/>
      <c r="D94" s="111"/>
      <c r="E94" s="143">
        <v>23</v>
      </c>
      <c r="F94" s="83" t="s">
        <v>2690</v>
      </c>
      <c r="G94" s="83" t="s">
        <v>2749</v>
      </c>
      <c r="H94" s="83"/>
      <c r="I94" s="100"/>
      <c r="J94" s="83"/>
      <c r="K94" s="100"/>
    </row>
    <row r="95" spans="1:11" ht="75">
      <c r="A95" s="98"/>
      <c r="B95" s="98"/>
      <c r="C95" s="98"/>
      <c r="D95" s="111"/>
      <c r="E95" s="143">
        <v>24</v>
      </c>
      <c r="F95" s="83" t="s">
        <v>2750</v>
      </c>
      <c r="G95" s="83" t="s">
        <v>2693</v>
      </c>
      <c r="H95" s="83"/>
      <c r="I95" s="100"/>
      <c r="J95" s="83"/>
      <c r="K95" s="100"/>
    </row>
    <row r="96" spans="1:11" ht="18.75">
      <c r="A96" s="108"/>
      <c r="B96" s="108"/>
      <c r="C96" s="108"/>
      <c r="D96" s="108"/>
      <c r="E96" s="151" t="s">
        <v>211</v>
      </c>
      <c r="F96" s="303" t="s">
        <v>17</v>
      </c>
      <c r="G96" s="304"/>
      <c r="H96" s="304"/>
      <c r="I96" s="305"/>
      <c r="J96" s="108"/>
      <c r="K96" s="108"/>
    </row>
    <row r="97" spans="1:11" ht="45">
      <c r="A97" s="98"/>
      <c r="B97" s="98"/>
      <c r="C97" s="98"/>
      <c r="D97" s="111"/>
      <c r="E97" s="143">
        <v>1</v>
      </c>
      <c r="F97" s="297" t="s">
        <v>2751</v>
      </c>
      <c r="G97" s="297" t="s">
        <v>2752</v>
      </c>
      <c r="H97" s="99" t="s">
        <v>2624</v>
      </c>
      <c r="I97" s="100"/>
      <c r="J97" s="83"/>
      <c r="K97" s="100"/>
    </row>
    <row r="98" spans="1:11" ht="45">
      <c r="A98" s="98"/>
      <c r="B98" s="98"/>
      <c r="C98" s="98"/>
      <c r="D98" s="111"/>
      <c r="E98" s="143">
        <v>2</v>
      </c>
      <c r="F98" s="83" t="s">
        <v>2753</v>
      </c>
      <c r="G98" s="83"/>
      <c r="H98" s="83"/>
      <c r="I98" s="100"/>
      <c r="J98" s="83"/>
      <c r="K98" s="100"/>
    </row>
    <row r="99" spans="1:11" ht="45">
      <c r="A99" s="98"/>
      <c r="B99" s="98"/>
      <c r="C99" s="98"/>
      <c r="D99" s="111"/>
      <c r="E99" s="143">
        <v>3</v>
      </c>
      <c r="F99" s="297" t="s">
        <v>2698</v>
      </c>
      <c r="G99" s="83" t="s">
        <v>2647</v>
      </c>
      <c r="H99" s="83"/>
      <c r="I99" s="100"/>
      <c r="J99" s="83"/>
      <c r="K99" s="100"/>
    </row>
    <row r="100" spans="1:11" ht="30">
      <c r="A100" s="98"/>
      <c r="B100" s="98"/>
      <c r="C100" s="98"/>
      <c r="D100" s="111"/>
      <c r="E100" s="143">
        <v>4</v>
      </c>
      <c r="F100" s="83" t="s">
        <v>2648</v>
      </c>
      <c r="G100" s="83"/>
      <c r="H100" s="83"/>
      <c r="I100" s="100"/>
      <c r="J100" s="83"/>
      <c r="K100" s="100"/>
    </row>
    <row r="101" spans="1:11" ht="60">
      <c r="A101" s="98"/>
      <c r="B101" s="98"/>
      <c r="C101" s="98"/>
      <c r="D101" s="111"/>
      <c r="E101" s="143">
        <v>5</v>
      </c>
      <c r="F101" s="83" t="s">
        <v>2649</v>
      </c>
      <c r="G101" s="83" t="s">
        <v>2754</v>
      </c>
      <c r="H101" s="83"/>
      <c r="I101" s="100"/>
      <c r="J101" s="83"/>
      <c r="K101" s="100"/>
    </row>
    <row r="102" spans="1:11" ht="30">
      <c r="A102" s="98"/>
      <c r="B102" s="98"/>
      <c r="C102" s="98"/>
      <c r="D102" s="111"/>
      <c r="E102" s="143">
        <v>6</v>
      </c>
      <c r="F102" s="83" t="s">
        <v>2755</v>
      </c>
      <c r="G102" s="83" t="s">
        <v>2756</v>
      </c>
      <c r="H102" s="83"/>
      <c r="I102" s="100"/>
      <c r="J102" s="83"/>
      <c r="K102" s="100"/>
    </row>
    <row r="103" spans="1:11" ht="45">
      <c r="A103" s="98"/>
      <c r="B103" s="98"/>
      <c r="C103" s="98"/>
      <c r="D103" s="111"/>
      <c r="E103" s="143">
        <v>7</v>
      </c>
      <c r="F103" s="83" t="s">
        <v>2757</v>
      </c>
      <c r="G103" s="83" t="s">
        <v>2758</v>
      </c>
      <c r="H103" s="83"/>
      <c r="I103" s="100"/>
      <c r="J103" s="83"/>
      <c r="K103" s="100"/>
    </row>
    <row r="104" spans="1:11" ht="45">
      <c r="A104" s="98"/>
      <c r="B104" s="98"/>
      <c r="C104" s="98"/>
      <c r="D104" s="111"/>
      <c r="E104" s="143">
        <v>8</v>
      </c>
      <c r="F104" s="83" t="s">
        <v>2650</v>
      </c>
      <c r="G104" s="83"/>
      <c r="H104" s="83"/>
      <c r="I104" s="100"/>
      <c r="J104" s="83"/>
      <c r="K104" s="100"/>
    </row>
    <row r="105" spans="1:11" ht="60">
      <c r="A105" s="98"/>
      <c r="B105" s="98"/>
      <c r="C105" s="98"/>
      <c r="D105" s="111"/>
      <c r="E105" s="143">
        <v>9</v>
      </c>
      <c r="F105" s="83" t="s">
        <v>2759</v>
      </c>
      <c r="G105" s="83" t="s">
        <v>2760</v>
      </c>
      <c r="H105" s="83"/>
      <c r="I105" s="100"/>
      <c r="J105" s="83"/>
      <c r="K105" s="100"/>
    </row>
    <row r="106" spans="1:11" ht="30">
      <c r="A106" s="98"/>
      <c r="B106" s="98"/>
      <c r="C106" s="98"/>
      <c r="D106" s="111"/>
      <c r="E106" s="143">
        <v>10</v>
      </c>
      <c r="F106" s="83" t="s">
        <v>2761</v>
      </c>
      <c r="G106" s="83" t="s">
        <v>2762</v>
      </c>
      <c r="H106" s="83"/>
      <c r="I106" s="100"/>
      <c r="J106" s="83"/>
      <c r="K106" s="100"/>
    </row>
    <row r="107" spans="1:11" ht="75">
      <c r="A107" s="98"/>
      <c r="B107" s="98"/>
      <c r="C107" s="98"/>
      <c r="D107" s="111"/>
      <c r="E107" s="143">
        <v>11</v>
      </c>
      <c r="F107" s="83" t="s">
        <v>2763</v>
      </c>
      <c r="G107" s="83" t="s">
        <v>2764</v>
      </c>
      <c r="H107" s="83"/>
      <c r="I107" s="100"/>
      <c r="J107" s="83"/>
      <c r="K107" s="100"/>
    </row>
    <row r="108" spans="1:11" ht="60">
      <c r="A108" s="98"/>
      <c r="B108" s="98"/>
      <c r="C108" s="98"/>
      <c r="D108" s="111"/>
      <c r="E108" s="143">
        <v>12</v>
      </c>
      <c r="F108" s="83" t="s">
        <v>2765</v>
      </c>
      <c r="G108" s="297" t="s">
        <v>2766</v>
      </c>
      <c r="H108" s="83"/>
      <c r="I108" s="100"/>
      <c r="J108" s="83"/>
      <c r="K108" s="100"/>
    </row>
    <row r="109" spans="1:11" ht="30">
      <c r="A109" s="98"/>
      <c r="B109" s="98"/>
      <c r="C109" s="98"/>
      <c r="D109" s="111"/>
      <c r="E109" s="143">
        <v>13</v>
      </c>
      <c r="F109" s="83" t="s">
        <v>2767</v>
      </c>
      <c r="G109" s="83" t="s">
        <v>2747</v>
      </c>
      <c r="H109" s="83"/>
      <c r="I109" s="100"/>
      <c r="J109" s="83"/>
      <c r="K109" s="100"/>
    </row>
    <row r="110" spans="1:11" ht="90">
      <c r="A110" s="98"/>
      <c r="B110" s="98"/>
      <c r="C110" s="98"/>
      <c r="D110" s="111"/>
      <c r="E110" s="143">
        <v>14</v>
      </c>
      <c r="F110" s="83" t="s">
        <v>2768</v>
      </c>
      <c r="G110" s="83" t="s">
        <v>2769</v>
      </c>
      <c r="H110" s="83"/>
      <c r="I110" s="100"/>
      <c r="J110" s="83"/>
      <c r="K110" s="100"/>
    </row>
    <row r="111" spans="1:11" ht="60">
      <c r="A111" s="98"/>
      <c r="B111" s="98"/>
      <c r="C111" s="98"/>
      <c r="D111" s="111"/>
      <c r="E111" s="143">
        <v>15</v>
      </c>
      <c r="F111" s="83" t="s">
        <v>2770</v>
      </c>
      <c r="G111" s="83" t="s">
        <v>2749</v>
      </c>
      <c r="H111" s="83"/>
      <c r="I111" s="100"/>
      <c r="J111" s="83"/>
      <c r="K111" s="100"/>
    </row>
    <row r="112" spans="1:11" ht="75">
      <c r="A112" s="98"/>
      <c r="B112" s="98"/>
      <c r="C112" s="98"/>
      <c r="D112" s="111"/>
      <c r="E112" s="143">
        <v>16</v>
      </c>
      <c r="F112" s="83" t="s">
        <v>2750</v>
      </c>
      <c r="G112" s="83" t="s">
        <v>2693</v>
      </c>
      <c r="H112" s="83"/>
      <c r="I112" s="100"/>
      <c r="J112" s="83"/>
      <c r="K112" s="100"/>
    </row>
    <row r="113" spans="1:11" ht="18.75">
      <c r="A113" s="108"/>
      <c r="B113" s="108"/>
      <c r="C113" s="108"/>
      <c r="D113" s="108"/>
      <c r="E113" s="151" t="s">
        <v>256</v>
      </c>
      <c r="F113" s="303" t="s">
        <v>2771</v>
      </c>
      <c r="G113" s="304"/>
      <c r="H113" s="304"/>
      <c r="I113" s="305"/>
      <c r="J113" s="108"/>
      <c r="K113" s="108"/>
    </row>
    <row r="114" spans="1:11" ht="75">
      <c r="A114" s="98"/>
      <c r="B114" s="98"/>
      <c r="C114" s="98"/>
      <c r="D114" s="111"/>
      <c r="E114" s="143">
        <v>1</v>
      </c>
      <c r="F114" s="295" t="s">
        <v>2772</v>
      </c>
      <c r="G114" s="83" t="s">
        <v>2773</v>
      </c>
      <c r="H114" s="99" t="s">
        <v>2774</v>
      </c>
      <c r="I114" s="100"/>
      <c r="J114" s="83"/>
      <c r="K114" s="100"/>
    </row>
    <row r="115" spans="1:11" ht="120">
      <c r="A115" s="98"/>
      <c r="B115" s="98"/>
      <c r="C115" s="98"/>
      <c r="D115" s="111"/>
      <c r="E115" s="143">
        <v>2</v>
      </c>
      <c r="F115" s="295" t="s">
        <v>2775</v>
      </c>
      <c r="G115" s="83" t="s">
        <v>2776</v>
      </c>
      <c r="H115" s="83"/>
      <c r="I115" s="100"/>
      <c r="J115" s="83"/>
      <c r="K115" s="100"/>
    </row>
    <row r="116" spans="1:11" ht="30">
      <c r="A116" s="98"/>
      <c r="B116" s="98"/>
      <c r="C116" s="98"/>
      <c r="D116" s="111"/>
      <c r="E116" s="143">
        <v>3</v>
      </c>
      <c r="F116" s="83" t="s">
        <v>2777</v>
      </c>
      <c r="G116" s="83" t="s">
        <v>2778</v>
      </c>
      <c r="H116" s="83"/>
      <c r="I116" s="100"/>
      <c r="J116" s="83"/>
      <c r="K116" s="100"/>
    </row>
    <row r="117" spans="1:11" ht="45">
      <c r="A117" s="98"/>
      <c r="B117" s="98"/>
      <c r="C117" s="98"/>
      <c r="D117" s="111"/>
      <c r="E117" s="143">
        <v>4</v>
      </c>
      <c r="F117" s="83" t="s">
        <v>2779</v>
      </c>
      <c r="G117" s="83" t="s">
        <v>2764</v>
      </c>
      <c r="H117" s="83"/>
      <c r="I117" s="100"/>
      <c r="J117" s="83"/>
      <c r="K117" s="100"/>
    </row>
    <row r="118" spans="1:11" ht="30">
      <c r="A118" s="98"/>
      <c r="B118" s="98"/>
      <c r="C118" s="98"/>
      <c r="D118" s="111"/>
      <c r="E118" s="143">
        <v>5</v>
      </c>
      <c r="F118" s="83" t="s">
        <v>2780</v>
      </c>
      <c r="G118" s="83" t="s">
        <v>2781</v>
      </c>
      <c r="H118" s="83"/>
      <c r="I118" s="100"/>
      <c r="J118" s="83"/>
      <c r="K118" s="100"/>
    </row>
    <row r="119" spans="1:11" ht="60">
      <c r="A119" s="98"/>
      <c r="B119" s="98"/>
      <c r="C119" s="98"/>
      <c r="D119" s="111"/>
      <c r="E119" s="143">
        <v>6</v>
      </c>
      <c r="F119" s="83" t="s">
        <v>2782</v>
      </c>
      <c r="G119" s="297" t="s">
        <v>2740</v>
      </c>
      <c r="H119" s="83"/>
      <c r="I119" s="100"/>
      <c r="J119" s="83"/>
      <c r="K119" s="100"/>
    </row>
    <row r="120" spans="1:11" ht="60">
      <c r="A120" s="98"/>
      <c r="B120" s="98"/>
      <c r="C120" s="98"/>
      <c r="D120" s="111"/>
      <c r="E120" s="143">
        <v>7</v>
      </c>
      <c r="F120" s="83" t="s">
        <v>2783</v>
      </c>
      <c r="G120" s="83" t="s">
        <v>2784</v>
      </c>
      <c r="H120" s="83"/>
      <c r="I120" s="100"/>
      <c r="J120" s="83"/>
      <c r="K120" s="100"/>
    </row>
    <row r="121" spans="1:11" ht="30">
      <c r="A121" s="98"/>
      <c r="B121" s="98"/>
      <c r="C121" s="98"/>
      <c r="D121" s="111"/>
      <c r="E121" s="143">
        <v>8</v>
      </c>
      <c r="F121" s="83" t="s">
        <v>2785</v>
      </c>
      <c r="G121" s="83" t="s">
        <v>2786</v>
      </c>
      <c r="H121" s="83"/>
      <c r="I121" s="100"/>
      <c r="J121" s="83"/>
      <c r="K121" s="100"/>
    </row>
    <row r="122" spans="1:11" ht="45">
      <c r="A122" s="98"/>
      <c r="B122" s="98"/>
      <c r="C122" s="98"/>
      <c r="D122" s="111"/>
      <c r="E122" s="143">
        <v>9</v>
      </c>
      <c r="F122" s="83" t="s">
        <v>2787</v>
      </c>
      <c r="G122" s="83"/>
      <c r="H122" s="83"/>
      <c r="I122" s="100"/>
      <c r="J122" s="83"/>
      <c r="K122" s="100"/>
    </row>
    <row r="123" spans="1:11" ht="45">
      <c r="A123" s="98"/>
      <c r="B123" s="98"/>
      <c r="C123" s="98"/>
      <c r="D123" s="111"/>
      <c r="E123" s="143">
        <v>10</v>
      </c>
      <c r="F123" s="83" t="s">
        <v>2788</v>
      </c>
      <c r="G123" s="83" t="s">
        <v>2747</v>
      </c>
      <c r="H123" s="83"/>
      <c r="I123" s="100"/>
      <c r="J123" s="83"/>
      <c r="K123" s="100"/>
    </row>
    <row r="124" spans="1:11" ht="90">
      <c r="A124" s="98"/>
      <c r="B124" s="98"/>
      <c r="C124" s="98"/>
      <c r="D124" s="111"/>
      <c r="E124" s="143">
        <v>11</v>
      </c>
      <c r="F124" s="83" t="s">
        <v>2789</v>
      </c>
      <c r="G124" s="83" t="s">
        <v>2769</v>
      </c>
      <c r="H124" s="83"/>
      <c r="I124" s="100"/>
      <c r="J124" s="83"/>
      <c r="K124" s="100"/>
    </row>
    <row r="125" spans="1:11" ht="60">
      <c r="A125" s="98"/>
      <c r="B125" s="98"/>
      <c r="C125" s="98"/>
      <c r="D125" s="111"/>
      <c r="E125" s="143">
        <v>12</v>
      </c>
      <c r="F125" s="83" t="s">
        <v>2770</v>
      </c>
      <c r="G125" s="83" t="s">
        <v>2749</v>
      </c>
      <c r="H125" s="83"/>
      <c r="I125" s="100"/>
      <c r="J125" s="83"/>
      <c r="K125" s="100"/>
    </row>
    <row r="126" spans="1:11" ht="75">
      <c r="A126" s="98"/>
      <c r="B126" s="98"/>
      <c r="C126" s="98"/>
      <c r="D126" s="111"/>
      <c r="E126" s="143">
        <v>13</v>
      </c>
      <c r="F126" s="83" t="s">
        <v>2790</v>
      </c>
      <c r="G126" s="83" t="s">
        <v>2693</v>
      </c>
      <c r="H126" s="83"/>
      <c r="I126" s="100"/>
      <c r="J126" s="83"/>
      <c r="K126" s="100"/>
    </row>
  </sheetData>
  <mergeCells count="9">
    <mergeCell ref="F10:K10"/>
    <mergeCell ref="F11:K11"/>
    <mergeCell ref="F13:I13"/>
    <mergeCell ref="F113:I113"/>
    <mergeCell ref="F26:I26"/>
    <mergeCell ref="F38:I38"/>
    <mergeCell ref="F57:I57"/>
    <mergeCell ref="F71:I71"/>
    <mergeCell ref="F96:I96"/>
  </mergeCells>
  <hyperlinks>
    <hyperlink ref="H14" r:id="rId1" xr:uid="{00000000-0004-0000-1200-000000000000}"/>
    <hyperlink ref="H39" r:id="rId2" xr:uid="{00000000-0004-0000-1200-000001000000}"/>
    <hyperlink ref="H72" r:id="rId3" xr:uid="{00000000-0004-0000-1200-000002000000}"/>
    <hyperlink ref="H97" r:id="rId4" xr:uid="{00000000-0004-0000-1200-000003000000}"/>
    <hyperlink ref="H114" r:id="rId5" xr:uid="{00000000-0004-0000-12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K294"/>
  <sheetViews>
    <sheetView topLeftCell="A285" zoomScale="80" zoomScaleNormal="80" workbookViewId="0">
      <selection activeCell="A12" sqref="A12"/>
    </sheetView>
  </sheetViews>
  <sheetFormatPr defaultRowHeight="15"/>
  <cols>
    <col min="1" max="1" width="17.140625" customWidth="1"/>
    <col min="2" max="2" width="14.28515625" customWidth="1"/>
    <col min="3" max="3" width="14.85546875" customWidth="1"/>
    <col min="4" max="4" width="11.42578125" customWidth="1"/>
    <col min="5" max="5" width="12.42578125" customWidth="1"/>
    <col min="6" max="6" width="41.7109375" customWidth="1"/>
    <col min="7" max="7" width="48.85546875" customWidth="1"/>
    <col min="8" max="8" width="16.42578125" customWidth="1"/>
    <col min="9" max="9" width="21.42578125" customWidth="1"/>
    <col min="10" max="10" width="24.42578125" customWidth="1"/>
    <col min="11" max="11" width="23" customWidth="1"/>
  </cols>
  <sheetData>
    <row r="1" spans="1:11">
      <c r="A1" s="14" t="s">
        <v>24</v>
      </c>
      <c r="B1" s="86">
        <f>COUNTIF(C14:C996, "pass*")</f>
        <v>0</v>
      </c>
      <c r="C1" s="9"/>
      <c r="D1" s="24"/>
      <c r="E1" s="146"/>
      <c r="F1" s="87"/>
      <c r="G1" s="87"/>
      <c r="H1" s="87"/>
      <c r="I1" s="24"/>
      <c r="J1" s="88"/>
      <c r="K1" s="25"/>
    </row>
    <row r="2" spans="1:11">
      <c r="A2" s="15" t="s">
        <v>25</v>
      </c>
      <c r="B2" s="90">
        <f>COUNTIF(C14:C996, "fail*")</f>
        <v>0</v>
      </c>
      <c r="C2" s="10"/>
      <c r="D2" s="24"/>
      <c r="E2" s="146"/>
      <c r="F2" s="87"/>
      <c r="G2" s="26"/>
      <c r="H2" s="26"/>
      <c r="I2" s="24"/>
      <c r="J2" s="88"/>
      <c r="K2" s="24"/>
    </row>
    <row r="3" spans="1:11">
      <c r="A3" s="15" t="s">
        <v>26</v>
      </c>
      <c r="B3" s="90">
        <f>COUNTIF(C14:C996, "review*")</f>
        <v>0</v>
      </c>
      <c r="C3" s="10"/>
      <c r="D3" s="24"/>
      <c r="E3" s="146"/>
      <c r="F3" s="87"/>
      <c r="G3" s="27"/>
      <c r="H3" s="27"/>
      <c r="I3" s="24"/>
      <c r="J3" s="88"/>
      <c r="K3" s="24"/>
    </row>
    <row r="4" spans="1:11">
      <c r="A4" s="15" t="s">
        <v>27</v>
      </c>
      <c r="B4" s="90">
        <f>COUNTIF(A14:A996, "yes*")</f>
        <v>0</v>
      </c>
      <c r="C4" s="10"/>
      <c r="D4" s="24"/>
      <c r="E4" s="146"/>
      <c r="F4" s="87"/>
      <c r="G4" s="28"/>
      <c r="H4" s="28"/>
      <c r="I4" s="24"/>
      <c r="J4" s="88"/>
      <c r="K4" s="24"/>
    </row>
    <row r="5" spans="1:11">
      <c r="A5" s="15" t="s">
        <v>28</v>
      </c>
      <c r="B5" s="90">
        <f>COUNTIF(B14:B996, "yes*")</f>
        <v>0</v>
      </c>
      <c r="C5" s="11"/>
      <c r="D5" s="24"/>
      <c r="E5" s="146"/>
      <c r="F5" s="87"/>
      <c r="G5" s="26"/>
      <c r="H5" s="26"/>
      <c r="I5" s="24"/>
      <c r="J5" s="88"/>
      <c r="K5" s="24"/>
    </row>
    <row r="6" spans="1:11">
      <c r="A6" s="15" t="s">
        <v>29</v>
      </c>
      <c r="B6" s="90">
        <f>B4-B5</f>
        <v>0</v>
      </c>
      <c r="C6" s="11"/>
      <c r="D6" s="24"/>
      <c r="E6" s="146"/>
      <c r="F6" s="87"/>
      <c r="G6" s="28"/>
      <c r="H6" s="28"/>
      <c r="I6" s="24"/>
      <c r="J6" s="88"/>
      <c r="K6" s="24"/>
    </row>
    <row r="7" spans="1:11" ht="27">
      <c r="A7" s="15" t="s">
        <v>30</v>
      </c>
      <c r="B7" s="91">
        <f>COUNTIF(E14:E996, "&gt;0")</f>
        <v>262</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18.75">
      <c r="A13" s="318"/>
      <c r="B13" s="319"/>
      <c r="C13" s="319"/>
      <c r="D13" s="320"/>
      <c r="E13" s="151" t="s">
        <v>48</v>
      </c>
      <c r="F13" s="303" t="s">
        <v>49</v>
      </c>
      <c r="G13" s="304"/>
      <c r="H13" s="304"/>
      <c r="I13" s="304"/>
      <c r="J13" s="304"/>
      <c r="K13" s="305"/>
    </row>
    <row r="14" spans="1:11" ht="45">
      <c r="A14" s="98"/>
      <c r="B14" s="98"/>
      <c r="C14" s="98"/>
      <c r="D14" s="98"/>
      <c r="E14" s="143">
        <v>1</v>
      </c>
      <c r="F14" s="111" t="s">
        <v>50</v>
      </c>
      <c r="G14" s="111"/>
      <c r="H14" s="111"/>
      <c r="I14" s="98"/>
      <c r="J14" s="98"/>
      <c r="K14" s="98" t="s">
        <v>51</v>
      </c>
    </row>
    <row r="15" spans="1:11" ht="30">
      <c r="A15" s="98"/>
      <c r="B15" s="98"/>
      <c r="C15" s="98"/>
      <c r="D15" s="98"/>
      <c r="E15" s="143">
        <v>2</v>
      </c>
      <c r="F15" s="111" t="s">
        <v>52</v>
      </c>
      <c r="G15" s="111"/>
      <c r="H15" s="111"/>
      <c r="I15" s="98"/>
      <c r="J15" s="98"/>
      <c r="K15" s="98" t="s">
        <v>51</v>
      </c>
    </row>
    <row r="16" spans="1:11" ht="30">
      <c r="A16" s="98"/>
      <c r="B16" s="98"/>
      <c r="C16" s="98"/>
      <c r="D16" s="98"/>
      <c r="E16" s="143">
        <v>3</v>
      </c>
      <c r="F16" s="111" t="s">
        <v>53</v>
      </c>
      <c r="G16" s="111" t="s">
        <v>54</v>
      </c>
      <c r="H16" s="111"/>
      <c r="I16" s="98"/>
      <c r="J16" s="98"/>
      <c r="K16" s="98" t="s">
        <v>51</v>
      </c>
    </row>
    <row r="17" spans="1:11" ht="30">
      <c r="A17" s="98"/>
      <c r="B17" s="98"/>
      <c r="C17" s="98"/>
      <c r="D17" s="98"/>
      <c r="E17" s="143">
        <v>4</v>
      </c>
      <c r="F17" s="111" t="s">
        <v>55</v>
      </c>
      <c r="G17" s="111"/>
      <c r="H17" s="111"/>
      <c r="I17" s="98"/>
      <c r="J17" s="98"/>
      <c r="K17" s="98" t="s">
        <v>51</v>
      </c>
    </row>
    <row r="18" spans="1:11" ht="30">
      <c r="A18" s="98"/>
      <c r="B18" s="98"/>
      <c r="C18" s="98"/>
      <c r="D18" s="98"/>
      <c r="E18" s="143">
        <v>5</v>
      </c>
      <c r="F18" s="111" t="s">
        <v>56</v>
      </c>
      <c r="G18" s="111" t="s">
        <v>57</v>
      </c>
      <c r="H18" s="111"/>
      <c r="I18" s="98"/>
      <c r="J18" s="98"/>
      <c r="K18" s="98" t="s">
        <v>51</v>
      </c>
    </row>
    <row r="19" spans="1:11" ht="45">
      <c r="A19" s="98"/>
      <c r="B19" s="98"/>
      <c r="C19" s="98"/>
      <c r="D19" s="98"/>
      <c r="E19" s="143">
        <v>6</v>
      </c>
      <c r="F19" s="111" t="s">
        <v>58</v>
      </c>
      <c r="G19" s="111" t="s">
        <v>59</v>
      </c>
      <c r="H19" s="111"/>
      <c r="I19" s="98"/>
      <c r="J19" s="98"/>
      <c r="K19" s="98" t="s">
        <v>51</v>
      </c>
    </row>
    <row r="20" spans="1:11" ht="30">
      <c r="A20" s="98"/>
      <c r="B20" s="98"/>
      <c r="C20" s="98"/>
      <c r="D20" s="98"/>
      <c r="E20" s="143">
        <v>7</v>
      </c>
      <c r="F20" s="111" t="s">
        <v>60</v>
      </c>
      <c r="G20" s="111" t="s">
        <v>61</v>
      </c>
      <c r="H20" s="111"/>
      <c r="I20" s="98"/>
      <c r="J20" s="98"/>
      <c r="K20" s="98" t="s">
        <v>51</v>
      </c>
    </row>
    <row r="21" spans="1:11" ht="45">
      <c r="A21" s="98"/>
      <c r="B21" s="98"/>
      <c r="C21" s="98"/>
      <c r="D21" s="98"/>
      <c r="E21" s="143">
        <v>8</v>
      </c>
      <c r="F21" s="111" t="s">
        <v>62</v>
      </c>
      <c r="G21" s="111" t="s">
        <v>61</v>
      </c>
      <c r="H21" s="111"/>
      <c r="I21" s="98"/>
      <c r="J21" s="98"/>
      <c r="K21" s="98" t="s">
        <v>51</v>
      </c>
    </row>
    <row r="22" spans="1:11" ht="30">
      <c r="A22" s="98"/>
      <c r="B22" s="98"/>
      <c r="C22" s="98"/>
      <c r="D22" s="98"/>
      <c r="E22" s="143">
        <v>9</v>
      </c>
      <c r="F22" s="111" t="s">
        <v>63</v>
      </c>
      <c r="G22" s="111"/>
      <c r="H22" s="111"/>
      <c r="I22" s="98"/>
      <c r="J22" s="98"/>
      <c r="K22" s="98" t="s">
        <v>51</v>
      </c>
    </row>
    <row r="23" spans="1:11" ht="45">
      <c r="A23" s="98"/>
      <c r="B23" s="98"/>
      <c r="C23" s="98"/>
      <c r="D23" s="98"/>
      <c r="E23" s="143">
        <v>10</v>
      </c>
      <c r="F23" s="111" t="s">
        <v>64</v>
      </c>
      <c r="G23" s="111"/>
      <c r="H23" s="111"/>
      <c r="I23" s="98"/>
      <c r="J23" s="98"/>
      <c r="K23" s="98" t="s">
        <v>51</v>
      </c>
    </row>
    <row r="24" spans="1:11" ht="30">
      <c r="A24" s="98"/>
      <c r="B24" s="98"/>
      <c r="C24" s="98"/>
      <c r="D24" s="98"/>
      <c r="E24" s="143">
        <v>11</v>
      </c>
      <c r="F24" s="111" t="s">
        <v>65</v>
      </c>
      <c r="G24" s="111"/>
      <c r="H24" s="111"/>
      <c r="I24" s="98"/>
      <c r="J24" s="98"/>
      <c r="K24" s="98" t="s">
        <v>51</v>
      </c>
    </row>
    <row r="25" spans="1:11" ht="30">
      <c r="A25" s="98"/>
      <c r="B25" s="98"/>
      <c r="C25" s="98"/>
      <c r="D25" s="98"/>
      <c r="E25" s="143">
        <v>12</v>
      </c>
      <c r="F25" s="111" t="s">
        <v>66</v>
      </c>
      <c r="G25" s="111"/>
      <c r="H25" s="111"/>
      <c r="I25" s="98"/>
      <c r="J25" s="98"/>
      <c r="K25" s="98" t="s">
        <v>51</v>
      </c>
    </row>
    <row r="26" spans="1:11" ht="30">
      <c r="A26" s="98"/>
      <c r="B26" s="98"/>
      <c r="C26" s="98"/>
      <c r="D26" s="98"/>
      <c r="E26" s="143">
        <v>13</v>
      </c>
      <c r="F26" s="111" t="s">
        <v>67</v>
      </c>
      <c r="G26" s="111" t="s">
        <v>68</v>
      </c>
      <c r="H26" s="111"/>
      <c r="I26" s="98"/>
      <c r="J26" s="98"/>
      <c r="K26" s="98" t="s">
        <v>51</v>
      </c>
    </row>
    <row r="27" spans="1:11" ht="45">
      <c r="A27" s="98"/>
      <c r="B27" s="98"/>
      <c r="C27" s="98"/>
      <c r="D27" s="98"/>
      <c r="E27" s="143">
        <v>14</v>
      </c>
      <c r="F27" s="111" t="s">
        <v>69</v>
      </c>
      <c r="G27" s="150"/>
      <c r="H27" s="99" t="s">
        <v>70</v>
      </c>
      <c r="I27" s="111"/>
      <c r="J27" s="98"/>
      <c r="K27" s="98" t="s">
        <v>51</v>
      </c>
    </row>
    <row r="28" spans="1:11" ht="30">
      <c r="A28" s="98"/>
      <c r="B28" s="98"/>
      <c r="C28" s="98"/>
      <c r="D28" s="98"/>
      <c r="E28" s="143">
        <v>15</v>
      </c>
      <c r="F28" s="111" t="s">
        <v>71</v>
      </c>
      <c r="G28" s="111" t="s">
        <v>72</v>
      </c>
      <c r="H28" s="111"/>
      <c r="I28" s="98"/>
      <c r="J28" s="98"/>
      <c r="K28" s="98" t="s">
        <v>51</v>
      </c>
    </row>
    <row r="29" spans="1:11" ht="30">
      <c r="A29" s="98"/>
      <c r="B29" s="98"/>
      <c r="C29" s="98"/>
      <c r="D29" s="98"/>
      <c r="E29" s="143">
        <v>16</v>
      </c>
      <c r="F29" s="111" t="s">
        <v>73</v>
      </c>
      <c r="G29" s="111" t="s">
        <v>74</v>
      </c>
      <c r="H29" s="111"/>
      <c r="I29" s="98"/>
      <c r="J29" s="98"/>
      <c r="K29" s="98" t="s">
        <v>51</v>
      </c>
    </row>
    <row r="30" spans="1:11" ht="30">
      <c r="A30" s="98"/>
      <c r="B30" s="98"/>
      <c r="C30" s="98"/>
      <c r="D30" s="98"/>
      <c r="E30" s="143">
        <v>17</v>
      </c>
      <c r="F30" s="111" t="s">
        <v>75</v>
      </c>
      <c r="G30" s="111" t="s">
        <v>76</v>
      </c>
      <c r="H30" s="111"/>
      <c r="I30" s="98"/>
      <c r="J30" s="98"/>
      <c r="K30" s="98" t="s">
        <v>51</v>
      </c>
    </row>
    <row r="31" spans="1:11">
      <c r="A31" s="98"/>
      <c r="B31" s="98"/>
      <c r="C31" s="98"/>
      <c r="D31" s="98"/>
      <c r="E31" s="143">
        <v>18</v>
      </c>
      <c r="F31" s="111" t="s">
        <v>77</v>
      </c>
      <c r="G31" s="111" t="s">
        <v>78</v>
      </c>
      <c r="H31" s="111"/>
      <c r="I31" s="98"/>
      <c r="J31" s="98"/>
      <c r="K31" s="98" t="s">
        <v>51</v>
      </c>
    </row>
    <row r="32" spans="1:11" ht="30">
      <c r="A32" s="98"/>
      <c r="B32" s="98"/>
      <c r="C32" s="98"/>
      <c r="D32" s="98"/>
      <c r="E32" s="143">
        <v>19</v>
      </c>
      <c r="F32" s="111" t="s">
        <v>79</v>
      </c>
      <c r="G32" s="111" t="s">
        <v>80</v>
      </c>
      <c r="H32" s="111"/>
      <c r="I32" s="98"/>
      <c r="J32" s="98"/>
      <c r="K32" s="98" t="s">
        <v>51</v>
      </c>
    </row>
    <row r="33" spans="1:11" ht="45">
      <c r="A33" s="98"/>
      <c r="B33" s="98"/>
      <c r="C33" s="98"/>
      <c r="D33" s="98"/>
      <c r="E33" s="143">
        <v>20</v>
      </c>
      <c r="F33" s="111" t="s">
        <v>81</v>
      </c>
      <c r="G33" s="111"/>
      <c r="H33" s="111"/>
      <c r="I33" s="98"/>
      <c r="J33" s="98"/>
      <c r="K33" s="98" t="s">
        <v>51</v>
      </c>
    </row>
    <row r="34" spans="1:11" ht="45">
      <c r="A34" s="98"/>
      <c r="B34" s="98"/>
      <c r="C34" s="98"/>
      <c r="D34" s="98"/>
      <c r="E34" s="143">
        <v>21</v>
      </c>
      <c r="F34" s="111" t="s">
        <v>82</v>
      </c>
      <c r="G34" s="85" t="s">
        <v>83</v>
      </c>
      <c r="H34" s="111"/>
      <c r="I34" s="98"/>
      <c r="J34" s="98"/>
      <c r="K34" s="98" t="s">
        <v>51</v>
      </c>
    </row>
    <row r="35" spans="1:11" ht="45">
      <c r="A35" s="98"/>
      <c r="B35" s="98"/>
      <c r="C35" s="98"/>
      <c r="D35" s="98"/>
      <c r="E35" s="143">
        <v>22</v>
      </c>
      <c r="F35" s="111" t="s">
        <v>84</v>
      </c>
      <c r="G35" s="111" t="s">
        <v>85</v>
      </c>
      <c r="H35" s="111"/>
      <c r="I35" s="98"/>
      <c r="J35" s="98"/>
      <c r="K35" s="98" t="s">
        <v>51</v>
      </c>
    </row>
    <row r="36" spans="1:11" ht="30">
      <c r="A36" s="98"/>
      <c r="B36" s="98"/>
      <c r="C36" s="98"/>
      <c r="D36" s="98"/>
      <c r="E36" s="143">
        <v>23</v>
      </c>
      <c r="F36" s="111" t="s">
        <v>86</v>
      </c>
      <c r="G36" s="111" t="s">
        <v>87</v>
      </c>
      <c r="H36" s="111"/>
      <c r="I36" s="98"/>
      <c r="J36" s="98"/>
      <c r="K36" s="98" t="s">
        <v>51</v>
      </c>
    </row>
    <row r="37" spans="1:11">
      <c r="A37" s="98"/>
      <c r="B37" s="98"/>
      <c r="C37" s="98"/>
      <c r="D37" s="98"/>
      <c r="E37" s="143">
        <v>24</v>
      </c>
      <c r="F37" s="111" t="s">
        <v>88</v>
      </c>
      <c r="G37" s="111" t="s">
        <v>87</v>
      </c>
      <c r="H37" s="111"/>
      <c r="I37" s="98"/>
      <c r="J37" s="98"/>
      <c r="K37" s="98" t="s">
        <v>51</v>
      </c>
    </row>
    <row r="38" spans="1:11" ht="45">
      <c r="A38" s="98"/>
      <c r="B38" s="98"/>
      <c r="C38" s="98"/>
      <c r="D38" s="98"/>
      <c r="E38" s="143">
        <v>25</v>
      </c>
      <c r="F38" s="111" t="s">
        <v>89</v>
      </c>
      <c r="G38" s="111" t="s">
        <v>90</v>
      </c>
      <c r="H38" s="111"/>
      <c r="I38" s="98"/>
      <c r="J38" s="98"/>
      <c r="K38" s="98" t="s">
        <v>51</v>
      </c>
    </row>
    <row r="39" spans="1:11" ht="30">
      <c r="A39" s="98"/>
      <c r="B39" s="98"/>
      <c r="C39" s="98"/>
      <c r="D39" s="98"/>
      <c r="E39" s="143">
        <v>26</v>
      </c>
      <c r="F39" s="111" t="s">
        <v>91</v>
      </c>
      <c r="G39" s="111"/>
      <c r="H39" s="111"/>
      <c r="I39" s="98"/>
      <c r="J39" s="98"/>
      <c r="K39" s="98" t="s">
        <v>51</v>
      </c>
    </row>
    <row r="40" spans="1:11" ht="18.75">
      <c r="A40" s="300"/>
      <c r="B40" s="301"/>
      <c r="C40" s="301"/>
      <c r="D40" s="302"/>
      <c r="E40" s="151" t="s">
        <v>92</v>
      </c>
      <c r="F40" s="303" t="s">
        <v>93</v>
      </c>
      <c r="G40" s="304"/>
      <c r="H40" s="304"/>
      <c r="I40" s="304"/>
      <c r="J40" s="304"/>
      <c r="K40" s="305"/>
    </row>
    <row r="41" spans="1:11">
      <c r="A41" s="98"/>
      <c r="B41" s="98"/>
      <c r="C41" s="98"/>
      <c r="D41" s="98"/>
      <c r="E41" s="143">
        <v>1</v>
      </c>
      <c r="F41" s="111" t="s">
        <v>94</v>
      </c>
      <c r="G41" s="111"/>
      <c r="H41" s="111"/>
      <c r="I41" s="98"/>
      <c r="J41" s="98"/>
      <c r="K41" s="98" t="s">
        <v>51</v>
      </c>
    </row>
    <row r="42" spans="1:11" ht="30">
      <c r="A42" s="98"/>
      <c r="B42" s="98"/>
      <c r="C42" s="98"/>
      <c r="D42" s="98"/>
      <c r="E42" s="143">
        <v>2</v>
      </c>
      <c r="F42" s="111" t="s">
        <v>95</v>
      </c>
      <c r="G42" s="83"/>
      <c r="H42" s="83"/>
      <c r="I42" s="100"/>
      <c r="J42" s="100"/>
      <c r="K42" s="98" t="s">
        <v>51</v>
      </c>
    </row>
    <row r="43" spans="1:11" ht="30">
      <c r="A43" s="98"/>
      <c r="B43" s="98"/>
      <c r="C43" s="98"/>
      <c r="D43" s="98"/>
      <c r="E43" s="143">
        <v>3</v>
      </c>
      <c r="F43" s="111" t="s">
        <v>96</v>
      </c>
      <c r="G43" s="111" t="s">
        <v>97</v>
      </c>
      <c r="H43" s="111"/>
      <c r="I43" s="100"/>
      <c r="J43" s="100"/>
      <c r="K43" s="98" t="s">
        <v>51</v>
      </c>
    </row>
    <row r="44" spans="1:11" ht="30">
      <c r="A44" s="98"/>
      <c r="B44" s="98"/>
      <c r="C44" s="98"/>
      <c r="D44" s="98"/>
      <c r="E44" s="143">
        <v>4</v>
      </c>
      <c r="F44" s="111" t="s">
        <v>55</v>
      </c>
      <c r="G44" s="83"/>
      <c r="H44" s="83"/>
      <c r="I44" s="100"/>
      <c r="J44" s="100"/>
      <c r="K44" s="98" t="s">
        <v>51</v>
      </c>
    </row>
    <row r="45" spans="1:11" ht="45">
      <c r="A45" s="98"/>
      <c r="B45" s="98"/>
      <c r="C45" s="98"/>
      <c r="D45" s="98"/>
      <c r="E45" s="143">
        <v>5</v>
      </c>
      <c r="F45" s="83" t="s">
        <v>98</v>
      </c>
      <c r="G45" s="111" t="s">
        <v>99</v>
      </c>
      <c r="H45" s="99" t="s">
        <v>100</v>
      </c>
      <c r="I45" s="100"/>
      <c r="J45" s="100"/>
      <c r="K45" s="98" t="s">
        <v>51</v>
      </c>
    </row>
    <row r="46" spans="1:11" ht="60">
      <c r="A46" s="98"/>
      <c r="B46" s="98"/>
      <c r="C46" s="98"/>
      <c r="D46" s="98"/>
      <c r="E46" s="143">
        <v>6</v>
      </c>
      <c r="F46" s="111" t="s">
        <v>69</v>
      </c>
      <c r="G46" s="150"/>
      <c r="H46" s="99" t="s">
        <v>101</v>
      </c>
      <c r="I46" s="100"/>
      <c r="J46" s="100"/>
      <c r="K46" s="98" t="s">
        <v>51</v>
      </c>
    </row>
    <row r="47" spans="1:11" ht="30">
      <c r="A47" s="98"/>
      <c r="B47" s="98"/>
      <c r="C47" s="98"/>
      <c r="D47" s="98"/>
      <c r="E47" s="143">
        <v>7</v>
      </c>
      <c r="F47" s="111" t="s">
        <v>102</v>
      </c>
      <c r="G47" s="111" t="s">
        <v>103</v>
      </c>
      <c r="H47" s="111"/>
      <c r="I47" s="100"/>
      <c r="J47" s="100"/>
      <c r="K47" s="98" t="s">
        <v>51</v>
      </c>
    </row>
    <row r="48" spans="1:11" ht="30">
      <c r="A48" s="98"/>
      <c r="B48" s="98"/>
      <c r="C48" s="98"/>
      <c r="D48" s="98"/>
      <c r="E48" s="143">
        <v>8</v>
      </c>
      <c r="F48" s="111" t="s">
        <v>104</v>
      </c>
      <c r="G48" s="111" t="s">
        <v>105</v>
      </c>
      <c r="H48" s="111"/>
      <c r="I48" s="100"/>
      <c r="J48" s="100"/>
      <c r="K48" s="98" t="s">
        <v>51</v>
      </c>
    </row>
    <row r="49" spans="1:11" ht="30">
      <c r="A49" s="98"/>
      <c r="B49" s="98"/>
      <c r="C49" s="98"/>
      <c r="D49" s="98"/>
      <c r="E49" s="143">
        <v>9</v>
      </c>
      <c r="F49" s="111" t="s">
        <v>106</v>
      </c>
      <c r="G49" s="111" t="s">
        <v>107</v>
      </c>
      <c r="H49" s="111"/>
      <c r="I49" s="100"/>
      <c r="J49" s="100"/>
      <c r="K49" s="98" t="s">
        <v>51</v>
      </c>
    </row>
    <row r="50" spans="1:11" ht="30">
      <c r="A50" s="98"/>
      <c r="B50" s="98"/>
      <c r="C50" s="98"/>
      <c r="D50" s="98"/>
      <c r="E50" s="143">
        <v>10</v>
      </c>
      <c r="F50" s="83" t="s">
        <v>108</v>
      </c>
      <c r="G50" s="83" t="s">
        <v>109</v>
      </c>
      <c r="H50" s="83"/>
      <c r="I50" s="100"/>
      <c r="J50" s="100"/>
      <c r="K50" s="98" t="s">
        <v>51</v>
      </c>
    </row>
    <row r="51" spans="1:11" ht="30">
      <c r="A51" s="98"/>
      <c r="B51" s="98"/>
      <c r="C51" s="98"/>
      <c r="D51" s="98"/>
      <c r="E51" s="143">
        <v>11</v>
      </c>
      <c r="F51" s="83" t="s">
        <v>110</v>
      </c>
      <c r="G51" s="83"/>
      <c r="H51" s="83"/>
      <c r="I51" s="100"/>
      <c r="J51" s="100"/>
      <c r="K51" s="98" t="s">
        <v>51</v>
      </c>
    </row>
    <row r="52" spans="1:11" ht="30">
      <c r="A52" s="98"/>
      <c r="B52" s="98"/>
      <c r="C52" s="98"/>
      <c r="D52" s="98"/>
      <c r="E52" s="143">
        <v>12</v>
      </c>
      <c r="F52" s="111" t="s">
        <v>111</v>
      </c>
      <c r="G52" s="83" t="s">
        <v>112</v>
      </c>
      <c r="H52" s="83"/>
      <c r="I52" s="100"/>
      <c r="J52" s="100"/>
      <c r="K52" s="98" t="s">
        <v>51</v>
      </c>
    </row>
    <row r="53" spans="1:11" ht="30">
      <c r="A53" s="98"/>
      <c r="B53" s="98"/>
      <c r="C53" s="98"/>
      <c r="D53" s="98"/>
      <c r="E53" s="143">
        <v>13</v>
      </c>
      <c r="F53" s="83" t="s">
        <v>113</v>
      </c>
      <c r="G53" s="83"/>
      <c r="H53" s="83"/>
      <c r="I53" s="100"/>
      <c r="J53" s="100"/>
      <c r="K53" s="98" t="s">
        <v>51</v>
      </c>
    </row>
    <row r="54" spans="1:11" ht="60">
      <c r="A54" s="98"/>
      <c r="B54" s="98"/>
      <c r="C54" s="98"/>
      <c r="D54" s="98"/>
      <c r="E54" s="143">
        <v>14</v>
      </c>
      <c r="F54" s="83" t="s">
        <v>114</v>
      </c>
      <c r="G54" s="83" t="s">
        <v>115</v>
      </c>
      <c r="H54" s="83"/>
      <c r="I54" s="100"/>
      <c r="J54" s="100"/>
      <c r="K54" s="98" t="s">
        <v>51</v>
      </c>
    </row>
    <row r="55" spans="1:11" ht="60">
      <c r="A55" s="98"/>
      <c r="B55" s="98"/>
      <c r="C55" s="98"/>
      <c r="D55" s="98"/>
      <c r="E55" s="143">
        <v>15</v>
      </c>
      <c r="F55" s="83" t="s">
        <v>116</v>
      </c>
      <c r="G55" s="83" t="s">
        <v>117</v>
      </c>
      <c r="H55" s="83"/>
      <c r="I55" s="100"/>
      <c r="J55" s="100"/>
      <c r="K55" s="98" t="s">
        <v>51</v>
      </c>
    </row>
    <row r="56" spans="1:11" ht="30">
      <c r="A56" s="98"/>
      <c r="B56" s="98"/>
      <c r="C56" s="98"/>
      <c r="D56" s="98"/>
      <c r="E56" s="143">
        <v>16</v>
      </c>
      <c r="F56" s="83" t="s">
        <v>118</v>
      </c>
      <c r="G56" s="83" t="s">
        <v>119</v>
      </c>
      <c r="H56" s="83"/>
      <c r="I56" s="100"/>
      <c r="J56" s="100"/>
      <c r="K56" s="98" t="s">
        <v>51</v>
      </c>
    </row>
    <row r="57" spans="1:11" ht="45">
      <c r="A57" s="98"/>
      <c r="B57" s="98"/>
      <c r="C57" s="98"/>
      <c r="D57" s="98"/>
      <c r="E57" s="143">
        <v>17</v>
      </c>
      <c r="F57" s="83" t="s">
        <v>120</v>
      </c>
      <c r="G57" s="83"/>
      <c r="H57" s="83"/>
      <c r="I57" s="100"/>
      <c r="J57" s="100"/>
      <c r="K57" s="98" t="s">
        <v>51</v>
      </c>
    </row>
    <row r="58" spans="1:11" ht="18.75">
      <c r="A58" s="300"/>
      <c r="B58" s="301"/>
      <c r="C58" s="301"/>
      <c r="D58" s="302"/>
      <c r="E58" s="151" t="s">
        <v>121</v>
      </c>
      <c r="F58" s="303" t="s">
        <v>122</v>
      </c>
      <c r="G58" s="304"/>
      <c r="H58" s="304"/>
      <c r="I58" s="304"/>
      <c r="J58" s="304"/>
      <c r="K58" s="305"/>
    </row>
    <row r="59" spans="1:11" ht="30">
      <c r="A59" s="98"/>
      <c r="B59" s="98"/>
      <c r="C59" s="98"/>
      <c r="D59" s="98"/>
      <c r="E59" s="143">
        <v>1</v>
      </c>
      <c r="F59" s="83" t="s">
        <v>123</v>
      </c>
      <c r="G59" s="83"/>
      <c r="H59" s="83"/>
      <c r="I59" s="100"/>
      <c r="J59" s="100"/>
      <c r="K59" s="100" t="s">
        <v>51</v>
      </c>
    </row>
    <row r="60" spans="1:11" ht="64.5" customHeight="1">
      <c r="A60" s="98"/>
      <c r="B60" s="98"/>
      <c r="C60" s="98"/>
      <c r="D60" s="98"/>
      <c r="E60" s="143">
        <v>2</v>
      </c>
      <c r="F60" s="83" t="s">
        <v>124</v>
      </c>
      <c r="G60" s="111" t="s">
        <v>97</v>
      </c>
      <c r="H60" s="111"/>
      <c r="I60" s="100"/>
      <c r="J60" s="100"/>
      <c r="K60" s="100" t="s">
        <v>51</v>
      </c>
    </row>
    <row r="61" spans="1:11" ht="30">
      <c r="A61" s="98"/>
      <c r="B61" s="98"/>
      <c r="C61" s="98"/>
      <c r="D61" s="98"/>
      <c r="E61" s="143">
        <v>3</v>
      </c>
      <c r="F61" s="111" t="s">
        <v>55</v>
      </c>
      <c r="G61" s="83"/>
      <c r="H61" s="83"/>
      <c r="I61" s="100"/>
      <c r="J61" s="100"/>
      <c r="K61" s="100" t="s">
        <v>51</v>
      </c>
    </row>
    <row r="62" spans="1:11" ht="75">
      <c r="A62" s="98"/>
      <c r="B62" s="98"/>
      <c r="C62" s="98"/>
      <c r="D62" s="98"/>
      <c r="E62" s="143">
        <v>4</v>
      </c>
      <c r="F62" s="83" t="s">
        <v>125</v>
      </c>
      <c r="G62" s="150"/>
      <c r="H62" s="101" t="s">
        <v>126</v>
      </c>
      <c r="I62" s="100"/>
      <c r="J62" s="100"/>
      <c r="K62" s="100" t="s">
        <v>51</v>
      </c>
    </row>
    <row r="63" spans="1:11" ht="45">
      <c r="A63" s="98"/>
      <c r="B63" s="98"/>
      <c r="C63" s="98"/>
      <c r="D63" s="98"/>
      <c r="E63" s="143">
        <v>5</v>
      </c>
      <c r="F63" s="111" t="s">
        <v>127</v>
      </c>
      <c r="G63" s="111" t="s">
        <v>128</v>
      </c>
      <c r="H63" s="99" t="s">
        <v>129</v>
      </c>
      <c r="I63" s="100"/>
      <c r="J63" s="100"/>
      <c r="K63" s="100" t="s">
        <v>51</v>
      </c>
    </row>
    <row r="64" spans="1:11" ht="30">
      <c r="A64" s="98"/>
      <c r="B64" s="98"/>
      <c r="C64" s="98"/>
      <c r="D64" s="98"/>
      <c r="E64" s="143">
        <v>6</v>
      </c>
      <c r="F64" s="111" t="s">
        <v>130</v>
      </c>
      <c r="G64" s="111" t="s">
        <v>131</v>
      </c>
      <c r="H64" s="111"/>
      <c r="I64" s="100"/>
      <c r="J64" s="100"/>
      <c r="K64" s="100" t="s">
        <v>51</v>
      </c>
    </row>
    <row r="65" spans="1:11" ht="30">
      <c r="A65" s="98"/>
      <c r="B65" s="98"/>
      <c r="C65" s="98"/>
      <c r="D65" s="98"/>
      <c r="E65" s="143">
        <v>7</v>
      </c>
      <c r="F65" s="111" t="s">
        <v>132</v>
      </c>
      <c r="G65" s="111" t="s">
        <v>133</v>
      </c>
      <c r="H65" s="111"/>
      <c r="I65" s="100"/>
      <c r="J65" s="100"/>
      <c r="K65" s="100" t="s">
        <v>51</v>
      </c>
    </row>
    <row r="66" spans="1:11" ht="45">
      <c r="A66" s="98"/>
      <c r="B66" s="98"/>
      <c r="C66" s="98"/>
      <c r="D66" s="98"/>
      <c r="E66" s="143">
        <v>8</v>
      </c>
      <c r="F66" s="111" t="s">
        <v>134</v>
      </c>
      <c r="G66" s="111" t="s">
        <v>135</v>
      </c>
      <c r="H66" s="111"/>
      <c r="I66" s="100"/>
      <c r="J66" s="100"/>
      <c r="K66" s="100" t="s">
        <v>51</v>
      </c>
    </row>
    <row r="67" spans="1:11">
      <c r="A67" s="98"/>
      <c r="B67" s="98"/>
      <c r="C67" s="98"/>
      <c r="D67" s="98"/>
      <c r="E67" s="143">
        <v>9</v>
      </c>
      <c r="F67" s="83" t="s">
        <v>108</v>
      </c>
      <c r="G67" s="83" t="s">
        <v>136</v>
      </c>
      <c r="H67" s="83"/>
      <c r="I67" s="100"/>
      <c r="J67" s="100"/>
      <c r="K67" s="100" t="s">
        <v>51</v>
      </c>
    </row>
    <row r="68" spans="1:11" ht="30">
      <c r="A68" s="98"/>
      <c r="B68" s="98"/>
      <c r="C68" s="98"/>
      <c r="D68" s="98"/>
      <c r="E68" s="143">
        <v>10</v>
      </c>
      <c r="F68" s="83" t="s">
        <v>110</v>
      </c>
      <c r="G68" s="83"/>
      <c r="H68" s="83"/>
      <c r="I68" s="100"/>
      <c r="J68" s="100"/>
      <c r="K68" s="100" t="s">
        <v>51</v>
      </c>
    </row>
    <row r="69" spans="1:11" ht="30">
      <c r="A69" s="98"/>
      <c r="B69" s="98"/>
      <c r="C69" s="98"/>
      <c r="D69" s="98"/>
      <c r="E69" s="143">
        <v>11</v>
      </c>
      <c r="F69" s="83" t="s">
        <v>137</v>
      </c>
      <c r="G69" s="83" t="s">
        <v>138</v>
      </c>
      <c r="H69" s="83"/>
      <c r="I69" s="100"/>
      <c r="J69" s="100"/>
      <c r="K69" s="100" t="s">
        <v>51</v>
      </c>
    </row>
    <row r="70" spans="1:11">
      <c r="A70" s="98"/>
      <c r="B70" s="98"/>
      <c r="C70" s="98"/>
      <c r="D70" s="98"/>
      <c r="E70" s="143">
        <v>12</v>
      </c>
      <c r="F70" s="83" t="s">
        <v>139</v>
      </c>
      <c r="G70" s="100"/>
      <c r="H70" s="100"/>
      <c r="I70" s="100"/>
      <c r="J70" s="100"/>
      <c r="K70" s="100" t="s">
        <v>51</v>
      </c>
    </row>
    <row r="71" spans="1:11" ht="30">
      <c r="A71" s="98"/>
      <c r="B71" s="98"/>
      <c r="C71" s="98"/>
      <c r="D71" s="98"/>
      <c r="E71" s="143">
        <v>13</v>
      </c>
      <c r="F71" s="83" t="s">
        <v>140</v>
      </c>
      <c r="G71" s="83" t="s">
        <v>141</v>
      </c>
      <c r="H71" s="83"/>
      <c r="I71" s="100"/>
      <c r="J71" s="100"/>
      <c r="K71" s="100" t="s">
        <v>51</v>
      </c>
    </row>
    <row r="72" spans="1:11" ht="30">
      <c r="A72" s="98"/>
      <c r="B72" s="98"/>
      <c r="C72" s="98"/>
      <c r="D72" s="98"/>
      <c r="E72" s="143">
        <v>14</v>
      </c>
      <c r="F72" s="83" t="s">
        <v>142</v>
      </c>
      <c r="G72" s="83" t="s">
        <v>143</v>
      </c>
      <c r="H72" s="83"/>
      <c r="I72" s="100"/>
      <c r="J72" s="100"/>
      <c r="K72" s="100" t="s">
        <v>51</v>
      </c>
    </row>
    <row r="73" spans="1:11" ht="30">
      <c r="A73" s="98"/>
      <c r="B73" s="98"/>
      <c r="C73" s="98"/>
      <c r="D73" s="98"/>
      <c r="E73" s="143">
        <v>15</v>
      </c>
      <c r="F73" s="83" t="s">
        <v>144</v>
      </c>
      <c r="G73" s="83" t="s">
        <v>145</v>
      </c>
      <c r="H73" s="83"/>
      <c r="I73" s="100"/>
      <c r="J73" s="100"/>
      <c r="K73" s="100" t="s">
        <v>51</v>
      </c>
    </row>
    <row r="74" spans="1:11">
      <c r="A74" s="98"/>
      <c r="B74" s="98"/>
      <c r="C74" s="98"/>
      <c r="D74" s="98"/>
      <c r="E74" s="143">
        <v>16</v>
      </c>
      <c r="F74" s="83" t="s">
        <v>139</v>
      </c>
      <c r="G74" s="83"/>
      <c r="H74" s="83"/>
      <c r="I74" s="100"/>
      <c r="J74" s="100"/>
      <c r="K74" s="100" t="s">
        <v>51</v>
      </c>
    </row>
    <row r="75" spans="1:11" ht="30">
      <c r="A75" s="98"/>
      <c r="B75" s="98"/>
      <c r="C75" s="98"/>
      <c r="D75" s="98"/>
      <c r="E75" s="143">
        <v>17</v>
      </c>
      <c r="F75" s="83" t="s">
        <v>146</v>
      </c>
      <c r="G75" s="111" t="s">
        <v>128</v>
      </c>
      <c r="H75" s="83"/>
      <c r="I75" s="100"/>
      <c r="J75" s="100"/>
      <c r="K75" s="100" t="s">
        <v>51</v>
      </c>
    </row>
    <row r="76" spans="1:11" ht="45">
      <c r="A76" s="98"/>
      <c r="B76" s="98"/>
      <c r="C76" s="98"/>
      <c r="D76" s="98"/>
      <c r="E76" s="143">
        <v>18</v>
      </c>
      <c r="F76" s="83" t="s">
        <v>147</v>
      </c>
      <c r="G76" s="83"/>
      <c r="H76" s="83"/>
      <c r="I76" s="100"/>
      <c r="J76" s="100"/>
      <c r="K76" s="100" t="s">
        <v>51</v>
      </c>
    </row>
    <row r="77" spans="1:11" ht="45">
      <c r="A77" s="98"/>
      <c r="B77" s="98"/>
      <c r="C77" s="98"/>
      <c r="D77" s="98"/>
      <c r="E77" s="143">
        <v>19</v>
      </c>
      <c r="F77" s="83" t="s">
        <v>148</v>
      </c>
      <c r="G77" s="83"/>
      <c r="H77" s="83"/>
      <c r="I77" s="100"/>
      <c r="J77" s="100"/>
      <c r="K77" s="100" t="s">
        <v>51</v>
      </c>
    </row>
    <row r="78" spans="1:11" ht="45">
      <c r="A78" s="98"/>
      <c r="B78" s="98"/>
      <c r="C78" s="98"/>
      <c r="D78" s="98"/>
      <c r="E78" s="143">
        <v>20</v>
      </c>
      <c r="F78" s="83" t="s">
        <v>149</v>
      </c>
      <c r="G78" s="83" t="s">
        <v>150</v>
      </c>
      <c r="H78" s="83"/>
      <c r="I78" s="100"/>
      <c r="J78" s="100"/>
      <c r="K78" s="100" t="s">
        <v>51</v>
      </c>
    </row>
    <row r="79" spans="1:11" ht="30">
      <c r="A79" s="98"/>
      <c r="B79" s="98"/>
      <c r="C79" s="98"/>
      <c r="D79" s="98"/>
      <c r="E79" s="143">
        <v>21</v>
      </c>
      <c r="F79" s="83" t="s">
        <v>151</v>
      </c>
      <c r="G79" s="83" t="s">
        <v>152</v>
      </c>
      <c r="H79" s="83"/>
      <c r="I79" s="100"/>
      <c r="J79" s="100"/>
      <c r="K79" s="100" t="s">
        <v>51</v>
      </c>
    </row>
    <row r="80" spans="1:11" ht="30">
      <c r="A80" s="98"/>
      <c r="B80" s="98"/>
      <c r="C80" s="98"/>
      <c r="D80" s="98"/>
      <c r="E80" s="143">
        <v>22</v>
      </c>
      <c r="F80" s="83" t="s">
        <v>153</v>
      </c>
      <c r="G80" s="83"/>
      <c r="H80" s="83"/>
      <c r="I80" s="100"/>
      <c r="J80" s="100"/>
      <c r="K80" s="100" t="s">
        <v>51</v>
      </c>
    </row>
    <row r="81" spans="1:11" ht="30">
      <c r="A81" s="98"/>
      <c r="B81" s="98"/>
      <c r="C81" s="98"/>
      <c r="D81" s="98"/>
      <c r="E81" s="143">
        <v>23</v>
      </c>
      <c r="F81" s="111" t="s">
        <v>154</v>
      </c>
      <c r="G81" s="111" t="s">
        <v>155</v>
      </c>
      <c r="H81" s="111"/>
      <c r="I81" s="100"/>
      <c r="J81" s="100"/>
      <c r="K81" s="100" t="s">
        <v>51</v>
      </c>
    </row>
    <row r="82" spans="1:11" ht="30">
      <c r="A82" s="98"/>
      <c r="B82" s="98"/>
      <c r="C82" s="98"/>
      <c r="D82" s="98"/>
      <c r="E82" s="143">
        <v>24</v>
      </c>
      <c r="F82" s="111" t="s">
        <v>156</v>
      </c>
      <c r="G82" s="111" t="s">
        <v>157</v>
      </c>
      <c r="H82" s="111"/>
      <c r="I82" s="100"/>
      <c r="J82" s="100"/>
      <c r="K82" s="100" t="s">
        <v>51</v>
      </c>
    </row>
    <row r="83" spans="1:11" ht="75">
      <c r="A83" s="98"/>
      <c r="B83" s="98"/>
      <c r="C83" s="98"/>
      <c r="D83" s="98"/>
      <c r="E83" s="143">
        <v>25</v>
      </c>
      <c r="F83" s="111" t="s">
        <v>158</v>
      </c>
      <c r="G83" s="111" t="s">
        <v>159</v>
      </c>
      <c r="H83" s="111"/>
      <c r="I83" s="100"/>
      <c r="J83" s="100"/>
      <c r="K83" s="100" t="s">
        <v>51</v>
      </c>
    </row>
    <row r="84" spans="1:11" ht="60">
      <c r="A84" s="98"/>
      <c r="B84" s="98"/>
      <c r="C84" s="98"/>
      <c r="D84" s="98"/>
      <c r="E84" s="143">
        <v>26</v>
      </c>
      <c r="F84" s="111" t="s">
        <v>160</v>
      </c>
      <c r="G84" s="111"/>
      <c r="H84" s="111"/>
      <c r="I84" s="100"/>
      <c r="J84" s="100"/>
      <c r="K84" s="100" t="s">
        <v>51</v>
      </c>
    </row>
    <row r="85" spans="1:11" ht="45">
      <c r="A85" s="98"/>
      <c r="B85" s="98"/>
      <c r="C85" s="98"/>
      <c r="D85" s="98"/>
      <c r="E85" s="143">
        <v>27</v>
      </c>
      <c r="F85" s="111" t="s">
        <v>161</v>
      </c>
      <c r="G85" s="111" t="s">
        <v>162</v>
      </c>
      <c r="H85" s="111"/>
      <c r="I85" s="100"/>
      <c r="J85" s="100"/>
      <c r="K85" s="100" t="s">
        <v>51</v>
      </c>
    </row>
    <row r="86" spans="1:11" ht="45">
      <c r="A86" s="98"/>
      <c r="B86" s="98"/>
      <c r="C86" s="98"/>
      <c r="D86" s="98"/>
      <c r="E86" s="143">
        <v>28</v>
      </c>
      <c r="F86" s="111" t="s">
        <v>163</v>
      </c>
      <c r="G86" s="111" t="s">
        <v>164</v>
      </c>
      <c r="H86" s="111"/>
      <c r="I86" s="100"/>
      <c r="J86" s="100"/>
      <c r="K86" s="100" t="s">
        <v>51</v>
      </c>
    </row>
    <row r="87" spans="1:11" ht="18.75">
      <c r="A87" s="259"/>
      <c r="B87" s="119"/>
      <c r="C87" s="119"/>
      <c r="D87" s="120"/>
      <c r="E87" s="151" t="s">
        <v>165</v>
      </c>
      <c r="F87" s="260" t="s">
        <v>166</v>
      </c>
      <c r="G87" s="121"/>
      <c r="H87" s="121"/>
      <c r="I87" s="122"/>
      <c r="J87" s="122"/>
      <c r="K87" s="123"/>
    </row>
    <row r="88" spans="1:11" ht="45">
      <c r="A88" s="98"/>
      <c r="B88" s="98"/>
      <c r="C88" s="98"/>
      <c r="D88" s="98"/>
      <c r="E88" s="143">
        <v>1</v>
      </c>
      <c r="F88" s="83" t="s">
        <v>167</v>
      </c>
      <c r="G88" s="83"/>
      <c r="H88" s="83"/>
      <c r="I88" s="100"/>
      <c r="J88" s="100"/>
      <c r="K88" s="100" t="s">
        <v>51</v>
      </c>
    </row>
    <row r="89" spans="1:11" ht="60">
      <c r="A89" s="98"/>
      <c r="B89" s="98"/>
      <c r="C89" s="98"/>
      <c r="D89" s="98"/>
      <c r="E89" s="143">
        <v>2</v>
      </c>
      <c r="F89" s="83" t="s">
        <v>168</v>
      </c>
      <c r="G89" s="111" t="s">
        <v>97</v>
      </c>
      <c r="H89" s="111"/>
      <c r="I89" s="100"/>
      <c r="J89" s="100"/>
      <c r="K89" s="100" t="s">
        <v>51</v>
      </c>
    </row>
    <row r="90" spans="1:11" ht="30">
      <c r="A90" s="98"/>
      <c r="B90" s="98"/>
      <c r="C90" s="98"/>
      <c r="D90" s="98"/>
      <c r="E90" s="143">
        <v>3</v>
      </c>
      <c r="F90" s="111" t="s">
        <v>55</v>
      </c>
      <c r="G90" s="83"/>
      <c r="H90" s="83"/>
      <c r="I90" s="100"/>
      <c r="J90" s="100"/>
      <c r="K90" s="100" t="s">
        <v>51</v>
      </c>
    </row>
    <row r="91" spans="1:11" ht="75">
      <c r="A91" s="98"/>
      <c r="B91" s="98"/>
      <c r="C91" s="98"/>
      <c r="D91" s="98"/>
      <c r="E91" s="143">
        <v>4</v>
      </c>
      <c r="F91" s="83" t="s">
        <v>169</v>
      </c>
      <c r="G91" s="111" t="s">
        <v>170</v>
      </c>
      <c r="H91" s="101" t="s">
        <v>126</v>
      </c>
      <c r="I91" s="100"/>
      <c r="J91" s="100"/>
      <c r="K91" s="100" t="s">
        <v>51</v>
      </c>
    </row>
    <row r="92" spans="1:11" ht="45">
      <c r="A92" s="98"/>
      <c r="B92" s="98"/>
      <c r="C92" s="98"/>
      <c r="D92" s="98"/>
      <c r="E92" s="143">
        <v>5</v>
      </c>
      <c r="F92" s="111" t="s">
        <v>127</v>
      </c>
      <c r="G92" s="111" t="s">
        <v>171</v>
      </c>
      <c r="H92" s="99" t="s">
        <v>129</v>
      </c>
      <c r="I92" s="100"/>
      <c r="J92" s="100"/>
      <c r="K92" s="100" t="s">
        <v>51</v>
      </c>
    </row>
    <row r="93" spans="1:11" ht="30">
      <c r="A93" s="98"/>
      <c r="B93" s="98"/>
      <c r="C93" s="98"/>
      <c r="D93" s="98"/>
      <c r="E93" s="143">
        <v>6</v>
      </c>
      <c r="F93" s="111" t="s">
        <v>172</v>
      </c>
      <c r="G93" s="111" t="s">
        <v>131</v>
      </c>
      <c r="H93" s="111"/>
      <c r="I93" s="100"/>
      <c r="J93" s="100"/>
      <c r="K93" s="100" t="s">
        <v>51</v>
      </c>
    </row>
    <row r="94" spans="1:11" ht="30">
      <c r="A94" s="98"/>
      <c r="B94" s="98"/>
      <c r="C94" s="98"/>
      <c r="D94" s="98"/>
      <c r="E94" s="143">
        <v>7</v>
      </c>
      <c r="F94" s="111" t="s">
        <v>132</v>
      </c>
      <c r="G94" s="111" t="s">
        <v>173</v>
      </c>
      <c r="H94" s="111"/>
      <c r="I94" s="100"/>
      <c r="J94" s="100"/>
      <c r="K94" s="100" t="s">
        <v>51</v>
      </c>
    </row>
    <row r="95" spans="1:11" ht="45">
      <c r="A95" s="98"/>
      <c r="B95" s="98"/>
      <c r="C95" s="98"/>
      <c r="D95" s="98"/>
      <c r="E95" s="143">
        <v>8</v>
      </c>
      <c r="F95" s="111" t="s">
        <v>174</v>
      </c>
      <c r="G95" s="111" t="s">
        <v>175</v>
      </c>
      <c r="H95" s="111"/>
      <c r="I95" s="100"/>
      <c r="J95" s="100"/>
      <c r="K95" s="100" t="s">
        <v>51</v>
      </c>
    </row>
    <row r="96" spans="1:11">
      <c r="A96" s="98"/>
      <c r="B96" s="98"/>
      <c r="C96" s="98"/>
      <c r="D96" s="98"/>
      <c r="E96" s="143">
        <v>9</v>
      </c>
      <c r="F96" s="83" t="s">
        <v>108</v>
      </c>
      <c r="G96" s="83" t="s">
        <v>136</v>
      </c>
      <c r="H96" s="83"/>
      <c r="I96" s="100"/>
      <c r="J96" s="100"/>
      <c r="K96" s="100" t="s">
        <v>51</v>
      </c>
    </row>
    <row r="97" spans="1:11" ht="30">
      <c r="A97" s="98"/>
      <c r="B97" s="98"/>
      <c r="C97" s="98"/>
      <c r="D97" s="98"/>
      <c r="E97" s="143">
        <v>10</v>
      </c>
      <c r="F97" s="83" t="s">
        <v>110</v>
      </c>
      <c r="G97" s="83"/>
      <c r="H97" s="83"/>
      <c r="I97" s="100"/>
      <c r="J97" s="100"/>
      <c r="K97" s="100" t="s">
        <v>51</v>
      </c>
    </row>
    <row r="98" spans="1:11" ht="30">
      <c r="A98" s="98"/>
      <c r="B98" s="98"/>
      <c r="C98" s="98"/>
      <c r="D98" s="98"/>
      <c r="E98" s="143">
        <v>11</v>
      </c>
      <c r="F98" s="83" t="s">
        <v>137</v>
      </c>
      <c r="G98" s="83" t="s">
        <v>138</v>
      </c>
      <c r="H98" s="83"/>
      <c r="I98" s="100"/>
      <c r="J98" s="100"/>
      <c r="K98" s="100" t="s">
        <v>51</v>
      </c>
    </row>
    <row r="99" spans="1:11">
      <c r="A99" s="98"/>
      <c r="B99" s="98"/>
      <c r="C99" s="98"/>
      <c r="D99" s="98"/>
      <c r="E99" s="143">
        <v>12</v>
      </c>
      <c r="F99" s="83" t="s">
        <v>139</v>
      </c>
      <c r="G99" s="100"/>
      <c r="H99" s="100"/>
      <c r="I99" s="100"/>
      <c r="J99" s="100"/>
      <c r="K99" s="100" t="s">
        <v>51</v>
      </c>
    </row>
    <row r="100" spans="1:11" ht="30">
      <c r="A100" s="98"/>
      <c r="B100" s="98"/>
      <c r="C100" s="98"/>
      <c r="D100" s="98"/>
      <c r="E100" s="143">
        <v>13</v>
      </c>
      <c r="F100" s="83" t="s">
        <v>176</v>
      </c>
      <c r="G100" s="83" t="s">
        <v>141</v>
      </c>
      <c r="H100" s="83"/>
      <c r="I100" s="100"/>
      <c r="J100" s="100"/>
      <c r="K100" s="100" t="s">
        <v>51</v>
      </c>
    </row>
    <row r="101" spans="1:11" ht="30">
      <c r="A101" s="98"/>
      <c r="B101" s="98"/>
      <c r="C101" s="98"/>
      <c r="D101" s="98"/>
      <c r="E101" s="143">
        <v>14</v>
      </c>
      <c r="F101" s="83" t="s">
        <v>142</v>
      </c>
      <c r="G101" s="83" t="s">
        <v>143</v>
      </c>
      <c r="H101" s="83"/>
      <c r="I101" s="100"/>
      <c r="J101" s="100"/>
      <c r="K101" s="100" t="s">
        <v>51</v>
      </c>
    </row>
    <row r="102" spans="1:11" ht="30">
      <c r="A102" s="98"/>
      <c r="B102" s="98"/>
      <c r="C102" s="98"/>
      <c r="D102" s="98"/>
      <c r="E102" s="143">
        <v>15</v>
      </c>
      <c r="F102" s="83" t="s">
        <v>177</v>
      </c>
      <c r="G102" s="83" t="s">
        <v>178</v>
      </c>
      <c r="H102" s="83"/>
      <c r="I102" s="100"/>
      <c r="J102" s="100"/>
      <c r="K102" s="100" t="s">
        <v>51</v>
      </c>
    </row>
    <row r="103" spans="1:11" ht="30">
      <c r="A103" s="98"/>
      <c r="B103" s="98"/>
      <c r="C103" s="98"/>
      <c r="D103" s="98"/>
      <c r="E103" s="143">
        <v>16</v>
      </c>
      <c r="F103" s="83" t="s">
        <v>151</v>
      </c>
      <c r="G103" s="83" t="s">
        <v>152</v>
      </c>
      <c r="H103" s="83"/>
      <c r="I103" s="100"/>
      <c r="J103" s="100"/>
      <c r="K103" s="100" t="s">
        <v>51</v>
      </c>
    </row>
    <row r="104" spans="1:11" ht="30">
      <c r="A104" s="98"/>
      <c r="B104" s="98"/>
      <c r="C104" s="98"/>
      <c r="D104" s="98"/>
      <c r="E104" s="143">
        <v>17</v>
      </c>
      <c r="F104" s="83" t="s">
        <v>153</v>
      </c>
      <c r="G104" s="83"/>
      <c r="H104" s="83"/>
      <c r="I104" s="100"/>
      <c r="J104" s="100"/>
      <c r="K104" s="100" t="s">
        <v>51</v>
      </c>
    </row>
    <row r="105" spans="1:11" ht="30">
      <c r="A105" s="98"/>
      <c r="B105" s="98"/>
      <c r="C105" s="98"/>
      <c r="D105" s="98"/>
      <c r="E105" s="143">
        <v>18</v>
      </c>
      <c r="F105" s="111" t="s">
        <v>179</v>
      </c>
      <c r="G105" s="111" t="s">
        <v>180</v>
      </c>
      <c r="H105" s="111"/>
      <c r="I105" s="100"/>
      <c r="J105" s="100"/>
      <c r="K105" s="100" t="s">
        <v>51</v>
      </c>
    </row>
    <row r="106" spans="1:11" ht="30">
      <c r="A106" s="98"/>
      <c r="B106" s="98"/>
      <c r="C106" s="98"/>
      <c r="D106" s="98"/>
      <c r="E106" s="143">
        <v>19</v>
      </c>
      <c r="F106" s="111" t="s">
        <v>181</v>
      </c>
      <c r="G106" s="111" t="s">
        <v>182</v>
      </c>
      <c r="H106" s="111"/>
      <c r="I106" s="100"/>
      <c r="J106" s="100"/>
      <c r="K106" s="100" t="s">
        <v>51</v>
      </c>
    </row>
    <row r="107" spans="1:11" ht="75">
      <c r="A107" s="98"/>
      <c r="B107" s="98"/>
      <c r="C107" s="98"/>
      <c r="D107" s="98"/>
      <c r="E107" s="143">
        <v>20</v>
      </c>
      <c r="F107" s="111" t="s">
        <v>183</v>
      </c>
      <c r="G107" s="111" t="s">
        <v>159</v>
      </c>
      <c r="H107" s="111"/>
      <c r="I107" s="100"/>
      <c r="J107" s="100"/>
      <c r="K107" s="100" t="s">
        <v>51</v>
      </c>
    </row>
    <row r="108" spans="1:11" ht="60">
      <c r="A108" s="98"/>
      <c r="B108" s="98"/>
      <c r="C108" s="98"/>
      <c r="D108" s="98"/>
      <c r="E108" s="143">
        <v>21</v>
      </c>
      <c r="F108" s="111" t="s">
        <v>160</v>
      </c>
      <c r="G108" s="111"/>
      <c r="H108" s="111"/>
      <c r="I108" s="100"/>
      <c r="J108" s="100"/>
      <c r="K108" s="100" t="s">
        <v>51</v>
      </c>
    </row>
    <row r="109" spans="1:11" ht="45">
      <c r="A109" s="98"/>
      <c r="B109" s="98"/>
      <c r="C109" s="98"/>
      <c r="D109" s="98"/>
      <c r="E109" s="143">
        <v>22</v>
      </c>
      <c r="F109" s="111" t="s">
        <v>161</v>
      </c>
      <c r="G109" s="111" t="s">
        <v>184</v>
      </c>
      <c r="H109" s="111"/>
      <c r="I109" s="100"/>
      <c r="J109" s="100"/>
      <c r="K109" s="100" t="s">
        <v>51</v>
      </c>
    </row>
    <row r="110" spans="1:11" ht="45">
      <c r="A110" s="98"/>
      <c r="B110" s="98"/>
      <c r="C110" s="98"/>
      <c r="D110" s="98"/>
      <c r="E110" s="143">
        <v>23</v>
      </c>
      <c r="F110" s="111" t="s">
        <v>163</v>
      </c>
      <c r="G110" s="111" t="s">
        <v>185</v>
      </c>
      <c r="H110" s="111"/>
      <c r="I110" s="100"/>
      <c r="J110" s="100"/>
      <c r="K110" s="100" t="s">
        <v>51</v>
      </c>
    </row>
    <row r="111" spans="1:11" ht="30">
      <c r="A111" s="118"/>
      <c r="B111" s="98"/>
      <c r="C111" s="98"/>
      <c r="D111" s="98"/>
      <c r="E111" s="143">
        <v>24</v>
      </c>
      <c r="F111" s="111" t="s">
        <v>186</v>
      </c>
      <c r="G111" s="111" t="s">
        <v>187</v>
      </c>
      <c r="H111" s="111"/>
      <c r="I111" s="100"/>
      <c r="J111" s="100"/>
      <c r="K111" s="100"/>
    </row>
    <row r="112" spans="1:11" ht="18.75">
      <c r="A112" s="300"/>
      <c r="B112" s="301"/>
      <c r="C112" s="301"/>
      <c r="D112" s="302"/>
      <c r="E112" s="151" t="s">
        <v>188</v>
      </c>
      <c r="F112" s="303" t="s">
        <v>189</v>
      </c>
      <c r="G112" s="304"/>
      <c r="H112" s="304"/>
      <c r="I112" s="304"/>
      <c r="J112" s="304"/>
      <c r="K112" s="305"/>
    </row>
    <row r="113" spans="1:11">
      <c r="A113" s="98"/>
      <c r="B113" s="98"/>
      <c r="C113" s="98"/>
      <c r="D113" s="98"/>
      <c r="E113" s="143">
        <v>1</v>
      </c>
      <c r="F113" s="111" t="s">
        <v>94</v>
      </c>
      <c r="G113" s="83"/>
      <c r="H113" s="83"/>
      <c r="I113" s="100"/>
      <c r="J113" s="100"/>
      <c r="K113" s="100" t="s">
        <v>51</v>
      </c>
    </row>
    <row r="114" spans="1:11" ht="60">
      <c r="A114" s="98"/>
      <c r="B114" s="98"/>
      <c r="C114" s="98"/>
      <c r="D114" s="98"/>
      <c r="E114" s="143">
        <v>2</v>
      </c>
      <c r="F114" s="111" t="s">
        <v>190</v>
      </c>
      <c r="G114" s="83" t="s">
        <v>191</v>
      </c>
      <c r="H114" s="83"/>
      <c r="I114" s="100"/>
      <c r="J114" s="100"/>
      <c r="K114" s="100" t="s">
        <v>51</v>
      </c>
    </row>
    <row r="115" spans="1:11" ht="30">
      <c r="A115" s="98"/>
      <c r="B115" s="98"/>
      <c r="C115" s="98"/>
      <c r="D115" s="98"/>
      <c r="E115" s="143">
        <v>3</v>
      </c>
      <c r="F115" s="111" t="s">
        <v>192</v>
      </c>
      <c r="G115" s="111" t="s">
        <v>97</v>
      </c>
      <c r="H115" s="111"/>
      <c r="I115" s="100"/>
      <c r="J115" s="100"/>
      <c r="K115" s="100" t="s">
        <v>51</v>
      </c>
    </row>
    <row r="116" spans="1:11" ht="30">
      <c r="A116" s="98"/>
      <c r="B116" s="98"/>
      <c r="C116" s="98"/>
      <c r="D116" s="98"/>
      <c r="E116" s="143">
        <v>4</v>
      </c>
      <c r="F116" s="111" t="s">
        <v>55</v>
      </c>
      <c r="G116" s="83"/>
      <c r="H116" s="83"/>
      <c r="I116" s="100"/>
      <c r="J116" s="100"/>
      <c r="K116" s="100" t="s">
        <v>51</v>
      </c>
    </row>
    <row r="117" spans="1:11" ht="30">
      <c r="A117" s="98"/>
      <c r="B117" s="98"/>
      <c r="C117" s="98"/>
      <c r="D117" s="98"/>
      <c r="E117" s="143"/>
      <c r="F117" s="111" t="s">
        <v>193</v>
      </c>
      <c r="G117" s="83"/>
      <c r="H117" s="83"/>
      <c r="I117" s="100"/>
      <c r="J117" s="100"/>
      <c r="K117" s="100"/>
    </row>
    <row r="118" spans="1:11" ht="45">
      <c r="A118" s="98"/>
      <c r="B118" s="98"/>
      <c r="C118" s="98"/>
      <c r="D118" s="98"/>
      <c r="E118" s="143">
        <v>5</v>
      </c>
      <c r="F118" s="83" t="s">
        <v>194</v>
      </c>
      <c r="G118" s="111" t="s">
        <v>195</v>
      </c>
      <c r="H118" s="111"/>
      <c r="I118" s="100"/>
      <c r="J118" s="100"/>
      <c r="K118" s="100" t="s">
        <v>51</v>
      </c>
    </row>
    <row r="119" spans="1:11" ht="30">
      <c r="A119" s="98"/>
      <c r="B119" s="98"/>
      <c r="C119" s="98"/>
      <c r="D119" s="98"/>
      <c r="E119" s="143">
        <v>6</v>
      </c>
      <c r="F119" s="111" t="s">
        <v>196</v>
      </c>
      <c r="G119" s="111" t="s">
        <v>197</v>
      </c>
      <c r="H119" s="111"/>
      <c r="I119" s="100"/>
      <c r="J119" s="100"/>
      <c r="K119" s="100" t="s">
        <v>51</v>
      </c>
    </row>
    <row r="120" spans="1:11" ht="30">
      <c r="A120" s="98"/>
      <c r="B120" s="98"/>
      <c r="C120" s="98"/>
      <c r="D120" s="98"/>
      <c r="E120" s="143">
        <v>7</v>
      </c>
      <c r="F120" s="111" t="s">
        <v>198</v>
      </c>
      <c r="G120" s="111" t="s">
        <v>199</v>
      </c>
      <c r="H120" s="111"/>
      <c r="I120" s="100"/>
      <c r="J120" s="100"/>
      <c r="K120" s="100" t="s">
        <v>51</v>
      </c>
    </row>
    <row r="121" spans="1:11" ht="30">
      <c r="A121" s="98"/>
      <c r="B121" s="98"/>
      <c r="C121" s="98"/>
      <c r="D121" s="98"/>
      <c r="E121" s="143">
        <v>8</v>
      </c>
      <c r="F121" s="83" t="s">
        <v>200</v>
      </c>
      <c r="G121" s="83"/>
      <c r="H121" s="83"/>
      <c r="I121" s="100"/>
      <c r="J121" s="100"/>
      <c r="K121" s="100" t="s">
        <v>51</v>
      </c>
    </row>
    <row r="122" spans="1:11" ht="30">
      <c r="A122" s="98"/>
      <c r="B122" s="98"/>
      <c r="C122" s="98"/>
      <c r="D122" s="98"/>
      <c r="E122" s="143">
        <v>9</v>
      </c>
      <c r="F122" s="111" t="s">
        <v>201</v>
      </c>
      <c r="G122" s="111" t="s">
        <v>202</v>
      </c>
      <c r="H122" s="111"/>
      <c r="I122" s="100"/>
      <c r="J122" s="100"/>
      <c r="K122" s="100" t="s">
        <v>51</v>
      </c>
    </row>
    <row r="123" spans="1:11" ht="30">
      <c r="A123" s="98"/>
      <c r="B123" s="98"/>
      <c r="C123" s="98"/>
      <c r="D123" s="98"/>
      <c r="E123" s="143">
        <v>10</v>
      </c>
      <c r="F123" s="111" t="s">
        <v>203</v>
      </c>
      <c r="G123" s="111" t="s">
        <v>204</v>
      </c>
      <c r="H123" s="111"/>
      <c r="I123" s="100"/>
      <c r="J123" s="100"/>
      <c r="K123" s="100" t="s">
        <v>51</v>
      </c>
    </row>
    <row r="124" spans="1:11" ht="30">
      <c r="A124" s="98"/>
      <c r="B124" s="98"/>
      <c r="C124" s="98"/>
      <c r="D124" s="98"/>
      <c r="E124" s="143">
        <v>11</v>
      </c>
      <c r="F124" s="111" t="s">
        <v>205</v>
      </c>
      <c r="G124" s="111" t="s">
        <v>199</v>
      </c>
      <c r="H124" s="111"/>
      <c r="I124" s="100"/>
      <c r="J124" s="100"/>
      <c r="K124" s="100" t="s">
        <v>51</v>
      </c>
    </row>
    <row r="125" spans="1:11" ht="60">
      <c r="A125" s="98"/>
      <c r="B125" s="98"/>
      <c r="C125" s="98"/>
      <c r="D125" s="98"/>
      <c r="E125" s="143">
        <v>12</v>
      </c>
      <c r="F125" s="111" t="s">
        <v>206</v>
      </c>
      <c r="G125" s="111" t="s">
        <v>207</v>
      </c>
      <c r="H125" s="111"/>
      <c r="I125" s="100"/>
      <c r="J125" s="100"/>
      <c r="K125" s="100"/>
    </row>
    <row r="126" spans="1:11">
      <c r="A126" s="98"/>
      <c r="B126" s="98"/>
      <c r="C126" s="98"/>
      <c r="D126" s="98"/>
      <c r="E126" s="143">
        <v>13</v>
      </c>
      <c r="F126" s="111" t="s">
        <v>208</v>
      </c>
      <c r="G126" s="111"/>
      <c r="H126" s="111"/>
      <c r="I126" s="100"/>
      <c r="J126" s="100"/>
      <c r="K126" s="100"/>
    </row>
    <row r="127" spans="1:11" ht="30">
      <c r="A127" s="98"/>
      <c r="B127" s="98"/>
      <c r="C127" s="98"/>
      <c r="D127" s="98"/>
      <c r="E127" s="143">
        <v>14</v>
      </c>
      <c r="F127" s="83" t="s">
        <v>209</v>
      </c>
      <c r="G127" s="83" t="s">
        <v>210</v>
      </c>
      <c r="H127" s="83"/>
      <c r="I127" s="100"/>
      <c r="J127" s="100"/>
      <c r="K127" s="100" t="s">
        <v>51</v>
      </c>
    </row>
    <row r="128" spans="1:11" ht="18.75">
      <c r="A128" s="300"/>
      <c r="B128" s="301"/>
      <c r="C128" s="301"/>
      <c r="D128" s="302"/>
      <c r="E128" s="151" t="s">
        <v>211</v>
      </c>
      <c r="F128" s="303" t="s">
        <v>212</v>
      </c>
      <c r="G128" s="304"/>
      <c r="H128" s="304"/>
      <c r="I128" s="304"/>
      <c r="J128" s="304"/>
      <c r="K128" s="305"/>
    </row>
    <row r="129" spans="1:11" ht="75">
      <c r="A129" s="98"/>
      <c r="B129" s="98"/>
      <c r="C129" s="98"/>
      <c r="D129" s="98"/>
      <c r="E129" s="143">
        <v>1</v>
      </c>
      <c r="F129" s="111" t="s">
        <v>213</v>
      </c>
      <c r="G129" s="83" t="s">
        <v>214</v>
      </c>
      <c r="H129" s="83"/>
      <c r="I129" s="100"/>
      <c r="J129" s="100"/>
      <c r="K129" s="100" t="s">
        <v>51</v>
      </c>
    </row>
    <row r="130" spans="1:11" ht="45">
      <c r="A130" s="98"/>
      <c r="B130" s="98"/>
      <c r="C130" s="98"/>
      <c r="D130" s="98"/>
      <c r="E130" s="143">
        <v>2</v>
      </c>
      <c r="F130" s="83" t="s">
        <v>215</v>
      </c>
      <c r="G130" s="83" t="s">
        <v>216</v>
      </c>
      <c r="H130" s="83"/>
      <c r="I130" s="100"/>
      <c r="J130" s="100"/>
      <c r="K130" s="100" t="s">
        <v>51</v>
      </c>
    </row>
    <row r="131" spans="1:11" ht="30">
      <c r="A131" s="98"/>
      <c r="B131" s="98"/>
      <c r="C131" s="98"/>
      <c r="D131" s="98"/>
      <c r="E131" s="143">
        <v>3</v>
      </c>
      <c r="F131" s="83" t="s">
        <v>217</v>
      </c>
      <c r="G131" s="83" t="s">
        <v>218</v>
      </c>
      <c r="H131" s="83"/>
      <c r="I131" s="100"/>
      <c r="J131" s="100"/>
      <c r="K131" s="100" t="s">
        <v>51</v>
      </c>
    </row>
    <row r="132" spans="1:11" ht="30">
      <c r="A132" s="98"/>
      <c r="B132" s="98"/>
      <c r="C132" s="98"/>
      <c r="D132" s="98"/>
      <c r="E132" s="143">
        <v>4</v>
      </c>
      <c r="F132" s="83" t="s">
        <v>219</v>
      </c>
      <c r="G132" s="83" t="s">
        <v>216</v>
      </c>
      <c r="H132" s="83"/>
      <c r="I132" s="100"/>
      <c r="J132" s="100"/>
      <c r="K132" s="100" t="s">
        <v>51</v>
      </c>
    </row>
    <row r="133" spans="1:11" ht="45">
      <c r="A133" s="98"/>
      <c r="B133" s="98"/>
      <c r="C133" s="98"/>
      <c r="D133" s="98"/>
      <c r="E133" s="143">
        <v>5</v>
      </c>
      <c r="F133" s="83" t="s">
        <v>220</v>
      </c>
      <c r="G133" s="111" t="s">
        <v>221</v>
      </c>
      <c r="H133" s="83"/>
      <c r="I133" s="100"/>
      <c r="J133" s="100"/>
      <c r="K133" s="100" t="s">
        <v>51</v>
      </c>
    </row>
    <row r="134" spans="1:11" ht="30">
      <c r="A134" s="98"/>
      <c r="B134" s="98"/>
      <c r="C134" s="98"/>
      <c r="D134" s="98"/>
      <c r="E134" s="143">
        <v>6</v>
      </c>
      <c r="F134" s="83" t="s">
        <v>222</v>
      </c>
      <c r="G134" s="83" t="s">
        <v>216</v>
      </c>
      <c r="H134" s="83"/>
      <c r="I134" s="100"/>
      <c r="J134" s="100"/>
      <c r="K134" s="100" t="s">
        <v>51</v>
      </c>
    </row>
    <row r="135" spans="1:11">
      <c r="A135" s="98"/>
      <c r="B135" s="98"/>
      <c r="C135" s="98"/>
      <c r="D135" s="98"/>
      <c r="E135" s="143">
        <v>7</v>
      </c>
      <c r="F135" s="83" t="s">
        <v>223</v>
      </c>
      <c r="G135" s="83"/>
      <c r="H135" s="83"/>
      <c r="I135" s="100"/>
      <c r="J135" s="100"/>
      <c r="K135" s="100" t="s">
        <v>51</v>
      </c>
    </row>
    <row r="136" spans="1:11" ht="60">
      <c r="A136" s="98"/>
      <c r="B136" s="98"/>
      <c r="C136" s="98"/>
      <c r="D136" s="98"/>
      <c r="E136" s="143">
        <v>8</v>
      </c>
      <c r="F136" s="83" t="s">
        <v>224</v>
      </c>
      <c r="G136" s="83" t="s">
        <v>225</v>
      </c>
      <c r="H136" s="83"/>
      <c r="I136" s="100"/>
      <c r="J136" s="100"/>
      <c r="K136" s="100" t="s">
        <v>51</v>
      </c>
    </row>
    <row r="137" spans="1:11" ht="30">
      <c r="A137" s="98"/>
      <c r="B137" s="98"/>
      <c r="C137" s="98"/>
      <c r="D137" s="98"/>
      <c r="E137" s="143">
        <v>9</v>
      </c>
      <c r="F137" s="83" t="s">
        <v>226</v>
      </c>
      <c r="G137" s="83" t="s">
        <v>227</v>
      </c>
      <c r="H137" s="83"/>
      <c r="I137" s="100"/>
      <c r="J137" s="100"/>
      <c r="K137" s="100" t="s">
        <v>51</v>
      </c>
    </row>
    <row r="138" spans="1:11" ht="60">
      <c r="A138" s="98"/>
      <c r="B138" s="98"/>
      <c r="C138" s="98"/>
      <c r="D138" s="98"/>
      <c r="E138" s="143">
        <v>10</v>
      </c>
      <c r="F138" s="83" t="s">
        <v>228</v>
      </c>
      <c r="G138" s="83" t="s">
        <v>229</v>
      </c>
      <c r="H138" s="83"/>
      <c r="I138" s="100"/>
      <c r="J138" s="100"/>
      <c r="K138" s="100"/>
    </row>
    <row r="139" spans="1:11" ht="30">
      <c r="A139" s="98"/>
      <c r="B139" s="98"/>
      <c r="C139" s="98"/>
      <c r="D139" s="98"/>
      <c r="E139" s="143">
        <v>11</v>
      </c>
      <c r="F139" s="83" t="s">
        <v>230</v>
      </c>
      <c r="G139" s="83" t="s">
        <v>231</v>
      </c>
      <c r="H139" s="83"/>
      <c r="I139" s="100"/>
      <c r="J139" s="100"/>
      <c r="K139" s="100" t="s">
        <v>51</v>
      </c>
    </row>
    <row r="140" spans="1:11" ht="60">
      <c r="A140" s="98"/>
      <c r="B140" s="98"/>
      <c r="C140" s="98"/>
      <c r="D140" s="98"/>
      <c r="E140" s="143">
        <v>12</v>
      </c>
      <c r="F140" s="83" t="s">
        <v>232</v>
      </c>
      <c r="G140" s="83" t="s">
        <v>233</v>
      </c>
      <c r="H140" s="83"/>
      <c r="I140" s="100"/>
      <c r="J140" s="100"/>
      <c r="K140" s="100" t="s">
        <v>51</v>
      </c>
    </row>
    <row r="141" spans="1:11" ht="30">
      <c r="A141" s="98"/>
      <c r="B141" s="98"/>
      <c r="C141" s="98"/>
      <c r="D141" s="98"/>
      <c r="E141" s="143">
        <v>13</v>
      </c>
      <c r="F141" s="83" t="s">
        <v>234</v>
      </c>
      <c r="G141" s="83" t="s">
        <v>235</v>
      </c>
      <c r="H141" s="83"/>
      <c r="I141" s="100"/>
      <c r="J141" s="100"/>
      <c r="K141" s="100" t="s">
        <v>51</v>
      </c>
    </row>
    <row r="142" spans="1:11" ht="30">
      <c r="A142" s="98"/>
      <c r="B142" s="98"/>
      <c r="C142" s="98"/>
      <c r="D142" s="98"/>
      <c r="E142" s="143">
        <v>14</v>
      </c>
      <c r="F142" s="83" t="s">
        <v>236</v>
      </c>
      <c r="G142" s="83" t="s">
        <v>237</v>
      </c>
      <c r="H142" s="83"/>
      <c r="I142" s="100"/>
      <c r="J142" s="100"/>
      <c r="K142" s="100" t="s">
        <v>51</v>
      </c>
    </row>
    <row r="143" spans="1:11" ht="45">
      <c r="A143" s="98"/>
      <c r="B143" s="98"/>
      <c r="C143" s="98"/>
      <c r="D143" s="98"/>
      <c r="E143" s="143">
        <v>15</v>
      </c>
      <c r="F143" s="83" t="s">
        <v>238</v>
      </c>
      <c r="G143" s="83" t="s">
        <v>239</v>
      </c>
      <c r="H143" s="83"/>
      <c r="I143" s="100"/>
      <c r="J143" s="100"/>
      <c r="K143" s="100" t="s">
        <v>51</v>
      </c>
    </row>
    <row r="144" spans="1:11">
      <c r="A144" s="98"/>
      <c r="B144" s="98"/>
      <c r="C144" s="98"/>
      <c r="D144" s="98"/>
      <c r="E144" s="143">
        <v>16</v>
      </c>
      <c r="F144" s="83" t="s">
        <v>240</v>
      </c>
      <c r="G144" s="83" t="s">
        <v>241</v>
      </c>
      <c r="H144" s="83"/>
      <c r="I144" s="100"/>
      <c r="J144" s="100"/>
      <c r="K144" s="100" t="s">
        <v>51</v>
      </c>
    </row>
    <row r="145" spans="1:11" ht="30">
      <c r="A145" s="98"/>
      <c r="B145" s="98"/>
      <c r="C145" s="98"/>
      <c r="D145" s="98"/>
      <c r="E145" s="143">
        <v>17</v>
      </c>
      <c r="F145" s="83" t="s">
        <v>242</v>
      </c>
      <c r="G145" s="83" t="s">
        <v>243</v>
      </c>
      <c r="H145" s="83"/>
      <c r="I145" s="100"/>
      <c r="J145" s="100"/>
      <c r="K145" s="100" t="s">
        <v>51</v>
      </c>
    </row>
    <row r="146" spans="1:11" ht="30">
      <c r="A146" s="98"/>
      <c r="B146" s="98"/>
      <c r="C146" s="98"/>
      <c r="D146" s="98"/>
      <c r="E146" s="143">
        <v>18</v>
      </c>
      <c r="F146" s="83" t="s">
        <v>244</v>
      </c>
      <c r="G146" s="83" t="s">
        <v>245</v>
      </c>
      <c r="H146" s="83"/>
      <c r="I146" s="100"/>
      <c r="J146" s="100"/>
      <c r="K146" s="100" t="s">
        <v>51</v>
      </c>
    </row>
    <row r="147" spans="1:11" ht="30">
      <c r="A147" s="98"/>
      <c r="B147" s="98"/>
      <c r="C147" s="98"/>
      <c r="D147" s="98"/>
      <c r="E147" s="143">
        <v>19</v>
      </c>
      <c r="F147" s="83" t="s">
        <v>246</v>
      </c>
      <c r="G147" s="83" t="s">
        <v>247</v>
      </c>
      <c r="H147" s="83"/>
      <c r="I147" s="100"/>
      <c r="J147" s="100"/>
      <c r="K147" s="100" t="s">
        <v>51</v>
      </c>
    </row>
    <row r="148" spans="1:11" ht="30">
      <c r="A148" s="98"/>
      <c r="B148" s="98"/>
      <c r="C148" s="98"/>
      <c r="D148" s="98"/>
      <c r="E148" s="143">
        <v>20</v>
      </c>
      <c r="F148" s="83" t="s">
        <v>248</v>
      </c>
      <c r="G148" s="29"/>
      <c r="I148" s="100"/>
      <c r="J148" s="100"/>
      <c r="K148" s="100" t="s">
        <v>51</v>
      </c>
    </row>
    <row r="149" spans="1:11" ht="60">
      <c r="A149" s="98"/>
      <c r="B149" s="98"/>
      <c r="C149" s="98"/>
      <c r="D149" s="98"/>
      <c r="E149" s="143">
        <v>21</v>
      </c>
      <c r="F149" s="83" t="s">
        <v>249</v>
      </c>
      <c r="G149" s="83"/>
      <c r="H149" s="83"/>
      <c r="I149" s="100"/>
      <c r="J149" s="100"/>
      <c r="K149" s="100" t="s">
        <v>51</v>
      </c>
    </row>
    <row r="150" spans="1:11" ht="30">
      <c r="A150" s="98"/>
      <c r="B150" s="98"/>
      <c r="C150" s="98"/>
      <c r="D150" s="98"/>
      <c r="E150" s="143">
        <v>22</v>
      </c>
      <c r="F150" s="83" t="s">
        <v>250</v>
      </c>
      <c r="G150" s="83" t="s">
        <v>251</v>
      </c>
      <c r="H150" s="83"/>
      <c r="I150" s="100"/>
      <c r="J150" s="100"/>
      <c r="K150" s="100" t="s">
        <v>51</v>
      </c>
    </row>
    <row r="151" spans="1:11" ht="30">
      <c r="A151" s="98"/>
      <c r="B151" s="98"/>
      <c r="C151" s="98"/>
      <c r="D151" s="98"/>
      <c r="E151" s="143">
        <v>23</v>
      </c>
      <c r="F151" s="83" t="s">
        <v>252</v>
      </c>
      <c r="G151" s="83" t="s">
        <v>253</v>
      </c>
      <c r="H151" s="83"/>
      <c r="I151" s="100"/>
      <c r="J151" s="100"/>
      <c r="K151" s="100" t="s">
        <v>51</v>
      </c>
    </row>
    <row r="152" spans="1:11" ht="30">
      <c r="A152" s="98"/>
      <c r="B152" s="98"/>
      <c r="C152" s="98"/>
      <c r="D152" s="98"/>
      <c r="E152" s="143">
        <v>24</v>
      </c>
      <c r="F152" s="83" t="s">
        <v>254</v>
      </c>
      <c r="G152" s="83" t="s">
        <v>255</v>
      </c>
      <c r="H152" s="83"/>
      <c r="I152" s="100"/>
      <c r="J152" s="100"/>
      <c r="K152" s="100" t="s">
        <v>51</v>
      </c>
    </row>
    <row r="153" spans="1:11" ht="18.75">
      <c r="A153" s="300"/>
      <c r="B153" s="301"/>
      <c r="C153" s="301"/>
      <c r="D153" s="302"/>
      <c r="E153" s="151" t="s">
        <v>256</v>
      </c>
      <c r="F153" s="303" t="s">
        <v>257</v>
      </c>
      <c r="G153" s="304"/>
      <c r="H153" s="304"/>
      <c r="I153" s="304"/>
      <c r="J153" s="304"/>
      <c r="K153" s="305"/>
    </row>
    <row r="154" spans="1:11" ht="45">
      <c r="A154" s="306"/>
      <c r="B154" s="306"/>
      <c r="C154" s="306"/>
      <c r="D154" s="306"/>
      <c r="E154" s="321">
        <v>1</v>
      </c>
      <c r="F154" s="308" t="s">
        <v>258</v>
      </c>
      <c r="G154" s="310" t="s">
        <v>259</v>
      </c>
      <c r="H154" s="110" t="s">
        <v>260</v>
      </c>
      <c r="I154" s="312"/>
      <c r="J154" s="312"/>
      <c r="K154" s="312" t="s">
        <v>51</v>
      </c>
    </row>
    <row r="155" spans="1:11">
      <c r="A155" s="307"/>
      <c r="B155" s="307"/>
      <c r="C155" s="307"/>
      <c r="D155" s="307"/>
      <c r="E155" s="322"/>
      <c r="F155" s="309"/>
      <c r="G155" s="311"/>
      <c r="H155" s="110" t="s">
        <v>261</v>
      </c>
      <c r="I155" s="313"/>
      <c r="J155" s="313"/>
      <c r="K155" s="313"/>
    </row>
    <row r="156" spans="1:11" ht="45">
      <c r="A156" s="98"/>
      <c r="B156" s="98"/>
      <c r="C156" s="98"/>
      <c r="D156" s="98"/>
      <c r="E156" s="143">
        <v>2</v>
      </c>
      <c r="F156" s="83" t="s">
        <v>262</v>
      </c>
      <c r="G156" s="83" t="s">
        <v>263</v>
      </c>
      <c r="H156" s="83"/>
      <c r="I156" s="83"/>
      <c r="J156" s="83"/>
      <c r="K156" s="83" t="s">
        <v>51</v>
      </c>
    </row>
    <row r="157" spans="1:11" ht="60">
      <c r="A157" s="98"/>
      <c r="B157" s="98"/>
      <c r="C157" s="98"/>
      <c r="D157" s="98"/>
      <c r="E157" s="143">
        <v>3</v>
      </c>
      <c r="F157" s="83" t="s">
        <v>264</v>
      </c>
      <c r="G157" s="83" t="s">
        <v>265</v>
      </c>
      <c r="H157" s="83"/>
      <c r="I157" s="83"/>
      <c r="J157" s="83"/>
      <c r="K157" s="83" t="s">
        <v>51</v>
      </c>
    </row>
    <row r="158" spans="1:11" ht="30">
      <c r="A158" s="98"/>
      <c r="B158" s="98"/>
      <c r="C158" s="98"/>
      <c r="D158" s="98"/>
      <c r="E158" s="143">
        <v>4</v>
      </c>
      <c r="F158" s="83" t="s">
        <v>266</v>
      </c>
      <c r="G158" s="83"/>
      <c r="H158" s="83"/>
      <c r="I158" s="83"/>
      <c r="J158" s="83"/>
      <c r="K158" s="83" t="s">
        <v>51</v>
      </c>
    </row>
    <row r="159" spans="1:11" ht="45">
      <c r="A159" s="98"/>
      <c r="B159" s="98"/>
      <c r="C159" s="98"/>
      <c r="D159" s="98"/>
      <c r="E159" s="143">
        <v>5</v>
      </c>
      <c r="F159" s="83" t="s">
        <v>267</v>
      </c>
      <c r="G159" s="83" t="s">
        <v>268</v>
      </c>
      <c r="H159" s="83"/>
      <c r="I159" s="83"/>
      <c r="J159" s="83"/>
      <c r="K159" s="83"/>
    </row>
    <row r="160" spans="1:11" ht="30">
      <c r="A160" s="98"/>
      <c r="B160" s="98"/>
      <c r="C160" s="98"/>
      <c r="D160" s="98"/>
      <c r="E160" s="143">
        <v>6</v>
      </c>
      <c r="F160" s="83" t="s">
        <v>269</v>
      </c>
      <c r="G160" s="83" t="s">
        <v>263</v>
      </c>
      <c r="H160" s="83"/>
      <c r="I160" s="83"/>
      <c r="J160" s="83"/>
      <c r="K160" s="83" t="s">
        <v>51</v>
      </c>
    </row>
    <row r="161" spans="1:11" ht="45">
      <c r="A161" s="98"/>
      <c r="B161" s="98"/>
      <c r="C161" s="98"/>
      <c r="D161" s="98"/>
      <c r="E161" s="143">
        <v>7</v>
      </c>
      <c r="F161" s="83" t="s">
        <v>270</v>
      </c>
      <c r="G161" s="83" t="s">
        <v>271</v>
      </c>
      <c r="H161" s="83"/>
      <c r="I161" s="83"/>
      <c r="J161" s="83"/>
      <c r="K161" s="83" t="s">
        <v>51</v>
      </c>
    </row>
    <row r="162" spans="1:11" ht="30">
      <c r="A162" s="98"/>
      <c r="B162" s="98"/>
      <c r="C162" s="98"/>
      <c r="D162" s="98"/>
      <c r="E162" s="143">
        <v>8</v>
      </c>
      <c r="F162" s="83" t="s">
        <v>272</v>
      </c>
      <c r="G162" s="83" t="s">
        <v>263</v>
      </c>
      <c r="H162" s="83"/>
      <c r="I162" s="83"/>
      <c r="J162" s="83"/>
      <c r="K162" s="83" t="s">
        <v>51</v>
      </c>
    </row>
    <row r="163" spans="1:11" ht="90">
      <c r="A163" s="98"/>
      <c r="B163" s="98"/>
      <c r="C163" s="98"/>
      <c r="D163" s="98"/>
      <c r="E163" s="143">
        <v>9</v>
      </c>
      <c r="F163" s="83" t="s">
        <v>273</v>
      </c>
      <c r="G163" s="85" t="s">
        <v>274</v>
      </c>
      <c r="H163" s="83"/>
      <c r="I163" s="83"/>
      <c r="J163" s="83"/>
      <c r="K163" s="83" t="s">
        <v>51</v>
      </c>
    </row>
    <row r="164" spans="1:11" ht="60">
      <c r="A164" s="98"/>
      <c r="B164" s="98"/>
      <c r="C164" s="98"/>
      <c r="D164" s="98"/>
      <c r="E164" s="143">
        <v>10</v>
      </c>
      <c r="F164" s="83" t="s">
        <v>275</v>
      </c>
      <c r="G164" s="83" t="s">
        <v>276</v>
      </c>
      <c r="H164" s="83"/>
      <c r="I164" s="83"/>
      <c r="J164" s="83"/>
      <c r="K164" s="83" t="s">
        <v>51</v>
      </c>
    </row>
    <row r="165" spans="1:11" ht="30">
      <c r="A165" s="98"/>
      <c r="B165" s="98"/>
      <c r="C165" s="98"/>
      <c r="D165" s="98"/>
      <c r="E165" s="143">
        <v>11</v>
      </c>
      <c r="F165" s="83" t="s">
        <v>277</v>
      </c>
      <c r="G165" s="83"/>
      <c r="H165" s="83"/>
      <c r="I165" s="83"/>
      <c r="J165" s="83"/>
      <c r="K165" s="83" t="s">
        <v>51</v>
      </c>
    </row>
    <row r="166" spans="1:11" ht="45">
      <c r="A166" s="98"/>
      <c r="B166" s="98"/>
      <c r="C166" s="98"/>
      <c r="D166" s="98"/>
      <c r="E166" s="143">
        <v>12</v>
      </c>
      <c r="F166" s="83" t="s">
        <v>278</v>
      </c>
      <c r="G166" s="83" t="s">
        <v>279</v>
      </c>
      <c r="H166" s="83"/>
      <c r="I166" s="83"/>
      <c r="J166" s="83"/>
      <c r="K166" s="83" t="s">
        <v>51</v>
      </c>
    </row>
    <row r="167" spans="1:11" ht="45">
      <c r="A167" s="98"/>
      <c r="B167" s="98"/>
      <c r="C167" s="98"/>
      <c r="D167" s="98"/>
      <c r="E167" s="143">
        <v>13</v>
      </c>
      <c r="F167" s="83" t="s">
        <v>280</v>
      </c>
      <c r="G167" s="84" t="s">
        <v>281</v>
      </c>
      <c r="H167" s="83"/>
      <c r="I167" s="83"/>
      <c r="J167" s="83"/>
      <c r="K167" s="83" t="s">
        <v>51</v>
      </c>
    </row>
    <row r="168" spans="1:11" ht="30">
      <c r="A168" s="98"/>
      <c r="B168" s="98"/>
      <c r="C168" s="98"/>
      <c r="D168" s="98"/>
      <c r="E168" s="143">
        <v>14</v>
      </c>
      <c r="F168" s="83" t="s">
        <v>282</v>
      </c>
      <c r="G168" s="83" t="s">
        <v>283</v>
      </c>
      <c r="H168" s="83"/>
      <c r="I168" s="83"/>
      <c r="J168" s="83"/>
      <c r="K168" s="83" t="s">
        <v>51</v>
      </c>
    </row>
    <row r="169" spans="1:11" ht="30">
      <c r="A169" s="98"/>
      <c r="B169" s="98"/>
      <c r="C169" s="98"/>
      <c r="D169" s="98"/>
      <c r="E169" s="143">
        <v>15</v>
      </c>
      <c r="F169" s="83" t="s">
        <v>284</v>
      </c>
      <c r="G169" s="83"/>
      <c r="H169" s="83"/>
      <c r="I169" s="83"/>
      <c r="J169" s="83"/>
      <c r="K169" s="83" t="s">
        <v>51</v>
      </c>
    </row>
    <row r="170" spans="1:11" ht="30">
      <c r="A170" s="98"/>
      <c r="B170" s="98"/>
      <c r="C170" s="98"/>
      <c r="D170" s="98"/>
      <c r="E170" s="143">
        <v>16</v>
      </c>
      <c r="F170" s="83" t="s">
        <v>285</v>
      </c>
      <c r="G170" s="83" t="s">
        <v>286</v>
      </c>
      <c r="H170" s="83"/>
      <c r="I170" s="83"/>
      <c r="J170" s="83"/>
      <c r="K170" s="83" t="s">
        <v>51</v>
      </c>
    </row>
    <row r="171" spans="1:11" ht="45">
      <c r="A171" s="98"/>
      <c r="B171" s="98"/>
      <c r="C171" s="98"/>
      <c r="D171" s="98"/>
      <c r="E171" s="143">
        <v>17</v>
      </c>
      <c r="F171" s="83" t="s">
        <v>287</v>
      </c>
      <c r="G171" s="83" t="s">
        <v>288</v>
      </c>
      <c r="H171" s="83"/>
      <c r="I171" s="83"/>
      <c r="J171" s="83"/>
      <c r="K171" s="83" t="s">
        <v>51</v>
      </c>
    </row>
    <row r="172" spans="1:11" ht="30">
      <c r="A172" s="98"/>
      <c r="B172" s="98"/>
      <c r="C172" s="98"/>
      <c r="D172" s="98"/>
      <c r="E172" s="143">
        <v>18</v>
      </c>
      <c r="F172" s="83" t="s">
        <v>289</v>
      </c>
      <c r="G172" s="83" t="s">
        <v>290</v>
      </c>
      <c r="H172" s="83"/>
      <c r="I172" s="83"/>
      <c r="J172" s="83"/>
      <c r="K172" s="83" t="s">
        <v>51</v>
      </c>
    </row>
    <row r="173" spans="1:11" ht="30">
      <c r="A173" s="98"/>
      <c r="B173" s="98"/>
      <c r="C173" s="98"/>
      <c r="D173" s="98"/>
      <c r="E173" s="143">
        <v>19</v>
      </c>
      <c r="F173" s="83" t="s">
        <v>291</v>
      </c>
      <c r="G173" s="83" t="s">
        <v>292</v>
      </c>
      <c r="H173" s="83"/>
      <c r="I173" s="83"/>
      <c r="J173" s="83"/>
      <c r="K173" s="83" t="s">
        <v>51</v>
      </c>
    </row>
    <row r="174" spans="1:11" ht="45">
      <c r="A174" s="98"/>
      <c r="B174" s="98"/>
      <c r="C174" s="98"/>
      <c r="D174" s="98"/>
      <c r="E174" s="143">
        <v>15</v>
      </c>
      <c r="F174" s="83" t="s">
        <v>293</v>
      </c>
      <c r="G174" s="83"/>
      <c r="H174" s="83"/>
      <c r="I174" s="83"/>
      <c r="J174" s="83"/>
      <c r="K174" s="83" t="s">
        <v>51</v>
      </c>
    </row>
    <row r="175" spans="1:11" ht="45">
      <c r="A175" s="98"/>
      <c r="B175" s="98"/>
      <c r="C175" s="98"/>
      <c r="D175" s="98"/>
      <c r="E175" s="143">
        <v>16</v>
      </c>
      <c r="F175" s="83" t="s">
        <v>294</v>
      </c>
      <c r="G175" s="83" t="s">
        <v>295</v>
      </c>
      <c r="H175" s="83"/>
      <c r="I175" s="83"/>
      <c r="J175" s="83"/>
      <c r="K175" s="83" t="s">
        <v>51</v>
      </c>
    </row>
    <row r="176" spans="1:11" ht="45">
      <c r="A176" s="98"/>
      <c r="B176" s="98"/>
      <c r="C176" s="98"/>
      <c r="D176" s="98"/>
      <c r="E176" s="143">
        <v>17</v>
      </c>
      <c r="F176" s="83" t="s">
        <v>296</v>
      </c>
      <c r="G176" s="83" t="s">
        <v>297</v>
      </c>
      <c r="H176" s="83"/>
      <c r="I176" s="83"/>
      <c r="J176" s="83"/>
      <c r="K176" s="83" t="s">
        <v>51</v>
      </c>
    </row>
    <row r="177" spans="1:11" ht="30">
      <c r="A177" s="98"/>
      <c r="B177" s="98"/>
      <c r="C177" s="98"/>
      <c r="D177" s="98"/>
      <c r="E177" s="143">
        <v>18</v>
      </c>
      <c r="F177" s="83" t="s">
        <v>298</v>
      </c>
      <c r="G177" s="83" t="s">
        <v>299</v>
      </c>
      <c r="H177" s="83"/>
      <c r="I177" s="83"/>
      <c r="J177" s="83"/>
      <c r="K177" s="83" t="s">
        <v>51</v>
      </c>
    </row>
    <row r="178" spans="1:11" ht="30">
      <c r="A178" s="98"/>
      <c r="B178" s="98"/>
      <c r="C178" s="98"/>
      <c r="D178" s="98"/>
      <c r="E178" s="143">
        <v>19</v>
      </c>
      <c r="F178" s="83" t="s">
        <v>300</v>
      </c>
      <c r="G178" s="83" t="s">
        <v>301</v>
      </c>
      <c r="H178" s="83"/>
      <c r="I178" s="83"/>
      <c r="J178" s="83"/>
      <c r="K178" s="83" t="s">
        <v>51</v>
      </c>
    </row>
    <row r="179" spans="1:11" ht="18.75">
      <c r="A179" s="300"/>
      <c r="B179" s="301"/>
      <c r="C179" s="301"/>
      <c r="D179" s="302"/>
      <c r="E179" s="151" t="s">
        <v>302</v>
      </c>
      <c r="F179" s="303" t="s">
        <v>303</v>
      </c>
      <c r="G179" s="304"/>
      <c r="H179" s="304"/>
      <c r="I179" s="304"/>
      <c r="J179" s="304"/>
      <c r="K179" s="305"/>
    </row>
    <row r="180" spans="1:11" ht="45">
      <c r="A180" s="306"/>
      <c r="B180" s="306"/>
      <c r="C180" s="306"/>
      <c r="D180" s="306"/>
      <c r="E180" s="321">
        <v>1</v>
      </c>
      <c r="F180" s="308" t="s">
        <v>304</v>
      </c>
      <c r="G180" s="310" t="s">
        <v>259</v>
      </c>
      <c r="H180" s="99" t="s">
        <v>260</v>
      </c>
      <c r="I180" s="312"/>
      <c r="J180" s="312"/>
      <c r="K180" s="312" t="s">
        <v>51</v>
      </c>
    </row>
    <row r="181" spans="1:11">
      <c r="A181" s="307"/>
      <c r="B181" s="307"/>
      <c r="C181" s="307"/>
      <c r="D181" s="307"/>
      <c r="E181" s="322"/>
      <c r="F181" s="309"/>
      <c r="G181" s="311"/>
      <c r="H181" s="99" t="s">
        <v>261</v>
      </c>
      <c r="I181" s="313"/>
      <c r="J181" s="313"/>
      <c r="K181" s="313"/>
    </row>
    <row r="182" spans="1:11" ht="30">
      <c r="A182" s="98"/>
      <c r="B182" s="98"/>
      <c r="C182" s="98"/>
      <c r="D182" s="98"/>
      <c r="E182" s="143">
        <v>2</v>
      </c>
      <c r="F182" s="83" t="s">
        <v>305</v>
      </c>
      <c r="G182" s="83" t="s">
        <v>306</v>
      </c>
      <c r="H182" s="83"/>
      <c r="I182" s="83"/>
      <c r="J182" s="83"/>
      <c r="K182" s="83" t="s">
        <v>51</v>
      </c>
    </row>
    <row r="183" spans="1:11">
      <c r="A183" s="98"/>
      <c r="B183" s="98"/>
      <c r="C183" s="98"/>
      <c r="D183" s="98"/>
      <c r="E183" s="143">
        <v>3</v>
      </c>
      <c r="F183" s="83" t="s">
        <v>307</v>
      </c>
      <c r="G183" s="83" t="s">
        <v>308</v>
      </c>
      <c r="H183" s="83"/>
      <c r="I183" s="83"/>
      <c r="J183" s="83"/>
      <c r="K183" s="83" t="s">
        <v>51</v>
      </c>
    </row>
    <row r="184" spans="1:11" ht="45">
      <c r="A184" s="98"/>
      <c r="B184" s="98"/>
      <c r="C184" s="98"/>
      <c r="D184" s="98"/>
      <c r="E184" s="143">
        <v>4</v>
      </c>
      <c r="F184" s="83" t="s">
        <v>309</v>
      </c>
      <c r="G184" s="83" t="s">
        <v>310</v>
      </c>
      <c r="H184" s="83"/>
      <c r="I184" s="83"/>
      <c r="J184" s="83"/>
      <c r="K184" s="83" t="s">
        <v>51</v>
      </c>
    </row>
    <row r="185" spans="1:11" ht="90">
      <c r="A185" s="98"/>
      <c r="B185" s="98"/>
      <c r="C185" s="98"/>
      <c r="D185" s="98"/>
      <c r="E185" s="143">
        <v>5</v>
      </c>
      <c r="F185" s="83" t="s">
        <v>311</v>
      </c>
      <c r="G185" s="83" t="s">
        <v>312</v>
      </c>
      <c r="H185" s="83"/>
      <c r="I185" s="83"/>
      <c r="J185" s="83"/>
      <c r="K185" s="83" t="s">
        <v>51</v>
      </c>
    </row>
    <row r="186" spans="1:11" ht="45">
      <c r="A186" s="98"/>
      <c r="B186" s="98"/>
      <c r="C186" s="98"/>
      <c r="D186" s="98"/>
      <c r="E186" s="143">
        <v>6</v>
      </c>
      <c r="F186" s="83" t="s">
        <v>313</v>
      </c>
      <c r="G186" s="83"/>
      <c r="H186" s="83"/>
      <c r="I186" s="83"/>
      <c r="J186" s="83"/>
      <c r="K186" s="83" t="s">
        <v>51</v>
      </c>
    </row>
    <row r="187" spans="1:11" ht="30">
      <c r="A187" s="98"/>
      <c r="B187" s="98"/>
      <c r="C187" s="98"/>
      <c r="D187" s="98"/>
      <c r="E187" s="143">
        <v>7</v>
      </c>
      <c r="F187" s="83" t="s">
        <v>314</v>
      </c>
      <c r="G187" s="84" t="s">
        <v>315</v>
      </c>
      <c r="H187" s="84"/>
      <c r="I187" s="83"/>
      <c r="J187" s="83"/>
      <c r="K187" s="83" t="s">
        <v>51</v>
      </c>
    </row>
    <row r="188" spans="1:11" ht="37.5">
      <c r="A188" s="104"/>
      <c r="B188" s="104"/>
      <c r="C188" s="104"/>
      <c r="D188" s="104"/>
      <c r="E188" s="151" t="s">
        <v>316</v>
      </c>
      <c r="F188" s="105" t="s">
        <v>317</v>
      </c>
      <c r="G188" s="106"/>
      <c r="H188" s="106"/>
      <c r="I188" s="106"/>
      <c r="J188" s="106"/>
      <c r="K188" s="106"/>
    </row>
    <row r="189" spans="1:11">
      <c r="A189" s="98"/>
      <c r="B189" s="98"/>
      <c r="C189" s="98"/>
      <c r="D189" s="98"/>
      <c r="E189" s="143">
        <v>1</v>
      </c>
      <c r="F189" s="83" t="s">
        <v>318</v>
      </c>
      <c r="G189" s="83"/>
      <c r="H189" s="83"/>
      <c r="I189" s="83"/>
      <c r="J189" s="83"/>
      <c r="K189" s="83" t="s">
        <v>51</v>
      </c>
    </row>
    <row r="190" spans="1:11" ht="73.5" customHeight="1">
      <c r="A190" s="98"/>
      <c r="B190" s="98"/>
      <c r="C190" s="98"/>
      <c r="D190" s="98"/>
      <c r="E190" s="143">
        <v>2</v>
      </c>
      <c r="F190" s="83" t="s">
        <v>319</v>
      </c>
      <c r="G190" s="83"/>
      <c r="H190" s="83"/>
      <c r="I190" s="100"/>
      <c r="J190" s="100"/>
      <c r="K190" s="83" t="s">
        <v>51</v>
      </c>
    </row>
    <row r="191" spans="1:11">
      <c r="A191" s="98"/>
      <c r="B191" s="98"/>
      <c r="C191" s="98"/>
      <c r="D191" s="98"/>
      <c r="E191" s="143">
        <v>3</v>
      </c>
      <c r="F191" s="83" t="s">
        <v>320</v>
      </c>
      <c r="G191" s="83"/>
      <c r="H191" s="83"/>
      <c r="I191" s="100"/>
      <c r="J191" s="100"/>
      <c r="K191" s="83" t="s">
        <v>51</v>
      </c>
    </row>
    <row r="192" spans="1:11" ht="45">
      <c r="A192" s="98"/>
      <c r="B192" s="98"/>
      <c r="C192" s="98"/>
      <c r="D192" s="98"/>
      <c r="E192" s="143">
        <v>4</v>
      </c>
      <c r="F192" s="83" t="s">
        <v>321</v>
      </c>
      <c r="G192" s="111" t="s">
        <v>322</v>
      </c>
      <c r="H192" s="102"/>
      <c r="I192" s="100"/>
      <c r="J192" s="100"/>
      <c r="K192" s="83" t="s">
        <v>51</v>
      </c>
    </row>
    <row r="193" spans="1:11" ht="30">
      <c r="A193" s="98"/>
      <c r="B193" s="98"/>
      <c r="C193" s="98"/>
      <c r="D193" s="98"/>
      <c r="E193" s="143">
        <v>5</v>
      </c>
      <c r="F193" s="83" t="s">
        <v>323</v>
      </c>
      <c r="G193" s="111" t="s">
        <v>97</v>
      </c>
      <c r="H193" s="111"/>
      <c r="I193" s="100"/>
      <c r="J193" s="100"/>
      <c r="K193" s="83" t="s">
        <v>51</v>
      </c>
    </row>
    <row r="194" spans="1:11" ht="30">
      <c r="A194" s="98"/>
      <c r="B194" s="98"/>
      <c r="C194" s="98"/>
      <c r="D194" s="98"/>
      <c r="E194" s="143">
        <v>6</v>
      </c>
      <c r="F194" s="111" t="s">
        <v>324</v>
      </c>
      <c r="G194" s="83"/>
      <c r="H194" s="83"/>
      <c r="I194" s="100"/>
      <c r="J194" s="100"/>
      <c r="K194" s="83" t="s">
        <v>51</v>
      </c>
    </row>
    <row r="195" spans="1:11" ht="90">
      <c r="A195" s="98"/>
      <c r="B195" s="98"/>
      <c r="C195" s="98"/>
      <c r="D195" s="98"/>
      <c r="E195" s="143">
        <v>7</v>
      </c>
      <c r="F195" s="83" t="s">
        <v>325</v>
      </c>
      <c r="G195" s="83"/>
      <c r="H195" s="83"/>
      <c r="I195" s="100"/>
      <c r="J195" s="100"/>
      <c r="K195" s="83" t="s">
        <v>51</v>
      </c>
    </row>
    <row r="196" spans="1:11" ht="30">
      <c r="A196" s="98"/>
      <c r="B196" s="98"/>
      <c r="C196" s="98"/>
      <c r="D196" s="98"/>
      <c r="E196" s="143">
        <v>8</v>
      </c>
      <c r="F196" s="83" t="s">
        <v>326</v>
      </c>
      <c r="G196" s="83" t="s">
        <v>327</v>
      </c>
      <c r="H196" s="83"/>
      <c r="I196" s="100"/>
      <c r="J196" s="100"/>
      <c r="K196" s="83" t="s">
        <v>51</v>
      </c>
    </row>
    <row r="197" spans="1:11" ht="45">
      <c r="A197" s="98"/>
      <c r="B197" s="98"/>
      <c r="C197" s="98"/>
      <c r="D197" s="98"/>
      <c r="E197" s="143">
        <v>9</v>
      </c>
      <c r="F197" s="83" t="s">
        <v>328</v>
      </c>
      <c r="G197" s="83" t="s">
        <v>329</v>
      </c>
      <c r="H197" s="83"/>
      <c r="I197" s="100"/>
      <c r="J197" s="100"/>
      <c r="K197" s="83" t="s">
        <v>51</v>
      </c>
    </row>
    <row r="198" spans="1:11" ht="45">
      <c r="A198" s="98"/>
      <c r="B198" s="98"/>
      <c r="C198" s="98"/>
      <c r="D198" s="98"/>
      <c r="E198" s="143">
        <v>10</v>
      </c>
      <c r="F198" s="83" t="s">
        <v>330</v>
      </c>
      <c r="G198" s="83"/>
      <c r="H198" s="83"/>
      <c r="I198" s="100"/>
      <c r="J198" s="100"/>
      <c r="K198" s="83" t="s">
        <v>51</v>
      </c>
    </row>
    <row r="199" spans="1:11" ht="75" customHeight="1">
      <c r="A199" s="98"/>
      <c r="B199" s="98"/>
      <c r="C199" s="98"/>
      <c r="D199" s="98"/>
      <c r="E199" s="143">
        <v>11</v>
      </c>
      <c r="F199" s="83" t="s">
        <v>331</v>
      </c>
      <c r="G199" s="83" t="s">
        <v>332</v>
      </c>
      <c r="H199" s="83"/>
      <c r="I199" s="100"/>
      <c r="J199" s="100"/>
      <c r="K199" s="83" t="s">
        <v>51</v>
      </c>
    </row>
    <row r="200" spans="1:11" ht="60">
      <c r="A200" s="98"/>
      <c r="B200" s="98"/>
      <c r="C200" s="98"/>
      <c r="D200" s="98"/>
      <c r="E200" s="143">
        <v>12</v>
      </c>
      <c r="F200" s="83" t="s">
        <v>333</v>
      </c>
      <c r="G200" s="83"/>
      <c r="H200" s="83"/>
      <c r="I200" s="100"/>
      <c r="J200" s="100"/>
      <c r="K200" s="83" t="s">
        <v>51</v>
      </c>
    </row>
    <row r="201" spans="1:11" ht="30">
      <c r="A201" s="98"/>
      <c r="B201" s="98"/>
      <c r="C201" s="98"/>
      <c r="D201" s="98"/>
      <c r="E201" s="143">
        <v>13</v>
      </c>
      <c r="F201" s="83" t="s">
        <v>334</v>
      </c>
      <c r="G201" s="111" t="s">
        <v>335</v>
      </c>
      <c r="H201" s="102"/>
      <c r="I201" s="100"/>
      <c r="J201" s="100"/>
      <c r="K201" s="83" t="s">
        <v>51</v>
      </c>
    </row>
    <row r="202" spans="1:11" ht="89.25" customHeight="1">
      <c r="A202" s="98"/>
      <c r="B202" s="98"/>
      <c r="C202" s="98"/>
      <c r="D202" s="98"/>
      <c r="E202" s="143">
        <v>14</v>
      </c>
      <c r="F202" s="83" t="s">
        <v>336</v>
      </c>
      <c r="G202" s="83" t="s">
        <v>337</v>
      </c>
      <c r="H202" s="102"/>
      <c r="I202" s="100"/>
      <c r="J202" s="100"/>
      <c r="K202" s="83" t="s">
        <v>51</v>
      </c>
    </row>
    <row r="203" spans="1:11" ht="30">
      <c r="A203" s="98"/>
      <c r="B203" s="98"/>
      <c r="C203" s="98"/>
      <c r="D203" s="98"/>
      <c r="E203" s="143">
        <v>15</v>
      </c>
      <c r="F203" s="83" t="s">
        <v>338</v>
      </c>
      <c r="G203" s="102"/>
      <c r="H203" s="102"/>
      <c r="I203" s="100"/>
      <c r="J203" s="100"/>
      <c r="K203" s="83" t="s">
        <v>51</v>
      </c>
    </row>
    <row r="204" spans="1:11" ht="30">
      <c r="A204" s="98"/>
      <c r="B204" s="98"/>
      <c r="C204" s="98"/>
      <c r="D204" s="98"/>
      <c r="E204" s="143">
        <v>16</v>
      </c>
      <c r="F204" s="83" t="s">
        <v>339</v>
      </c>
      <c r="G204" s="111" t="s">
        <v>340</v>
      </c>
      <c r="H204" s="111"/>
      <c r="I204" s="100"/>
      <c r="J204" s="100"/>
      <c r="K204" s="83" t="s">
        <v>51</v>
      </c>
    </row>
    <row r="205" spans="1:11" ht="30">
      <c r="A205" s="98"/>
      <c r="B205" s="98"/>
      <c r="C205" s="98"/>
      <c r="D205" s="98"/>
      <c r="E205" s="143"/>
      <c r="F205" s="83" t="s">
        <v>341</v>
      </c>
      <c r="G205" s="111"/>
      <c r="H205" s="111"/>
      <c r="I205" s="100"/>
      <c r="J205" s="100"/>
      <c r="K205" s="83"/>
    </row>
    <row r="206" spans="1:11" ht="45">
      <c r="A206" s="98"/>
      <c r="B206" s="98"/>
      <c r="C206" s="98"/>
      <c r="D206" s="98"/>
      <c r="E206" s="143">
        <v>17</v>
      </c>
      <c r="F206" s="83" t="s">
        <v>342</v>
      </c>
      <c r="G206" s="111"/>
      <c r="H206" s="111"/>
      <c r="I206" s="100"/>
      <c r="J206" s="100"/>
      <c r="K206" s="83" t="s">
        <v>51</v>
      </c>
    </row>
    <row r="207" spans="1:11" ht="30">
      <c r="A207" s="98"/>
      <c r="B207" s="98"/>
      <c r="C207" s="98"/>
      <c r="D207" s="98"/>
      <c r="E207" s="143">
        <v>18</v>
      </c>
      <c r="F207" s="83" t="s">
        <v>343</v>
      </c>
      <c r="G207" s="111"/>
      <c r="H207" s="111"/>
      <c r="I207" s="100"/>
      <c r="J207" s="100"/>
      <c r="K207" s="83" t="s">
        <v>51</v>
      </c>
    </row>
    <row r="208" spans="1:11" ht="37.5">
      <c r="A208" s="104"/>
      <c r="B208" s="104"/>
      <c r="C208" s="104"/>
      <c r="D208" s="104"/>
      <c r="E208" s="151" t="s">
        <v>344</v>
      </c>
      <c r="F208" s="105" t="s">
        <v>345</v>
      </c>
      <c r="G208" s="106"/>
      <c r="H208" s="106"/>
      <c r="I208" s="106"/>
      <c r="J208" s="106"/>
      <c r="K208" s="106"/>
    </row>
    <row r="209" spans="1:11" ht="30">
      <c r="A209" s="98"/>
      <c r="B209" s="98"/>
      <c r="C209" s="98"/>
      <c r="D209" s="98"/>
      <c r="E209" s="143">
        <v>1</v>
      </c>
      <c r="F209" s="83" t="s">
        <v>346</v>
      </c>
      <c r="G209" s="83"/>
      <c r="H209" s="83"/>
      <c r="I209" s="100"/>
      <c r="J209" s="100"/>
      <c r="K209" s="100" t="s">
        <v>51</v>
      </c>
    </row>
    <row r="210" spans="1:11" ht="45">
      <c r="A210" s="98"/>
      <c r="B210" s="98"/>
      <c r="C210" s="98"/>
      <c r="D210" s="98"/>
      <c r="E210" s="143">
        <v>2</v>
      </c>
      <c r="F210" s="111" t="s">
        <v>347</v>
      </c>
      <c r="G210" s="83"/>
      <c r="H210" s="83"/>
      <c r="I210" s="100"/>
      <c r="J210" s="100"/>
      <c r="K210" s="98" t="s">
        <v>51</v>
      </c>
    </row>
    <row r="211" spans="1:11" ht="30">
      <c r="A211" s="98"/>
      <c r="B211" s="98"/>
      <c r="C211" s="98"/>
      <c r="D211" s="98"/>
      <c r="E211" s="143">
        <v>3</v>
      </c>
      <c r="F211" s="111" t="s">
        <v>96</v>
      </c>
      <c r="G211" s="111" t="s">
        <v>97</v>
      </c>
      <c r="H211" s="111"/>
      <c r="I211" s="100"/>
      <c r="J211" s="100"/>
      <c r="K211" s="98" t="s">
        <v>51</v>
      </c>
    </row>
    <row r="212" spans="1:11" ht="45">
      <c r="A212" s="98"/>
      <c r="B212" s="98"/>
      <c r="C212" s="98"/>
      <c r="D212" s="98"/>
      <c r="E212" s="143">
        <v>4</v>
      </c>
      <c r="F212" s="83" t="s">
        <v>348</v>
      </c>
      <c r="G212" s="83" t="s">
        <v>349</v>
      </c>
      <c r="H212" s="83"/>
      <c r="I212" s="100"/>
      <c r="J212" s="100"/>
      <c r="K212" s="98" t="s">
        <v>51</v>
      </c>
    </row>
    <row r="213" spans="1:11" ht="30">
      <c r="A213" s="98"/>
      <c r="B213" s="98"/>
      <c r="C213" s="98"/>
      <c r="D213" s="98"/>
      <c r="E213" s="143">
        <v>5</v>
      </c>
      <c r="F213" s="83" t="s">
        <v>350</v>
      </c>
      <c r="G213" s="111"/>
      <c r="H213" s="111"/>
      <c r="I213" s="100"/>
      <c r="J213" s="100"/>
      <c r="K213" s="100" t="s">
        <v>51</v>
      </c>
    </row>
    <row r="214" spans="1:11" ht="30">
      <c r="A214" s="98"/>
      <c r="B214" s="98"/>
      <c r="C214" s="98"/>
      <c r="D214" s="98"/>
      <c r="E214" s="143">
        <v>6</v>
      </c>
      <c r="F214" s="83" t="s">
        <v>351</v>
      </c>
      <c r="G214" s="111" t="s">
        <v>97</v>
      </c>
      <c r="H214" s="111"/>
      <c r="I214" s="100"/>
      <c r="J214" s="100"/>
      <c r="K214" s="100" t="s">
        <v>51</v>
      </c>
    </row>
    <row r="215" spans="1:11" ht="45">
      <c r="A215" s="98"/>
      <c r="B215" s="98"/>
      <c r="C215" s="98"/>
      <c r="D215" s="98"/>
      <c r="E215" s="143">
        <v>7</v>
      </c>
      <c r="F215" s="83" t="s">
        <v>348</v>
      </c>
      <c r="G215" s="83" t="s">
        <v>349</v>
      </c>
      <c r="H215" s="83"/>
      <c r="I215" s="100"/>
      <c r="J215" s="100"/>
      <c r="K215" s="100" t="s">
        <v>51</v>
      </c>
    </row>
    <row r="216" spans="1:11" ht="30">
      <c r="A216" s="98"/>
      <c r="B216" s="98"/>
      <c r="C216" s="98"/>
      <c r="D216" s="98"/>
      <c r="E216" s="143">
        <v>8</v>
      </c>
      <c r="F216" s="83" t="s">
        <v>352</v>
      </c>
      <c r="G216" s="83" t="s">
        <v>353</v>
      </c>
      <c r="H216" s="83"/>
      <c r="I216" s="100"/>
      <c r="J216" s="100"/>
      <c r="K216" s="100" t="s">
        <v>51</v>
      </c>
    </row>
    <row r="217" spans="1:11" ht="30">
      <c r="A217" s="98"/>
      <c r="B217" s="98"/>
      <c r="C217" s="98"/>
      <c r="D217" s="98"/>
      <c r="E217" s="143">
        <v>9</v>
      </c>
      <c r="F217" s="83" t="s">
        <v>354</v>
      </c>
      <c r="G217" s="111" t="s">
        <v>97</v>
      </c>
      <c r="H217" s="111"/>
      <c r="I217" s="100"/>
      <c r="J217" s="100"/>
      <c r="K217" s="100" t="s">
        <v>51</v>
      </c>
    </row>
    <row r="218" spans="1:11" ht="45">
      <c r="A218" s="98"/>
      <c r="B218" s="98"/>
      <c r="C218" s="98"/>
      <c r="D218" s="98"/>
      <c r="E218" s="143">
        <v>10</v>
      </c>
      <c r="F218" s="83" t="s">
        <v>348</v>
      </c>
      <c r="G218" s="83" t="s">
        <v>349</v>
      </c>
      <c r="H218" s="83"/>
      <c r="I218" s="100"/>
      <c r="J218" s="100"/>
      <c r="K218" s="100" t="s">
        <v>51</v>
      </c>
    </row>
    <row r="219" spans="1:11" ht="30">
      <c r="A219" s="98"/>
      <c r="B219" s="98"/>
      <c r="C219" s="98"/>
      <c r="D219" s="98"/>
      <c r="E219" s="143">
        <v>11</v>
      </c>
      <c r="F219" s="83" t="s">
        <v>355</v>
      </c>
      <c r="G219" s="111" t="s">
        <v>97</v>
      </c>
      <c r="H219" s="111"/>
      <c r="I219" s="100"/>
      <c r="J219" s="100"/>
      <c r="K219" s="100" t="s">
        <v>51</v>
      </c>
    </row>
    <row r="220" spans="1:11" ht="30">
      <c r="A220" s="98"/>
      <c r="B220" s="98"/>
      <c r="C220" s="98"/>
      <c r="D220" s="98"/>
      <c r="E220" s="143">
        <v>12</v>
      </c>
      <c r="F220" s="83" t="s">
        <v>348</v>
      </c>
      <c r="G220" s="83" t="s">
        <v>356</v>
      </c>
      <c r="H220" s="83"/>
      <c r="I220" s="100"/>
      <c r="J220" s="100"/>
      <c r="K220" s="100" t="s">
        <v>51</v>
      </c>
    </row>
    <row r="221" spans="1:11" ht="30">
      <c r="A221" s="98"/>
      <c r="B221" s="98"/>
      <c r="C221" s="98"/>
      <c r="D221" s="98"/>
      <c r="E221" s="143">
        <v>13</v>
      </c>
      <c r="F221" s="83" t="s">
        <v>357</v>
      </c>
      <c r="G221" s="102"/>
      <c r="H221" s="102"/>
      <c r="I221" s="100"/>
      <c r="J221" s="100"/>
      <c r="K221" s="100" t="s">
        <v>51</v>
      </c>
    </row>
    <row r="222" spans="1:11" ht="37.5">
      <c r="A222" s="104"/>
      <c r="B222" s="104"/>
      <c r="C222" s="104"/>
      <c r="D222" s="104"/>
      <c r="E222" s="151" t="s">
        <v>358</v>
      </c>
      <c r="F222" s="105" t="s">
        <v>359</v>
      </c>
      <c r="G222" s="107"/>
      <c r="H222" s="107"/>
      <c r="I222" s="108"/>
      <c r="J222" s="108"/>
      <c r="K222" s="108"/>
    </row>
    <row r="223" spans="1:11" ht="30">
      <c r="A223" s="98"/>
      <c r="B223" s="98"/>
      <c r="C223" s="98"/>
      <c r="D223" s="98"/>
      <c r="E223" s="143">
        <v>1</v>
      </c>
      <c r="F223" s="83" t="s">
        <v>346</v>
      </c>
      <c r="G223" s="83"/>
      <c r="H223" s="83"/>
      <c r="I223" s="100"/>
      <c r="J223" s="100"/>
      <c r="K223" s="100" t="s">
        <v>51</v>
      </c>
    </row>
    <row r="224" spans="1:11" ht="45">
      <c r="A224" s="98"/>
      <c r="B224" s="98"/>
      <c r="C224" s="98"/>
      <c r="D224" s="98"/>
      <c r="E224" s="143">
        <v>2</v>
      </c>
      <c r="F224" s="111" t="s">
        <v>360</v>
      </c>
      <c r="G224" s="83"/>
      <c r="H224" s="83"/>
      <c r="I224" s="100"/>
      <c r="J224" s="100"/>
      <c r="K224" s="98" t="s">
        <v>51</v>
      </c>
    </row>
    <row r="225" spans="1:11" ht="30">
      <c r="A225" s="98"/>
      <c r="B225" s="98"/>
      <c r="C225" s="98"/>
      <c r="D225" s="98"/>
      <c r="E225" s="143">
        <v>3</v>
      </c>
      <c r="F225" s="111" t="s">
        <v>96</v>
      </c>
      <c r="G225" s="111" t="s">
        <v>97</v>
      </c>
      <c r="H225" s="111"/>
      <c r="I225" s="100"/>
      <c r="J225" s="100"/>
      <c r="K225" s="98" t="s">
        <v>51</v>
      </c>
    </row>
    <row r="226" spans="1:11" ht="45">
      <c r="A226" s="98"/>
      <c r="B226" s="98"/>
      <c r="C226" s="98"/>
      <c r="D226" s="98"/>
      <c r="E226" s="143">
        <v>4</v>
      </c>
      <c r="F226" s="83" t="s">
        <v>348</v>
      </c>
      <c r="G226" s="83" t="s">
        <v>349</v>
      </c>
      <c r="H226" s="83"/>
      <c r="I226" s="100"/>
      <c r="J226" s="100"/>
      <c r="K226" s="98" t="s">
        <v>51</v>
      </c>
    </row>
    <row r="227" spans="1:11" ht="30">
      <c r="A227" s="98"/>
      <c r="B227" s="98"/>
      <c r="C227" s="98"/>
      <c r="D227" s="98"/>
      <c r="E227" s="143">
        <v>5</v>
      </c>
      <c r="F227" s="83" t="s">
        <v>361</v>
      </c>
      <c r="G227" s="111"/>
      <c r="H227" s="111"/>
      <c r="I227" s="100"/>
      <c r="J227" s="100"/>
      <c r="K227" s="100" t="s">
        <v>51</v>
      </c>
    </row>
    <row r="228" spans="1:11" ht="30">
      <c r="A228" s="98"/>
      <c r="B228" s="98"/>
      <c r="C228" s="98"/>
      <c r="D228" s="98"/>
      <c r="E228" s="143">
        <v>6</v>
      </c>
      <c r="F228" s="83" t="s">
        <v>351</v>
      </c>
      <c r="G228" s="111" t="s">
        <v>97</v>
      </c>
      <c r="H228" s="111"/>
      <c r="I228" s="100"/>
      <c r="J228" s="100"/>
      <c r="K228" s="100" t="s">
        <v>51</v>
      </c>
    </row>
    <row r="229" spans="1:11" ht="45">
      <c r="A229" s="98"/>
      <c r="B229" s="98"/>
      <c r="C229" s="98"/>
      <c r="D229" s="98"/>
      <c r="E229" s="143">
        <v>7</v>
      </c>
      <c r="F229" s="83" t="s">
        <v>348</v>
      </c>
      <c r="G229" s="83" t="s">
        <v>349</v>
      </c>
      <c r="H229" s="83"/>
      <c r="I229" s="100"/>
      <c r="J229" s="100"/>
      <c r="K229" s="100" t="s">
        <v>51</v>
      </c>
    </row>
    <row r="230" spans="1:11" ht="30">
      <c r="A230" s="98"/>
      <c r="B230" s="98"/>
      <c r="C230" s="98"/>
      <c r="D230" s="98"/>
      <c r="E230" s="143">
        <v>8</v>
      </c>
      <c r="F230" s="83" t="s">
        <v>362</v>
      </c>
      <c r="G230" s="83" t="s">
        <v>363</v>
      </c>
      <c r="H230" s="83"/>
      <c r="I230" s="100"/>
      <c r="J230" s="100"/>
      <c r="K230" s="100" t="s">
        <v>51</v>
      </c>
    </row>
    <row r="231" spans="1:11" ht="30">
      <c r="A231" s="98"/>
      <c r="B231" s="98"/>
      <c r="C231" s="98"/>
      <c r="D231" s="98"/>
      <c r="E231" s="143">
        <v>9</v>
      </c>
      <c r="F231" s="83" t="s">
        <v>354</v>
      </c>
      <c r="G231" s="111" t="s">
        <v>97</v>
      </c>
      <c r="H231" s="111"/>
      <c r="I231" s="100"/>
      <c r="J231" s="100"/>
      <c r="K231" s="100" t="s">
        <v>51</v>
      </c>
    </row>
    <row r="232" spans="1:11" ht="30">
      <c r="A232" s="98"/>
      <c r="B232" s="98"/>
      <c r="C232" s="98"/>
      <c r="D232" s="98"/>
      <c r="E232" s="143">
        <v>10</v>
      </c>
      <c r="F232" s="83" t="s">
        <v>348</v>
      </c>
      <c r="G232" s="83" t="s">
        <v>364</v>
      </c>
      <c r="H232" s="83"/>
      <c r="I232" s="100"/>
      <c r="J232" s="100"/>
      <c r="K232" s="100" t="s">
        <v>51</v>
      </c>
    </row>
    <row r="233" spans="1:11" ht="30">
      <c r="A233" s="98"/>
      <c r="B233" s="98"/>
      <c r="C233" s="98"/>
      <c r="D233" s="98"/>
      <c r="E233" s="143">
        <v>11</v>
      </c>
      <c r="F233" s="83" t="s">
        <v>365</v>
      </c>
      <c r="G233" s="83" t="s">
        <v>363</v>
      </c>
      <c r="H233" s="83"/>
      <c r="I233" s="100"/>
      <c r="J233" s="100"/>
      <c r="K233" s="100" t="s">
        <v>51</v>
      </c>
    </row>
    <row r="234" spans="1:11" ht="30">
      <c r="A234" s="98"/>
      <c r="B234" s="98"/>
      <c r="C234" s="98"/>
      <c r="D234" s="98"/>
      <c r="E234" s="143">
        <v>12</v>
      </c>
      <c r="F234" s="83" t="s">
        <v>354</v>
      </c>
      <c r="G234" s="111" t="s">
        <v>97</v>
      </c>
      <c r="H234" s="111"/>
      <c r="I234" s="100"/>
      <c r="J234" s="100"/>
      <c r="K234" s="100" t="s">
        <v>51</v>
      </c>
    </row>
    <row r="235" spans="1:11" ht="45">
      <c r="A235" s="98"/>
      <c r="B235" s="98"/>
      <c r="C235" s="98"/>
      <c r="D235" s="98"/>
      <c r="E235" s="143">
        <v>13</v>
      </c>
      <c r="F235" s="83" t="s">
        <v>348</v>
      </c>
      <c r="G235" s="83" t="s">
        <v>349</v>
      </c>
      <c r="H235" s="83"/>
      <c r="I235" s="100"/>
      <c r="J235" s="100"/>
      <c r="K235" s="100" t="s">
        <v>51</v>
      </c>
    </row>
    <row r="236" spans="1:11" ht="30">
      <c r="A236" s="98"/>
      <c r="B236" s="98"/>
      <c r="C236" s="98"/>
      <c r="D236" s="98"/>
      <c r="E236" s="143">
        <v>14</v>
      </c>
      <c r="F236" s="83" t="s">
        <v>355</v>
      </c>
      <c r="G236" s="111" t="s">
        <v>97</v>
      </c>
      <c r="H236" s="111"/>
      <c r="I236" s="100"/>
      <c r="J236" s="100"/>
      <c r="K236" s="100" t="s">
        <v>51</v>
      </c>
    </row>
    <row r="237" spans="1:11" ht="30">
      <c r="A237" s="98"/>
      <c r="B237" s="98"/>
      <c r="C237" s="98"/>
      <c r="D237" s="98"/>
      <c r="E237" s="143">
        <v>15</v>
      </c>
      <c r="F237" s="83" t="s">
        <v>348</v>
      </c>
      <c r="G237" s="83" t="s">
        <v>356</v>
      </c>
      <c r="H237" s="83"/>
      <c r="I237" s="100"/>
      <c r="J237" s="100"/>
      <c r="K237" s="100" t="s">
        <v>51</v>
      </c>
    </row>
    <row r="238" spans="1:11" ht="37.5">
      <c r="A238" s="104"/>
      <c r="B238" s="104"/>
      <c r="C238" s="104"/>
      <c r="D238" s="104"/>
      <c r="E238" s="151" t="s">
        <v>366</v>
      </c>
      <c r="F238" s="105" t="s">
        <v>367</v>
      </c>
      <c r="G238" s="107"/>
      <c r="H238" s="107"/>
      <c r="I238" s="108"/>
      <c r="J238" s="108"/>
      <c r="K238" s="108"/>
    </row>
    <row r="239" spans="1:11" ht="30">
      <c r="A239" s="98"/>
      <c r="B239" s="98"/>
      <c r="C239" s="98"/>
      <c r="D239" s="98"/>
      <c r="E239" s="143">
        <v>1</v>
      </c>
      <c r="F239" s="83" t="s">
        <v>346</v>
      </c>
      <c r="G239" s="83"/>
      <c r="H239" s="83"/>
      <c r="I239" s="100"/>
      <c r="J239" s="100"/>
      <c r="K239" s="100" t="s">
        <v>51</v>
      </c>
    </row>
    <row r="240" spans="1:11" ht="30">
      <c r="A240" s="98"/>
      <c r="B240" s="98"/>
      <c r="C240" s="98"/>
      <c r="D240" s="98"/>
      <c r="E240" s="143">
        <v>2</v>
      </c>
      <c r="F240" s="111" t="s">
        <v>368</v>
      </c>
      <c r="G240" s="83"/>
      <c r="H240" s="83"/>
      <c r="I240" s="100"/>
      <c r="J240" s="100"/>
      <c r="K240" s="98" t="s">
        <v>51</v>
      </c>
    </row>
    <row r="241" spans="1:11" ht="30">
      <c r="A241" s="98"/>
      <c r="B241" s="98"/>
      <c r="C241" s="98"/>
      <c r="D241" s="98"/>
      <c r="E241" s="143">
        <v>3</v>
      </c>
      <c r="F241" s="111" t="s">
        <v>96</v>
      </c>
      <c r="G241" s="111" t="s">
        <v>97</v>
      </c>
      <c r="H241" s="111"/>
      <c r="I241" s="100"/>
      <c r="J241" s="100"/>
      <c r="K241" s="98" t="s">
        <v>51</v>
      </c>
    </row>
    <row r="242" spans="1:11" ht="45">
      <c r="A242" s="98"/>
      <c r="B242" s="98"/>
      <c r="C242" s="98"/>
      <c r="D242" s="98"/>
      <c r="E242" s="143">
        <v>4</v>
      </c>
      <c r="F242" s="83" t="s">
        <v>348</v>
      </c>
      <c r="G242" s="83" t="s">
        <v>349</v>
      </c>
      <c r="H242" s="83"/>
      <c r="I242" s="100"/>
      <c r="J242" s="100"/>
      <c r="K242" s="98" t="s">
        <v>51</v>
      </c>
    </row>
    <row r="243" spans="1:11" ht="30">
      <c r="A243" s="98"/>
      <c r="B243" s="98"/>
      <c r="C243" s="98"/>
      <c r="D243" s="98"/>
      <c r="E243" s="143">
        <v>5</v>
      </c>
      <c r="F243" s="83" t="s">
        <v>369</v>
      </c>
      <c r="G243" s="111"/>
      <c r="H243" s="111"/>
      <c r="I243" s="100"/>
      <c r="J243" s="100"/>
      <c r="K243" s="100" t="s">
        <v>51</v>
      </c>
    </row>
    <row r="244" spans="1:11" ht="30">
      <c r="A244" s="98"/>
      <c r="B244" s="98"/>
      <c r="C244" s="98"/>
      <c r="D244" s="98"/>
      <c r="E244" s="143">
        <v>6</v>
      </c>
      <c r="F244" s="83" t="s">
        <v>351</v>
      </c>
      <c r="G244" s="111" t="s">
        <v>97</v>
      </c>
      <c r="H244" s="111"/>
      <c r="I244" s="100"/>
      <c r="J244" s="100"/>
      <c r="K244" s="100" t="s">
        <v>51</v>
      </c>
    </row>
    <row r="245" spans="1:11" ht="45">
      <c r="A245" s="98"/>
      <c r="B245" s="98"/>
      <c r="C245" s="98"/>
      <c r="D245" s="98"/>
      <c r="E245" s="143">
        <v>7</v>
      </c>
      <c r="F245" s="83" t="s">
        <v>348</v>
      </c>
      <c r="G245" s="83" t="s">
        <v>349</v>
      </c>
      <c r="H245" s="83"/>
      <c r="I245" s="100"/>
      <c r="J245" s="100"/>
      <c r="K245" s="100" t="s">
        <v>51</v>
      </c>
    </row>
    <row r="246" spans="1:11" ht="30">
      <c r="A246" s="98"/>
      <c r="B246" s="98"/>
      <c r="C246" s="98"/>
      <c r="D246" s="98"/>
      <c r="E246" s="143">
        <v>8</v>
      </c>
      <c r="F246" s="83" t="s">
        <v>370</v>
      </c>
      <c r="G246" s="111" t="s">
        <v>97</v>
      </c>
      <c r="H246" s="111"/>
      <c r="I246" s="100"/>
      <c r="J246" s="100"/>
      <c r="K246" s="100" t="s">
        <v>51</v>
      </c>
    </row>
    <row r="247" spans="1:11" ht="45">
      <c r="A247" s="98"/>
      <c r="B247" s="98"/>
      <c r="C247" s="98"/>
      <c r="D247" s="98"/>
      <c r="E247" s="143">
        <v>9</v>
      </c>
      <c r="F247" s="83" t="s">
        <v>348</v>
      </c>
      <c r="G247" s="83" t="s">
        <v>371</v>
      </c>
      <c r="H247" s="83"/>
      <c r="I247" s="100"/>
      <c r="J247" s="100"/>
      <c r="K247" s="100" t="s">
        <v>51</v>
      </c>
    </row>
    <row r="248" spans="1:11" ht="30">
      <c r="A248" s="98"/>
      <c r="B248" s="98"/>
      <c r="C248" s="98"/>
      <c r="D248" s="98"/>
      <c r="E248" s="143">
        <v>10</v>
      </c>
      <c r="F248" s="83" t="s">
        <v>372</v>
      </c>
      <c r="G248" s="102"/>
      <c r="H248" s="102"/>
      <c r="I248" s="100"/>
      <c r="J248" s="100"/>
      <c r="K248" s="100" t="s">
        <v>51</v>
      </c>
    </row>
    <row r="249" spans="1:11" ht="37.5">
      <c r="A249" s="104"/>
      <c r="B249" s="104"/>
      <c r="C249" s="104"/>
      <c r="D249" s="104"/>
      <c r="E249" s="151" t="s">
        <v>373</v>
      </c>
      <c r="F249" s="105" t="s">
        <v>374</v>
      </c>
      <c r="G249" s="107"/>
      <c r="H249" s="107"/>
      <c r="I249" s="108"/>
      <c r="J249" s="108"/>
      <c r="K249" s="108"/>
    </row>
    <row r="250" spans="1:11" ht="30">
      <c r="A250" s="98"/>
      <c r="B250" s="98"/>
      <c r="C250" s="98"/>
      <c r="D250" s="98"/>
      <c r="E250" s="143">
        <v>1</v>
      </c>
      <c r="F250" s="83" t="s">
        <v>346</v>
      </c>
      <c r="G250" s="83"/>
      <c r="H250" s="83"/>
      <c r="I250" s="100"/>
      <c r="J250" s="100"/>
      <c r="K250" s="100" t="s">
        <v>51</v>
      </c>
    </row>
    <row r="251" spans="1:11" ht="30">
      <c r="A251" s="98"/>
      <c r="B251" s="98"/>
      <c r="C251" s="98"/>
      <c r="D251" s="98"/>
      <c r="E251" s="143">
        <v>2</v>
      </c>
      <c r="F251" s="111" t="s">
        <v>375</v>
      </c>
      <c r="G251" s="83"/>
      <c r="H251" s="83"/>
      <c r="I251" s="100"/>
      <c r="J251" s="100"/>
      <c r="K251" s="98" t="s">
        <v>51</v>
      </c>
    </row>
    <row r="252" spans="1:11" ht="30">
      <c r="A252" s="98"/>
      <c r="B252" s="98"/>
      <c r="C252" s="98"/>
      <c r="D252" s="98"/>
      <c r="E252" s="143">
        <v>3</v>
      </c>
      <c r="F252" s="111" t="s">
        <v>192</v>
      </c>
      <c r="G252" s="111" t="s">
        <v>97</v>
      </c>
      <c r="H252" s="111"/>
      <c r="I252" s="100"/>
      <c r="J252" s="100"/>
      <c r="K252" s="98" t="s">
        <v>51</v>
      </c>
    </row>
    <row r="253" spans="1:11" ht="45">
      <c r="A253" s="98"/>
      <c r="B253" s="98"/>
      <c r="C253" s="98"/>
      <c r="D253" s="98"/>
      <c r="E253" s="143">
        <v>4</v>
      </c>
      <c r="F253" s="83" t="s">
        <v>348</v>
      </c>
      <c r="G253" s="83" t="s">
        <v>349</v>
      </c>
      <c r="H253" s="83"/>
      <c r="I253" s="100"/>
      <c r="J253" s="100"/>
      <c r="K253" s="98" t="s">
        <v>51</v>
      </c>
    </row>
    <row r="254" spans="1:11" ht="30">
      <c r="A254" s="98"/>
      <c r="B254" s="98"/>
      <c r="C254" s="98"/>
      <c r="D254" s="98"/>
      <c r="E254" s="143">
        <v>2</v>
      </c>
      <c r="F254" s="83" t="s">
        <v>376</v>
      </c>
      <c r="G254" s="85" t="s">
        <v>377</v>
      </c>
      <c r="H254" s="111"/>
      <c r="I254" s="100"/>
      <c r="J254" s="100"/>
      <c r="K254" s="100" t="s">
        <v>51</v>
      </c>
    </row>
    <row r="255" spans="1:11" ht="30">
      <c r="A255" s="98"/>
      <c r="B255" s="98"/>
      <c r="C255" s="98"/>
      <c r="D255" s="98"/>
      <c r="E255" s="143">
        <v>3</v>
      </c>
      <c r="F255" s="83" t="s">
        <v>378</v>
      </c>
      <c r="G255" s="111" t="s">
        <v>97</v>
      </c>
      <c r="H255" s="111"/>
      <c r="I255" s="100"/>
      <c r="J255" s="100"/>
      <c r="K255" s="100" t="s">
        <v>51</v>
      </c>
    </row>
    <row r="256" spans="1:11" ht="45">
      <c r="A256" s="98"/>
      <c r="B256" s="98"/>
      <c r="C256" s="98"/>
      <c r="D256" s="98"/>
      <c r="E256" s="143">
        <v>4</v>
      </c>
      <c r="F256" s="83" t="s">
        <v>348</v>
      </c>
      <c r="G256" s="83" t="s">
        <v>349</v>
      </c>
      <c r="H256" s="83"/>
      <c r="I256" s="100"/>
      <c r="J256" s="100"/>
      <c r="K256" s="100" t="s">
        <v>51</v>
      </c>
    </row>
    <row r="257" spans="1:11">
      <c r="A257" s="98"/>
      <c r="B257" s="98"/>
      <c r="C257" s="98"/>
      <c r="D257" s="98"/>
      <c r="E257" s="143">
        <v>5</v>
      </c>
      <c r="F257" s="83" t="s">
        <v>379</v>
      </c>
      <c r="G257" s="83"/>
      <c r="H257" s="83"/>
      <c r="I257" s="100"/>
      <c r="J257" s="100"/>
      <c r="K257" s="100" t="s">
        <v>51</v>
      </c>
    </row>
    <row r="258" spans="1:11" ht="30">
      <c r="A258" s="98"/>
      <c r="B258" s="98"/>
      <c r="C258" s="98"/>
      <c r="D258" s="98"/>
      <c r="E258" s="143">
        <v>6</v>
      </c>
      <c r="F258" s="83" t="s">
        <v>380</v>
      </c>
      <c r="G258" s="111" t="s">
        <v>97</v>
      </c>
      <c r="H258" s="111"/>
      <c r="I258" s="100"/>
      <c r="J258" s="100"/>
      <c r="K258" s="100" t="s">
        <v>51</v>
      </c>
    </row>
    <row r="259" spans="1:11" ht="30">
      <c r="A259" s="98"/>
      <c r="B259" s="98"/>
      <c r="C259" s="98"/>
      <c r="D259" s="98"/>
      <c r="E259" s="143">
        <v>7</v>
      </c>
      <c r="F259" s="83" t="s">
        <v>348</v>
      </c>
      <c r="G259" s="83" t="s">
        <v>381</v>
      </c>
      <c r="H259" s="83"/>
      <c r="I259" s="100"/>
      <c r="J259" s="100"/>
      <c r="K259" s="100" t="s">
        <v>51</v>
      </c>
    </row>
    <row r="260" spans="1:11" ht="45">
      <c r="A260" s="98"/>
      <c r="B260" s="98"/>
      <c r="C260" s="98"/>
      <c r="D260" s="98"/>
      <c r="E260" s="143">
        <v>8</v>
      </c>
      <c r="F260" s="83" t="s">
        <v>382</v>
      </c>
      <c r="G260" s="111" t="s">
        <v>97</v>
      </c>
      <c r="H260" s="111"/>
      <c r="I260" s="100"/>
      <c r="J260" s="100"/>
      <c r="K260" s="100" t="s">
        <v>51</v>
      </c>
    </row>
    <row r="261" spans="1:11" ht="45">
      <c r="A261" s="98"/>
      <c r="B261" s="98"/>
      <c r="C261" s="98"/>
      <c r="D261" s="98"/>
      <c r="E261" s="143">
        <v>9</v>
      </c>
      <c r="F261" s="83" t="s">
        <v>348</v>
      </c>
      <c r="G261" s="83" t="s">
        <v>383</v>
      </c>
      <c r="H261" s="83"/>
      <c r="I261" s="100"/>
      <c r="J261" s="100"/>
      <c r="K261" s="100" t="s">
        <v>51</v>
      </c>
    </row>
    <row r="262" spans="1:11">
      <c r="A262" s="98"/>
      <c r="B262" s="98"/>
      <c r="C262" s="98"/>
      <c r="D262" s="98"/>
      <c r="E262" s="143">
        <v>10</v>
      </c>
      <c r="F262" s="83" t="s">
        <v>379</v>
      </c>
      <c r="G262" s="83"/>
      <c r="H262" s="83"/>
      <c r="I262" s="100"/>
      <c r="J262" s="100"/>
      <c r="K262" s="100" t="s">
        <v>51</v>
      </c>
    </row>
    <row r="263" spans="1:11" ht="30">
      <c r="A263" s="98"/>
      <c r="B263" s="98"/>
      <c r="C263" s="98"/>
      <c r="D263" s="98"/>
      <c r="E263" s="143">
        <v>11</v>
      </c>
      <c r="F263" s="83" t="s">
        <v>384</v>
      </c>
      <c r="G263" s="111" t="s">
        <v>97</v>
      </c>
      <c r="H263" s="111"/>
      <c r="I263" s="100"/>
      <c r="J263" s="100"/>
      <c r="K263" s="100" t="s">
        <v>51</v>
      </c>
    </row>
    <row r="264" spans="1:11" ht="30">
      <c r="A264" s="98"/>
      <c r="B264" s="98"/>
      <c r="C264" s="98"/>
      <c r="D264" s="98"/>
      <c r="E264" s="143">
        <v>12</v>
      </c>
      <c r="F264" s="83" t="s">
        <v>348</v>
      </c>
      <c r="G264" s="83" t="s">
        <v>385</v>
      </c>
      <c r="H264" s="83"/>
      <c r="I264" s="100"/>
      <c r="J264" s="100"/>
      <c r="K264" s="100" t="s">
        <v>51</v>
      </c>
    </row>
    <row r="265" spans="1:11" ht="30">
      <c r="A265" s="98"/>
      <c r="B265" s="98"/>
      <c r="C265" s="98"/>
      <c r="D265" s="98"/>
      <c r="E265" s="143">
        <v>13</v>
      </c>
      <c r="F265" s="83" t="s">
        <v>386</v>
      </c>
      <c r="G265" s="111" t="s">
        <v>97</v>
      </c>
      <c r="H265" s="99" t="s">
        <v>261</v>
      </c>
      <c r="I265" s="100"/>
      <c r="J265" s="100"/>
      <c r="K265" s="100" t="s">
        <v>51</v>
      </c>
    </row>
    <row r="266" spans="1:11" ht="45">
      <c r="A266" s="98"/>
      <c r="B266" s="98"/>
      <c r="C266" s="98"/>
      <c r="D266" s="98"/>
      <c r="E266" s="143">
        <v>14</v>
      </c>
      <c r="F266" s="83" t="s">
        <v>348</v>
      </c>
      <c r="G266" s="83" t="s">
        <v>387</v>
      </c>
      <c r="H266" s="83"/>
      <c r="I266" s="100"/>
      <c r="J266" s="100"/>
      <c r="K266" s="100" t="s">
        <v>51</v>
      </c>
    </row>
    <row r="267" spans="1:11" ht="37.5">
      <c r="A267" s="104"/>
      <c r="B267" s="104"/>
      <c r="C267" s="104"/>
      <c r="D267" s="104"/>
      <c r="E267" s="151" t="s">
        <v>388</v>
      </c>
      <c r="F267" s="105" t="s">
        <v>389</v>
      </c>
      <c r="G267" s="107"/>
      <c r="H267" s="107"/>
      <c r="I267" s="108"/>
      <c r="J267" s="108"/>
      <c r="K267" s="108"/>
    </row>
    <row r="268" spans="1:11" ht="30">
      <c r="A268" s="98"/>
      <c r="B268" s="98"/>
      <c r="C268" s="98"/>
      <c r="D268" s="98"/>
      <c r="E268" s="109">
        <v>1</v>
      </c>
      <c r="F268" s="83" t="s">
        <v>346</v>
      </c>
      <c r="G268" s="83"/>
      <c r="H268" s="83"/>
      <c r="I268" s="100"/>
      <c r="J268" s="100"/>
      <c r="K268" s="100" t="s">
        <v>51</v>
      </c>
    </row>
    <row r="269" spans="1:11" ht="30">
      <c r="A269" s="98"/>
      <c r="B269" s="98"/>
      <c r="C269" s="98"/>
      <c r="D269" s="98"/>
      <c r="E269" s="109">
        <v>2</v>
      </c>
      <c r="F269" s="83" t="s">
        <v>390</v>
      </c>
      <c r="G269" s="111" t="s">
        <v>97</v>
      </c>
      <c r="H269" s="111"/>
      <c r="I269" s="100"/>
      <c r="J269" s="100"/>
      <c r="K269" s="100" t="s">
        <v>51</v>
      </c>
    </row>
    <row r="270" spans="1:11" ht="30">
      <c r="A270" s="98"/>
      <c r="B270" s="98"/>
      <c r="C270" s="98"/>
      <c r="D270" s="98"/>
      <c r="E270" s="109">
        <v>3</v>
      </c>
      <c r="F270" s="83" t="s">
        <v>348</v>
      </c>
      <c r="G270" s="83" t="s">
        <v>391</v>
      </c>
      <c r="H270" s="83"/>
      <c r="I270" s="100"/>
      <c r="J270" s="100"/>
      <c r="K270" s="100" t="s">
        <v>51</v>
      </c>
    </row>
    <row r="271" spans="1:11" ht="30">
      <c r="A271" s="98"/>
      <c r="B271" s="98"/>
      <c r="C271" s="98"/>
      <c r="D271" s="98"/>
      <c r="E271" s="109">
        <v>4</v>
      </c>
      <c r="F271" s="83" t="s">
        <v>392</v>
      </c>
      <c r="G271" s="111" t="s">
        <v>97</v>
      </c>
      <c r="H271" s="83"/>
      <c r="I271" s="100"/>
      <c r="J271" s="100"/>
      <c r="K271" s="100" t="s">
        <v>51</v>
      </c>
    </row>
    <row r="272" spans="1:11" ht="30">
      <c r="A272" s="98"/>
      <c r="B272" s="98"/>
      <c r="C272" s="98"/>
      <c r="D272" s="98"/>
      <c r="E272" s="109">
        <v>5</v>
      </c>
      <c r="F272" s="83" t="s">
        <v>348</v>
      </c>
      <c r="G272" s="83" t="s">
        <v>393</v>
      </c>
      <c r="H272" s="83"/>
      <c r="I272" s="100"/>
      <c r="J272" s="100"/>
      <c r="K272" s="100" t="s">
        <v>51</v>
      </c>
    </row>
    <row r="273" spans="1:11" ht="30">
      <c r="A273" s="98"/>
      <c r="B273" s="98"/>
      <c r="C273" s="98"/>
      <c r="D273" s="98"/>
      <c r="E273" s="109">
        <v>6</v>
      </c>
      <c r="F273" s="83" t="s">
        <v>394</v>
      </c>
      <c r="G273" s="111" t="s">
        <v>97</v>
      </c>
      <c r="H273" s="83"/>
      <c r="I273" s="100"/>
      <c r="J273" s="100"/>
      <c r="K273" s="100" t="s">
        <v>51</v>
      </c>
    </row>
    <row r="274" spans="1:11" ht="30">
      <c r="A274" s="98"/>
      <c r="B274" s="98"/>
      <c r="C274" s="98"/>
      <c r="D274" s="98"/>
      <c r="E274" s="109">
        <v>7</v>
      </c>
      <c r="F274" s="83" t="s">
        <v>348</v>
      </c>
      <c r="G274" s="83" t="s">
        <v>393</v>
      </c>
      <c r="H274" s="83"/>
      <c r="I274" s="100"/>
      <c r="J274" s="100"/>
      <c r="K274" s="100" t="s">
        <v>51</v>
      </c>
    </row>
    <row r="275" spans="1:11" ht="45">
      <c r="A275" s="98"/>
      <c r="B275" s="98"/>
      <c r="C275" s="98"/>
      <c r="D275" s="98"/>
      <c r="E275" s="109">
        <v>8</v>
      </c>
      <c r="F275" s="83" t="s">
        <v>395</v>
      </c>
      <c r="G275" s="83"/>
      <c r="H275" s="83"/>
      <c r="I275" s="100"/>
      <c r="J275" s="100"/>
      <c r="K275" s="100" t="s">
        <v>51</v>
      </c>
    </row>
    <row r="276" spans="1:11" ht="45">
      <c r="A276" s="98"/>
      <c r="B276" s="98"/>
      <c r="C276" s="98"/>
      <c r="D276" s="98"/>
      <c r="E276" s="109">
        <v>9</v>
      </c>
      <c r="F276" s="83" t="s">
        <v>396</v>
      </c>
      <c r="G276" s="111" t="s">
        <v>97</v>
      </c>
      <c r="H276" s="83"/>
      <c r="I276" s="100"/>
      <c r="J276" s="100"/>
      <c r="K276" s="100" t="s">
        <v>51</v>
      </c>
    </row>
    <row r="277" spans="1:11" ht="45">
      <c r="A277" s="98"/>
      <c r="B277" s="98"/>
      <c r="C277" s="98"/>
      <c r="D277" s="98"/>
      <c r="E277" s="109">
        <v>10</v>
      </c>
      <c r="F277" s="83" t="s">
        <v>348</v>
      </c>
      <c r="G277" s="83" t="s">
        <v>397</v>
      </c>
      <c r="H277" s="83"/>
      <c r="I277" s="100"/>
      <c r="J277" s="100"/>
      <c r="K277" s="100" t="s">
        <v>51</v>
      </c>
    </row>
    <row r="278" spans="1:11">
      <c r="A278" s="98"/>
      <c r="B278" s="98"/>
      <c r="C278" s="98"/>
      <c r="D278" s="98"/>
      <c r="E278" s="143">
        <v>11</v>
      </c>
      <c r="F278" s="83" t="s">
        <v>398</v>
      </c>
      <c r="G278" s="83"/>
      <c r="H278" s="83"/>
      <c r="I278" s="100"/>
      <c r="J278" s="100"/>
      <c r="K278" s="100" t="s">
        <v>51</v>
      </c>
    </row>
    <row r="279" spans="1:11" ht="30">
      <c r="A279" s="98"/>
      <c r="B279" s="100"/>
      <c r="C279" s="100"/>
      <c r="D279" s="100"/>
      <c r="E279" s="143">
        <v>12</v>
      </c>
      <c r="F279" s="83" t="s">
        <v>399</v>
      </c>
      <c r="G279" s="83"/>
      <c r="H279" s="83"/>
      <c r="I279" s="100"/>
      <c r="J279" s="100"/>
      <c r="K279" s="100" t="s">
        <v>51</v>
      </c>
    </row>
    <row r="280" spans="1:11" ht="45">
      <c r="A280" s="98"/>
      <c r="B280" s="100"/>
      <c r="C280" s="100"/>
      <c r="D280" s="100"/>
      <c r="E280" s="143">
        <v>13</v>
      </c>
      <c r="F280" s="83" t="s">
        <v>396</v>
      </c>
      <c r="G280" s="111" t="s">
        <v>97</v>
      </c>
      <c r="H280" s="83"/>
      <c r="I280" s="100"/>
      <c r="J280" s="100"/>
      <c r="K280" s="100" t="s">
        <v>51</v>
      </c>
    </row>
    <row r="281" spans="1:11" ht="45">
      <c r="A281" s="98"/>
      <c r="B281" s="100"/>
      <c r="C281" s="100"/>
      <c r="D281" s="100"/>
      <c r="E281" s="143">
        <v>14</v>
      </c>
      <c r="F281" s="83" t="s">
        <v>348</v>
      </c>
      <c r="G281" s="83" t="s">
        <v>397</v>
      </c>
      <c r="H281" s="83"/>
      <c r="I281" s="100"/>
      <c r="J281" s="100"/>
      <c r="K281" s="100" t="s">
        <v>51</v>
      </c>
    </row>
    <row r="282" spans="1:11" ht="18.75">
      <c r="A282" s="300"/>
      <c r="B282" s="301"/>
      <c r="C282" s="301"/>
      <c r="D282" s="302"/>
      <c r="E282" s="151" t="s">
        <v>400</v>
      </c>
      <c r="F282" s="303" t="s">
        <v>401</v>
      </c>
      <c r="G282" s="304"/>
      <c r="H282" s="304"/>
      <c r="I282" s="304"/>
      <c r="J282" s="304"/>
      <c r="K282" s="305"/>
    </row>
    <row r="283" spans="1:11" ht="94.5" customHeight="1">
      <c r="A283" s="98"/>
      <c r="B283" s="98"/>
      <c r="C283" s="98"/>
      <c r="D283" s="98"/>
      <c r="E283" s="143">
        <v>1</v>
      </c>
      <c r="F283" s="111" t="s">
        <v>402</v>
      </c>
      <c r="G283" s="83" t="s">
        <v>59</v>
      </c>
      <c r="H283" s="99" t="s">
        <v>260</v>
      </c>
      <c r="I283" s="100"/>
      <c r="J283" s="100"/>
      <c r="K283" s="100" t="s">
        <v>51</v>
      </c>
    </row>
    <row r="284" spans="1:11" ht="30">
      <c r="A284" s="98"/>
      <c r="B284" s="98"/>
      <c r="C284" s="98"/>
      <c r="D284" s="98"/>
      <c r="E284" s="143">
        <v>2</v>
      </c>
      <c r="F284" s="83" t="s">
        <v>403</v>
      </c>
      <c r="G284" s="83"/>
      <c r="H284" s="83"/>
      <c r="I284" s="100"/>
      <c r="J284" s="100"/>
      <c r="K284" s="100" t="s">
        <v>51</v>
      </c>
    </row>
    <row r="285" spans="1:11" ht="45">
      <c r="A285" s="98"/>
      <c r="B285" s="98"/>
      <c r="C285" s="98"/>
      <c r="D285" s="98"/>
      <c r="E285" s="143">
        <v>3</v>
      </c>
      <c r="F285" s="83" t="s">
        <v>404</v>
      </c>
      <c r="G285" s="83" t="s">
        <v>405</v>
      </c>
      <c r="H285" s="83"/>
      <c r="I285" s="100"/>
      <c r="J285" s="100"/>
      <c r="K285" s="100" t="s">
        <v>51</v>
      </c>
    </row>
    <row r="286" spans="1:11" ht="90">
      <c r="A286" s="98"/>
      <c r="B286" s="98"/>
      <c r="C286" s="98"/>
      <c r="D286" s="98"/>
      <c r="E286" s="143">
        <v>4</v>
      </c>
      <c r="F286" s="83" t="s">
        <v>406</v>
      </c>
      <c r="G286" s="83" t="s">
        <v>407</v>
      </c>
      <c r="H286" s="83"/>
      <c r="I286" s="100"/>
      <c r="J286" s="100"/>
      <c r="K286" s="100" t="s">
        <v>51</v>
      </c>
    </row>
    <row r="287" spans="1:11" ht="90">
      <c r="A287" s="98"/>
      <c r="B287" s="98"/>
      <c r="C287" s="98"/>
      <c r="D287" s="98"/>
      <c r="E287" s="143">
        <v>5</v>
      </c>
      <c r="F287" s="83" t="s">
        <v>408</v>
      </c>
      <c r="G287" s="83" t="s">
        <v>409</v>
      </c>
      <c r="H287" s="83"/>
      <c r="I287" s="100"/>
      <c r="J287" s="100"/>
      <c r="K287" s="100" t="s">
        <v>51</v>
      </c>
    </row>
    <row r="288" spans="1:11" ht="90">
      <c r="A288" s="98"/>
      <c r="B288" s="98"/>
      <c r="C288" s="98"/>
      <c r="D288" s="98"/>
      <c r="E288" s="143">
        <v>6</v>
      </c>
      <c r="F288" s="83" t="s">
        <v>410</v>
      </c>
      <c r="G288" s="83" t="s">
        <v>411</v>
      </c>
      <c r="H288" s="83"/>
      <c r="I288" s="100"/>
      <c r="J288" s="100"/>
      <c r="K288" s="100" t="s">
        <v>51</v>
      </c>
    </row>
    <row r="289" spans="1:11" ht="60">
      <c r="A289" s="98"/>
      <c r="B289" s="98"/>
      <c r="C289" s="98"/>
      <c r="D289" s="98"/>
      <c r="E289" s="143">
        <v>7</v>
      </c>
      <c r="F289" s="83" t="s">
        <v>412</v>
      </c>
      <c r="G289" s="83" t="s">
        <v>413</v>
      </c>
      <c r="H289" s="83"/>
      <c r="I289" s="100"/>
      <c r="J289" s="100"/>
      <c r="K289" s="100" t="s">
        <v>51</v>
      </c>
    </row>
    <row r="290" spans="1:11" ht="45">
      <c r="A290" s="98"/>
      <c r="B290" s="98"/>
      <c r="C290" s="98"/>
      <c r="D290" s="98"/>
      <c r="E290" s="143">
        <v>8</v>
      </c>
      <c r="F290" s="83" t="s">
        <v>414</v>
      </c>
      <c r="G290" s="83" t="s">
        <v>415</v>
      </c>
      <c r="H290" s="83"/>
      <c r="I290" s="100"/>
      <c r="J290" s="100"/>
      <c r="K290" s="100" t="s">
        <v>51</v>
      </c>
    </row>
    <row r="291" spans="1:11" ht="105">
      <c r="A291" s="98"/>
      <c r="B291" s="98"/>
      <c r="C291" s="98"/>
      <c r="D291" s="98"/>
      <c r="E291" s="143">
        <v>9</v>
      </c>
      <c r="F291" s="83" t="s">
        <v>416</v>
      </c>
      <c r="G291" s="83" t="s">
        <v>417</v>
      </c>
      <c r="H291" s="83"/>
      <c r="I291" s="100"/>
      <c r="J291" s="100"/>
      <c r="K291" s="100" t="s">
        <v>51</v>
      </c>
    </row>
    <row r="292" spans="1:11" ht="105">
      <c r="A292" s="98"/>
      <c r="B292" s="98"/>
      <c r="C292" s="98"/>
      <c r="D292" s="98"/>
      <c r="E292" s="3"/>
      <c r="F292" s="83" t="s">
        <v>418</v>
      </c>
      <c r="G292" s="83" t="s">
        <v>419</v>
      </c>
      <c r="H292" s="83"/>
      <c r="I292" s="100"/>
      <c r="J292" s="100"/>
      <c r="K292" s="100"/>
    </row>
    <row r="293" spans="1:11" ht="90">
      <c r="A293" s="98"/>
      <c r="B293" s="98"/>
      <c r="C293" s="98"/>
      <c r="D293" s="98"/>
      <c r="E293" s="143">
        <v>9</v>
      </c>
      <c r="F293" s="83" t="s">
        <v>420</v>
      </c>
      <c r="G293" s="83" t="s">
        <v>421</v>
      </c>
      <c r="H293" s="83"/>
      <c r="I293" s="100"/>
      <c r="J293" s="100"/>
      <c r="K293" s="100" t="s">
        <v>51</v>
      </c>
    </row>
    <row r="294" spans="1:11" ht="60">
      <c r="A294" s="98"/>
      <c r="B294" s="98"/>
      <c r="C294" s="98"/>
      <c r="D294" s="98"/>
      <c r="E294" s="3">
        <v>11</v>
      </c>
      <c r="F294" s="83" t="s">
        <v>422</v>
      </c>
      <c r="G294" s="83" t="s">
        <v>413</v>
      </c>
      <c r="H294" s="83"/>
      <c r="I294" s="100"/>
      <c r="J294" s="100"/>
      <c r="K294" s="100" t="s">
        <v>51</v>
      </c>
    </row>
  </sheetData>
  <customSheetViews>
    <customSheetView guid="{FBCA0314-AB2D-48C2-92CA-EB7E9A59E158}" scale="80" topLeftCell="A25">
      <selection activeCell="F39" sqref="F39"/>
      <pageMargins left="0" right="0" top="0" bottom="0" header="0" footer="0"/>
      <pageSetup orientation="portrait" r:id="rId1"/>
    </customSheetView>
    <customSheetView guid="{6104C648-B85B-4E8D-8B1B-A382CCFC2F87}" scale="80">
      <selection sqref="A1:K13"/>
      <pageMargins left="0" right="0" top="0" bottom="0" header="0" footer="0"/>
      <pageSetup orientation="portrait" r:id="rId2"/>
    </customSheetView>
    <customSheetView guid="{E25D86B6-3339-45DF-95E9-AAAE4196E0B3}" scale="80" topLeftCell="A25">
      <selection activeCell="F39" sqref="F39"/>
      <pageMargins left="0" right="0" top="0" bottom="0" header="0" footer="0"/>
      <pageSetup orientation="portrait" r:id="rId3"/>
    </customSheetView>
  </customSheetViews>
  <mergeCells count="38">
    <mergeCell ref="A282:D282"/>
    <mergeCell ref="F282:K282"/>
    <mergeCell ref="K154:K155"/>
    <mergeCell ref="A179:D179"/>
    <mergeCell ref="F179:K179"/>
    <mergeCell ref="A180:A181"/>
    <mergeCell ref="B180:B181"/>
    <mergeCell ref="C180:C181"/>
    <mergeCell ref="D180:D181"/>
    <mergeCell ref="E180:E181"/>
    <mergeCell ref="F180:F181"/>
    <mergeCell ref="G180:G181"/>
    <mergeCell ref="I180:I181"/>
    <mergeCell ref="J180:J181"/>
    <mergeCell ref="K180:K181"/>
    <mergeCell ref="E154:E155"/>
    <mergeCell ref="F10:K10"/>
    <mergeCell ref="F11:K11"/>
    <mergeCell ref="A13:D13"/>
    <mergeCell ref="F13:K13"/>
    <mergeCell ref="A40:D40"/>
    <mergeCell ref="F40:K40"/>
    <mergeCell ref="A58:D58"/>
    <mergeCell ref="F58:K58"/>
    <mergeCell ref="A154:A155"/>
    <mergeCell ref="B154:B155"/>
    <mergeCell ref="C154:C155"/>
    <mergeCell ref="D154:D155"/>
    <mergeCell ref="F154:F155"/>
    <mergeCell ref="G154:G155"/>
    <mergeCell ref="I154:I155"/>
    <mergeCell ref="J154:J155"/>
    <mergeCell ref="A112:D112"/>
    <mergeCell ref="F112:K112"/>
    <mergeCell ref="A128:D128"/>
    <mergeCell ref="F128:K128"/>
    <mergeCell ref="A153:D153"/>
    <mergeCell ref="F153:K153"/>
  </mergeCells>
  <hyperlinks>
    <hyperlink ref="H45" r:id="rId4" xr:uid="{00000000-0004-0000-0100-000000000000}"/>
    <hyperlink ref="H46" r:id="rId5" xr:uid="{00000000-0004-0000-0100-000001000000}"/>
    <hyperlink ref="H62" r:id="rId6" xr:uid="{00000000-0004-0000-0100-000002000000}"/>
    <hyperlink ref="H63" r:id="rId7" xr:uid="{00000000-0004-0000-0100-000003000000}"/>
    <hyperlink ref="H180" r:id="rId8" xr:uid="{00000000-0004-0000-0100-000004000000}"/>
    <hyperlink ref="H181" r:id="rId9" xr:uid="{00000000-0004-0000-0100-000005000000}"/>
    <hyperlink ref="H27" r:id="rId10" xr:uid="{00000000-0004-0000-0100-000006000000}"/>
    <hyperlink ref="H154" r:id="rId11" xr:uid="{00000000-0004-0000-0100-000007000000}"/>
    <hyperlink ref="H155" r:id="rId12" xr:uid="{00000000-0004-0000-0100-000008000000}"/>
    <hyperlink ref="H265" r:id="rId13" xr:uid="{00000000-0004-0000-0100-000009000000}"/>
    <hyperlink ref="H283" r:id="rId14" xr:uid="{00000000-0004-0000-0100-00000A000000}"/>
    <hyperlink ref="H91" r:id="rId15" xr:uid="{00000000-0004-0000-0100-00000B000000}"/>
    <hyperlink ref="H92" r:id="rId16" xr:uid="{00000000-0004-0000-0100-00000C000000}"/>
  </hyperlinks>
  <pageMargins left="0.7" right="0.7" top="0.75" bottom="0.75" header="0.3" footer="0.3"/>
  <pageSetup orientation="portrait" r:id="rId17"/>
  <drawing r:id="rId18"/>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86"/>
  <sheetViews>
    <sheetView workbookViewId="0">
      <selection activeCell="B7" sqref="B7"/>
    </sheetView>
  </sheetViews>
  <sheetFormatPr defaultRowHeight="15"/>
  <cols>
    <col min="1" max="1" width="14.5703125" customWidth="1"/>
    <col min="2" max="2" width="12" customWidth="1"/>
    <col min="3" max="3" width="12.5703125" customWidth="1"/>
    <col min="6" max="6" width="48.28515625" style="182" customWidth="1"/>
    <col min="7" max="7" width="59.28515625" style="182" customWidth="1"/>
    <col min="9" max="9" width="17.140625" customWidth="1"/>
    <col min="10" max="10" width="29.42578125" customWidth="1"/>
  </cols>
  <sheetData>
    <row r="1" spans="1:10">
      <c r="A1" s="90" t="s">
        <v>24</v>
      </c>
      <c r="B1" s="235">
        <f>COUNTIF(C14:C100,"pass*")</f>
        <v>0</v>
      </c>
      <c r="C1" s="206"/>
      <c r="D1" s="206"/>
      <c r="E1" s="248"/>
      <c r="F1" s="249"/>
      <c r="G1" s="249"/>
      <c r="H1" s="249"/>
      <c r="I1" s="250"/>
      <c r="J1" s="235"/>
    </row>
    <row r="2" spans="1:10">
      <c r="A2" s="90" t="s">
        <v>25</v>
      </c>
      <c r="B2" s="235">
        <f>COUNTIF(C14:C100,"fail*")</f>
        <v>0</v>
      </c>
      <c r="C2" s="206"/>
      <c r="D2" s="206"/>
      <c r="E2" s="248"/>
      <c r="F2" s="249"/>
      <c r="G2" s="211"/>
      <c r="H2" s="211"/>
      <c r="I2" s="250"/>
      <c r="J2" s="235"/>
    </row>
    <row r="3" spans="1:10">
      <c r="A3" s="90" t="s">
        <v>26</v>
      </c>
      <c r="B3" s="235">
        <f>COUNTIF(C14:C100,"review*")</f>
        <v>0</v>
      </c>
      <c r="C3" s="206"/>
      <c r="D3" s="206"/>
      <c r="E3" s="248"/>
      <c r="F3" s="249"/>
      <c r="G3" s="212"/>
      <c r="H3" s="212"/>
      <c r="I3" s="250"/>
      <c r="J3" s="235"/>
    </row>
    <row r="4" spans="1:10">
      <c r="A4" s="90" t="s">
        <v>27</v>
      </c>
      <c r="B4" s="235">
        <f>COUNTIF(A14:A1013, "yes*")</f>
        <v>0</v>
      </c>
      <c r="C4" s="206" t="s">
        <v>951</v>
      </c>
      <c r="D4" s="250"/>
      <c r="E4" s="248"/>
      <c r="F4" s="249"/>
      <c r="G4" s="213"/>
      <c r="H4" s="213"/>
      <c r="I4" s="250"/>
      <c r="J4" s="235"/>
    </row>
    <row r="5" spans="1:10">
      <c r="A5" s="90" t="s">
        <v>28</v>
      </c>
      <c r="B5" s="235">
        <f>COUNTIF(B14:B1013, "yes*")</f>
        <v>0</v>
      </c>
      <c r="C5" s="251" t="e">
        <v>#DIV/0!</v>
      </c>
      <c r="D5" s="250"/>
      <c r="E5" s="248"/>
      <c r="F5" s="249"/>
      <c r="G5" s="211"/>
      <c r="H5" s="211"/>
      <c r="I5" s="250"/>
      <c r="J5" s="235"/>
    </row>
    <row r="6" spans="1:10">
      <c r="A6" s="90" t="s">
        <v>29</v>
      </c>
      <c r="B6" s="235">
        <f>B4-B5</f>
        <v>0</v>
      </c>
      <c r="C6" s="251"/>
      <c r="D6" s="250"/>
      <c r="E6" s="248"/>
      <c r="F6" s="249"/>
      <c r="G6" s="213"/>
      <c r="H6" s="213"/>
      <c r="I6" s="250"/>
      <c r="J6" s="235"/>
    </row>
    <row r="7" spans="1:10" ht="40.5">
      <c r="A7" s="90" t="s">
        <v>30</v>
      </c>
      <c r="B7" s="236">
        <f>COUNTIF(E14:E368,"&gt;0")</f>
        <v>66</v>
      </c>
      <c r="C7" s="252" t="s">
        <v>31</v>
      </c>
      <c r="D7" s="250" t="s">
        <v>32</v>
      </c>
      <c r="E7" s="248"/>
      <c r="F7" s="249"/>
      <c r="G7" s="249"/>
      <c r="H7" s="249"/>
      <c r="I7" s="250"/>
      <c r="J7" s="235"/>
    </row>
    <row r="8" spans="1:10">
      <c r="A8" s="253" t="s">
        <v>33</v>
      </c>
      <c r="B8" s="237">
        <f>B1/B7</f>
        <v>0</v>
      </c>
      <c r="C8" s="206"/>
      <c r="D8" s="250"/>
      <c r="E8" s="248"/>
      <c r="F8" s="249"/>
      <c r="G8" s="249"/>
      <c r="H8" s="249"/>
      <c r="I8" s="250"/>
      <c r="J8" s="235"/>
    </row>
    <row r="9" spans="1:10">
      <c r="A9" s="253" t="s">
        <v>34</v>
      </c>
      <c r="B9" s="237">
        <f>B2/B7</f>
        <v>0</v>
      </c>
      <c r="C9" s="206"/>
      <c r="D9" s="250"/>
      <c r="E9" s="248"/>
      <c r="F9" s="249"/>
      <c r="G9" s="249"/>
      <c r="H9" s="249"/>
      <c r="I9" s="250"/>
      <c r="J9" s="235"/>
    </row>
    <row r="10" spans="1:10">
      <c r="A10" s="253" t="s">
        <v>35</v>
      </c>
      <c r="B10" s="237">
        <f>B3/B7</f>
        <v>0</v>
      </c>
      <c r="C10" s="206"/>
      <c r="D10" s="250"/>
      <c r="E10" s="248"/>
      <c r="F10" s="391"/>
      <c r="G10" s="391"/>
      <c r="H10" s="391"/>
      <c r="I10" s="391"/>
      <c r="J10" s="391"/>
    </row>
    <row r="11" spans="1:10">
      <c r="A11" s="253" t="s">
        <v>36</v>
      </c>
      <c r="B11" s="237">
        <f>B5/B7</f>
        <v>0</v>
      </c>
      <c r="C11" s="206"/>
      <c r="D11" s="250"/>
      <c r="E11" s="248"/>
      <c r="F11" s="392"/>
      <c r="G11" s="393"/>
      <c r="H11" s="393"/>
      <c r="I11" s="393"/>
      <c r="J11" s="393"/>
    </row>
    <row r="12" spans="1:10" ht="27">
      <c r="A12" s="232" t="s">
        <v>37</v>
      </c>
      <c r="B12" s="232" t="s">
        <v>38</v>
      </c>
      <c r="C12" s="232" t="s">
        <v>39</v>
      </c>
      <c r="D12" s="233" t="s">
        <v>40</v>
      </c>
      <c r="E12" s="231" t="s">
        <v>41</v>
      </c>
      <c r="F12" s="230" t="s">
        <v>42</v>
      </c>
      <c r="G12" s="230" t="s">
        <v>43</v>
      </c>
      <c r="H12" s="230" t="s">
        <v>2791</v>
      </c>
      <c r="I12" s="231" t="s">
        <v>45</v>
      </c>
      <c r="J12" s="231" t="s">
        <v>46</v>
      </c>
    </row>
    <row r="13" spans="1:10" ht="18.75">
      <c r="A13" s="145"/>
      <c r="B13" s="145"/>
      <c r="C13" s="145"/>
      <c r="D13" s="145"/>
      <c r="E13" s="144" t="s">
        <v>48</v>
      </c>
      <c r="F13" s="244" t="s">
        <v>2792</v>
      </c>
      <c r="G13" s="244"/>
      <c r="H13" s="145"/>
      <c r="I13" s="145"/>
      <c r="J13" s="145"/>
    </row>
    <row r="14" spans="1:10" ht="60">
      <c r="A14" s="29"/>
      <c r="B14" s="29"/>
      <c r="C14" s="29"/>
      <c r="D14" s="29"/>
      <c r="E14" s="166">
        <v>1</v>
      </c>
      <c r="F14" s="44" t="s">
        <v>2793</v>
      </c>
      <c r="G14" s="44" t="s">
        <v>2178</v>
      </c>
      <c r="H14" s="29"/>
      <c r="I14" s="29"/>
      <c r="J14" s="29"/>
    </row>
    <row r="15" spans="1:10" ht="45">
      <c r="A15" s="29"/>
      <c r="B15" s="29"/>
      <c r="C15" s="29"/>
      <c r="D15" s="29"/>
      <c r="E15" s="166">
        <v>2</v>
      </c>
      <c r="F15" s="44" t="s">
        <v>2794</v>
      </c>
      <c r="G15" s="44"/>
      <c r="H15" s="29"/>
      <c r="I15" s="29"/>
      <c r="J15" s="29"/>
    </row>
    <row r="16" spans="1:10">
      <c r="A16" s="29"/>
      <c r="B16" s="29"/>
      <c r="C16" s="29"/>
      <c r="D16" s="29"/>
      <c r="E16" s="166">
        <v>3</v>
      </c>
      <c r="F16" s="44" t="s">
        <v>2795</v>
      </c>
      <c r="G16" s="44" t="s">
        <v>2796</v>
      </c>
      <c r="H16" s="29"/>
      <c r="I16" s="29"/>
      <c r="J16" s="29"/>
    </row>
    <row r="17" spans="1:10" ht="45">
      <c r="A17" s="29"/>
      <c r="B17" s="29"/>
      <c r="C17" s="29"/>
      <c r="D17" s="29"/>
      <c r="E17" s="166">
        <v>4</v>
      </c>
      <c r="F17" s="44" t="s">
        <v>2797</v>
      </c>
      <c r="G17" s="44" t="s">
        <v>2798</v>
      </c>
      <c r="H17" s="29"/>
      <c r="I17" s="29"/>
      <c r="J17" s="29"/>
    </row>
    <row r="18" spans="1:10">
      <c r="A18" s="29"/>
      <c r="B18" s="29"/>
      <c r="C18" s="29"/>
      <c r="D18" s="29"/>
      <c r="E18" s="166">
        <v>5</v>
      </c>
      <c r="F18" s="44" t="s">
        <v>2799</v>
      </c>
      <c r="G18" s="44" t="s">
        <v>2800</v>
      </c>
      <c r="H18" s="29"/>
      <c r="I18" s="29"/>
      <c r="J18" s="29"/>
    </row>
    <row r="19" spans="1:10">
      <c r="A19" s="29"/>
      <c r="B19" s="29"/>
      <c r="C19" s="29"/>
      <c r="D19" s="29"/>
      <c r="E19" s="166">
        <v>6</v>
      </c>
      <c r="F19" s="44" t="s">
        <v>2801</v>
      </c>
      <c r="G19" s="44"/>
      <c r="H19" s="29"/>
      <c r="I19" s="29"/>
      <c r="J19" s="29"/>
    </row>
    <row r="20" spans="1:10">
      <c r="A20" s="29"/>
      <c r="B20" s="29"/>
      <c r="C20" s="29"/>
      <c r="D20" s="29"/>
      <c r="E20" s="166">
        <v>7</v>
      </c>
      <c r="F20" s="44" t="s">
        <v>2802</v>
      </c>
      <c r="G20" s="44" t="s">
        <v>2803</v>
      </c>
      <c r="H20" s="29"/>
      <c r="I20" s="29"/>
      <c r="J20" s="29"/>
    </row>
    <row r="21" spans="1:10">
      <c r="A21" s="29"/>
      <c r="B21" s="29"/>
      <c r="C21" s="29"/>
      <c r="D21" s="29"/>
      <c r="E21" s="166">
        <v>8</v>
      </c>
      <c r="F21" s="44" t="s">
        <v>2804</v>
      </c>
      <c r="G21" s="44"/>
      <c r="H21" s="29"/>
      <c r="I21" s="29"/>
      <c r="J21" s="29"/>
    </row>
    <row r="22" spans="1:10" ht="18.75">
      <c r="A22" s="39"/>
      <c r="B22" s="39"/>
      <c r="C22" s="39"/>
      <c r="D22" s="39"/>
      <c r="E22" s="144" t="s">
        <v>92</v>
      </c>
      <c r="F22" s="244" t="s">
        <v>2805</v>
      </c>
      <c r="G22" s="240"/>
      <c r="H22" s="39"/>
      <c r="I22" s="39"/>
      <c r="J22" s="39"/>
    </row>
    <row r="23" spans="1:10" ht="60">
      <c r="A23" s="29"/>
      <c r="B23" s="29"/>
      <c r="C23" s="29"/>
      <c r="D23" s="29"/>
      <c r="E23" s="166">
        <v>1</v>
      </c>
      <c r="F23" s="44" t="s">
        <v>2793</v>
      </c>
      <c r="G23" s="44" t="s">
        <v>2178</v>
      </c>
      <c r="H23" s="29"/>
      <c r="I23" s="29"/>
      <c r="J23" s="29"/>
    </row>
    <row r="24" spans="1:10" ht="45">
      <c r="A24" s="29"/>
      <c r="B24" s="29"/>
      <c r="C24" s="29"/>
      <c r="D24" s="29"/>
      <c r="E24" s="166">
        <v>2</v>
      </c>
      <c r="F24" s="44" t="s">
        <v>2806</v>
      </c>
      <c r="G24" s="44"/>
      <c r="H24" s="29"/>
      <c r="I24" s="29"/>
      <c r="J24" s="29"/>
    </row>
    <row r="25" spans="1:10">
      <c r="A25" s="29"/>
      <c r="B25" s="29"/>
      <c r="C25" s="29"/>
      <c r="D25" s="29"/>
      <c r="E25" s="166">
        <v>3</v>
      </c>
      <c r="F25" s="44" t="s">
        <v>2795</v>
      </c>
      <c r="G25" s="44" t="s">
        <v>2796</v>
      </c>
      <c r="H25" s="29"/>
      <c r="I25" s="29"/>
      <c r="J25" s="29"/>
    </row>
    <row r="26" spans="1:10" ht="30">
      <c r="A26" s="29"/>
      <c r="B26" s="29"/>
      <c r="C26" s="29"/>
      <c r="D26" s="29"/>
      <c r="E26" s="166">
        <v>4</v>
      </c>
      <c r="F26" s="44" t="s">
        <v>2807</v>
      </c>
      <c r="G26" s="44" t="s">
        <v>2808</v>
      </c>
      <c r="H26" s="29"/>
      <c r="I26" s="29"/>
      <c r="J26" s="29"/>
    </row>
    <row r="27" spans="1:10">
      <c r="A27" s="29"/>
      <c r="B27" s="29"/>
      <c r="C27" s="29"/>
      <c r="D27" s="29"/>
      <c r="E27" s="166">
        <v>5</v>
      </c>
      <c r="F27" s="44" t="s">
        <v>2809</v>
      </c>
      <c r="G27" s="44" t="s">
        <v>2800</v>
      </c>
      <c r="H27" s="29"/>
      <c r="I27" s="29"/>
      <c r="J27" s="29"/>
    </row>
    <row r="28" spans="1:10">
      <c r="A28" s="29"/>
      <c r="B28" s="29"/>
      <c r="C28" s="29"/>
      <c r="D28" s="29"/>
      <c r="E28" s="166">
        <v>6</v>
      </c>
      <c r="F28" s="44" t="s">
        <v>2801</v>
      </c>
      <c r="G28" s="44"/>
      <c r="H28" s="29"/>
      <c r="I28" s="29"/>
      <c r="J28" s="29"/>
    </row>
    <row r="29" spans="1:10">
      <c r="A29" s="29"/>
      <c r="B29" s="29"/>
      <c r="C29" s="29"/>
      <c r="D29" s="29"/>
      <c r="E29" s="166">
        <v>7</v>
      </c>
      <c r="F29" s="44" t="s">
        <v>2802</v>
      </c>
      <c r="G29" s="44" t="s">
        <v>2803</v>
      </c>
      <c r="H29" s="29"/>
      <c r="I29" s="29"/>
      <c r="J29" s="29"/>
    </row>
    <row r="30" spans="1:10">
      <c r="A30" s="29"/>
      <c r="B30" s="29"/>
      <c r="C30" s="29"/>
      <c r="D30" s="29"/>
      <c r="E30" s="166">
        <v>8</v>
      </c>
      <c r="F30" s="44" t="s">
        <v>2804</v>
      </c>
      <c r="G30" s="44"/>
      <c r="H30" s="29"/>
      <c r="I30" s="29"/>
      <c r="J30" s="29"/>
    </row>
    <row r="31" spans="1:10" ht="37.5">
      <c r="A31" s="145"/>
      <c r="B31" s="145"/>
      <c r="C31" s="145"/>
      <c r="D31" s="145"/>
      <c r="E31" s="144" t="s">
        <v>121</v>
      </c>
      <c r="F31" s="244" t="s">
        <v>2810</v>
      </c>
      <c r="G31" s="244"/>
      <c r="H31" s="145"/>
      <c r="I31" s="145"/>
      <c r="J31" s="145"/>
    </row>
    <row r="32" spans="1:10" ht="30">
      <c r="A32" s="29"/>
      <c r="B32" s="29"/>
      <c r="C32" s="29"/>
      <c r="D32" s="29"/>
      <c r="E32" s="166">
        <v>1</v>
      </c>
      <c r="F32" s="44" t="s">
        <v>2811</v>
      </c>
      <c r="G32" s="44"/>
      <c r="H32" s="29"/>
      <c r="I32" s="29"/>
      <c r="J32" s="29"/>
    </row>
    <row r="33" spans="1:10" ht="30">
      <c r="A33" s="29"/>
      <c r="B33" s="29"/>
      <c r="C33" s="29"/>
      <c r="D33" s="29"/>
      <c r="E33" s="166">
        <v>2</v>
      </c>
      <c r="F33" s="44" t="s">
        <v>2812</v>
      </c>
      <c r="G33" s="44" t="s">
        <v>2813</v>
      </c>
      <c r="H33" s="29"/>
      <c r="I33" s="29"/>
      <c r="J33" s="29"/>
    </row>
    <row r="34" spans="1:10">
      <c r="A34" s="29"/>
      <c r="B34" s="29"/>
      <c r="C34" s="29"/>
      <c r="D34" s="29"/>
      <c r="E34" s="166">
        <v>3</v>
      </c>
      <c r="F34" s="44" t="s">
        <v>2795</v>
      </c>
      <c r="G34" s="44" t="s">
        <v>2796</v>
      </c>
      <c r="H34" s="29"/>
      <c r="I34" s="29"/>
      <c r="J34" s="29"/>
    </row>
    <row r="35" spans="1:10" ht="45">
      <c r="A35" s="29"/>
      <c r="B35" s="29"/>
      <c r="C35" s="29"/>
      <c r="D35" s="29"/>
      <c r="E35" s="166">
        <v>4</v>
      </c>
      <c r="F35" s="44" t="s">
        <v>2814</v>
      </c>
      <c r="G35" s="44" t="s">
        <v>2798</v>
      </c>
      <c r="H35" s="29"/>
      <c r="I35" s="29"/>
      <c r="J35" s="29"/>
    </row>
    <row r="36" spans="1:10">
      <c r="A36" s="29"/>
      <c r="B36" s="29"/>
      <c r="C36" s="29"/>
      <c r="D36" s="29"/>
      <c r="E36" s="166">
        <v>5</v>
      </c>
      <c r="F36" s="44" t="s">
        <v>2799</v>
      </c>
      <c r="G36" s="44" t="s">
        <v>2815</v>
      </c>
      <c r="H36" s="29"/>
      <c r="I36" s="29"/>
      <c r="J36" s="29"/>
    </row>
    <row r="37" spans="1:10">
      <c r="A37" s="29"/>
      <c r="B37" s="29"/>
      <c r="C37" s="29"/>
      <c r="D37" s="29"/>
      <c r="E37" s="166">
        <v>6</v>
      </c>
      <c r="F37" s="44" t="s">
        <v>2801</v>
      </c>
      <c r="G37" s="44"/>
      <c r="H37" s="29"/>
      <c r="I37" s="29"/>
      <c r="J37" s="29"/>
    </row>
    <row r="38" spans="1:10">
      <c r="A38" s="29"/>
      <c r="B38" s="29"/>
      <c r="C38" s="29"/>
      <c r="D38" s="29"/>
      <c r="E38" s="166">
        <v>7</v>
      </c>
      <c r="F38" s="44" t="s">
        <v>2802</v>
      </c>
      <c r="G38" s="44" t="s">
        <v>2803</v>
      </c>
      <c r="H38" s="29"/>
      <c r="I38" s="29"/>
      <c r="J38" s="29"/>
    </row>
    <row r="39" spans="1:10">
      <c r="A39" s="29"/>
      <c r="B39" s="29"/>
      <c r="C39" s="29"/>
      <c r="D39" s="29"/>
      <c r="E39" s="166">
        <v>8</v>
      </c>
      <c r="F39" s="44" t="s">
        <v>2804</v>
      </c>
      <c r="G39" s="44"/>
      <c r="H39" s="29"/>
      <c r="I39" s="29"/>
      <c r="J39" s="29"/>
    </row>
    <row r="40" spans="1:10" ht="37.5">
      <c r="A40" s="39"/>
      <c r="B40" s="39"/>
      <c r="C40" s="39"/>
      <c r="D40" s="39"/>
      <c r="E40" s="144" t="s">
        <v>165</v>
      </c>
      <c r="F40" s="244" t="s">
        <v>2816</v>
      </c>
      <c r="G40" s="240"/>
      <c r="H40" s="39"/>
      <c r="I40" s="39"/>
      <c r="J40" s="39"/>
    </row>
    <row r="41" spans="1:10" ht="30">
      <c r="A41" s="29"/>
      <c r="B41" s="29"/>
      <c r="C41" s="29"/>
      <c r="D41" s="29"/>
      <c r="E41" s="166">
        <v>1</v>
      </c>
      <c r="F41" s="44" t="s">
        <v>2817</v>
      </c>
      <c r="G41" s="44"/>
      <c r="H41" s="29"/>
      <c r="I41" s="29"/>
      <c r="J41" s="29"/>
    </row>
    <row r="42" spans="1:10" ht="30">
      <c r="A42" s="29"/>
      <c r="B42" s="29"/>
      <c r="C42" s="29"/>
      <c r="D42" s="29"/>
      <c r="E42" s="166">
        <v>2</v>
      </c>
      <c r="F42" s="44" t="s">
        <v>2812</v>
      </c>
      <c r="G42" s="44" t="s">
        <v>2813</v>
      </c>
      <c r="H42" s="29"/>
      <c r="I42" s="29"/>
      <c r="J42" s="29"/>
    </row>
    <row r="43" spans="1:10">
      <c r="A43" s="29"/>
      <c r="B43" s="29"/>
      <c r="C43" s="29"/>
      <c r="D43" s="29"/>
      <c r="E43" s="166">
        <v>3</v>
      </c>
      <c r="F43" s="44" t="s">
        <v>2795</v>
      </c>
      <c r="G43" s="44" t="s">
        <v>2796</v>
      </c>
      <c r="H43" s="29"/>
      <c r="I43" s="29"/>
      <c r="J43" s="29"/>
    </row>
    <row r="44" spans="1:10" ht="30">
      <c r="A44" s="29"/>
      <c r="B44" s="29"/>
      <c r="C44" s="29"/>
      <c r="D44" s="29"/>
      <c r="E44" s="166">
        <v>4</v>
      </c>
      <c r="F44" s="44" t="s">
        <v>2807</v>
      </c>
      <c r="G44" s="44" t="s">
        <v>2818</v>
      </c>
      <c r="H44" s="29"/>
      <c r="I44" s="29"/>
      <c r="J44" s="29"/>
    </row>
    <row r="45" spans="1:10">
      <c r="A45" s="29"/>
      <c r="B45" s="29"/>
      <c r="C45" s="29"/>
      <c r="D45" s="29"/>
      <c r="E45" s="166">
        <v>5</v>
      </c>
      <c r="F45" s="44" t="s">
        <v>2799</v>
      </c>
      <c r="G45" s="44" t="s">
        <v>2815</v>
      </c>
      <c r="H45" s="29"/>
      <c r="I45" s="29"/>
      <c r="J45" s="29"/>
    </row>
    <row r="46" spans="1:10">
      <c r="A46" s="29"/>
      <c r="B46" s="29"/>
      <c r="C46" s="29"/>
      <c r="D46" s="29"/>
      <c r="E46" s="166">
        <v>6</v>
      </c>
      <c r="F46" s="44" t="s">
        <v>2801</v>
      </c>
      <c r="G46" s="44"/>
      <c r="H46" s="29"/>
      <c r="I46" s="29"/>
      <c r="J46" s="29"/>
    </row>
    <row r="47" spans="1:10">
      <c r="A47" s="29"/>
      <c r="B47" s="29"/>
      <c r="C47" s="29"/>
      <c r="D47" s="29"/>
      <c r="E47" s="166">
        <v>7</v>
      </c>
      <c r="F47" s="44" t="s">
        <v>2802</v>
      </c>
      <c r="G47" s="44" t="s">
        <v>2803</v>
      </c>
      <c r="H47" s="29"/>
      <c r="I47" s="29"/>
      <c r="J47" s="29"/>
    </row>
    <row r="48" spans="1:10">
      <c r="A48" s="29"/>
      <c r="B48" s="29"/>
      <c r="C48" s="29"/>
      <c r="D48" s="29"/>
      <c r="E48" s="166">
        <v>8</v>
      </c>
      <c r="F48" s="44" t="s">
        <v>2804</v>
      </c>
      <c r="G48" s="44"/>
      <c r="H48" s="29"/>
      <c r="I48" s="29"/>
      <c r="J48" s="29"/>
    </row>
    <row r="49" spans="1:10" ht="37.5">
      <c r="A49" s="39"/>
      <c r="B49" s="39"/>
      <c r="C49" s="39"/>
      <c r="D49" s="39"/>
      <c r="E49" s="144" t="s">
        <v>188</v>
      </c>
      <c r="F49" s="244" t="s">
        <v>2819</v>
      </c>
      <c r="G49" s="240"/>
      <c r="H49" s="39"/>
      <c r="I49" s="39"/>
      <c r="J49" s="39"/>
    </row>
    <row r="50" spans="1:10" ht="30">
      <c r="A50" s="29"/>
      <c r="B50" s="29"/>
      <c r="C50" s="29"/>
      <c r="D50" s="29"/>
      <c r="E50" s="166">
        <v>1</v>
      </c>
      <c r="F50" s="44" t="s">
        <v>2811</v>
      </c>
      <c r="G50" s="44"/>
      <c r="H50" s="29"/>
      <c r="I50" s="29"/>
      <c r="J50" s="29"/>
    </row>
    <row r="51" spans="1:10" ht="45">
      <c r="A51" s="29"/>
      <c r="B51" s="29"/>
      <c r="C51" s="29"/>
      <c r="D51" s="29"/>
      <c r="E51" s="166">
        <v>2</v>
      </c>
      <c r="F51" s="44" t="s">
        <v>2820</v>
      </c>
      <c r="G51" s="44" t="s">
        <v>2821</v>
      </c>
      <c r="H51" s="29"/>
      <c r="I51" s="29"/>
      <c r="J51" s="29"/>
    </row>
    <row r="52" spans="1:10">
      <c r="A52" s="29"/>
      <c r="B52" s="29"/>
      <c r="C52" s="29"/>
      <c r="D52" s="29"/>
      <c r="E52" s="166">
        <v>3</v>
      </c>
      <c r="F52" s="44" t="s">
        <v>2795</v>
      </c>
      <c r="G52" s="44" t="s">
        <v>2796</v>
      </c>
      <c r="H52" s="29"/>
      <c r="I52" s="29"/>
      <c r="J52" s="29"/>
    </row>
    <row r="53" spans="1:10" ht="45">
      <c r="A53" s="29"/>
      <c r="B53" s="29"/>
      <c r="C53" s="29"/>
      <c r="D53" s="29"/>
      <c r="E53" s="166">
        <v>4</v>
      </c>
      <c r="F53" s="44" t="s">
        <v>2814</v>
      </c>
      <c r="G53" s="44" t="s">
        <v>2798</v>
      </c>
      <c r="H53" s="29"/>
      <c r="I53" s="29"/>
      <c r="J53" s="29"/>
    </row>
    <row r="54" spans="1:10">
      <c r="A54" s="29"/>
      <c r="B54" s="29"/>
      <c r="C54" s="29"/>
      <c r="D54" s="29"/>
      <c r="E54" s="166">
        <v>5</v>
      </c>
      <c r="F54" s="44" t="s">
        <v>2799</v>
      </c>
      <c r="G54" s="44" t="s">
        <v>2815</v>
      </c>
      <c r="H54" s="29"/>
      <c r="I54" s="29"/>
      <c r="J54" s="29"/>
    </row>
    <row r="55" spans="1:10">
      <c r="A55" s="29"/>
      <c r="B55" s="29"/>
      <c r="C55" s="29"/>
      <c r="D55" s="29"/>
      <c r="E55" s="166">
        <v>6</v>
      </c>
      <c r="F55" s="44" t="s">
        <v>2801</v>
      </c>
      <c r="G55" s="44"/>
      <c r="H55" s="29"/>
      <c r="I55" s="29"/>
      <c r="J55" s="29"/>
    </row>
    <row r="56" spans="1:10">
      <c r="A56" s="29"/>
      <c r="B56" s="29"/>
      <c r="C56" s="29"/>
      <c r="D56" s="29"/>
      <c r="E56" s="166">
        <v>7</v>
      </c>
      <c r="F56" s="44" t="s">
        <v>2802</v>
      </c>
      <c r="G56" s="44" t="s">
        <v>2803</v>
      </c>
      <c r="H56" s="29"/>
      <c r="I56" s="29"/>
      <c r="J56" s="29"/>
    </row>
    <row r="57" spans="1:10">
      <c r="A57" s="29"/>
      <c r="B57" s="29"/>
      <c r="C57" s="29"/>
      <c r="D57" s="29"/>
      <c r="E57" s="166">
        <v>8</v>
      </c>
      <c r="F57" s="44" t="s">
        <v>2804</v>
      </c>
      <c r="G57" s="44"/>
      <c r="H57" s="29"/>
      <c r="I57" s="29"/>
      <c r="J57" s="29"/>
    </row>
    <row r="58" spans="1:10" ht="37.5">
      <c r="A58" s="39"/>
      <c r="B58" s="39"/>
      <c r="C58" s="39"/>
      <c r="D58" s="39"/>
      <c r="E58" s="144" t="s">
        <v>211</v>
      </c>
      <c r="F58" s="244" t="s">
        <v>2822</v>
      </c>
      <c r="G58" s="240"/>
      <c r="H58" s="39"/>
      <c r="I58" s="39"/>
      <c r="J58" s="39"/>
    </row>
    <row r="59" spans="1:10" ht="30">
      <c r="A59" s="29"/>
      <c r="B59" s="29"/>
      <c r="C59" s="29"/>
      <c r="D59" s="29"/>
      <c r="E59" s="166">
        <v>1</v>
      </c>
      <c r="F59" s="44" t="s">
        <v>2817</v>
      </c>
      <c r="G59" s="44"/>
      <c r="H59" s="29"/>
      <c r="I59" s="29"/>
      <c r="J59" s="29"/>
    </row>
    <row r="60" spans="1:10" ht="45">
      <c r="A60" s="29"/>
      <c r="B60" s="29"/>
      <c r="C60" s="29"/>
      <c r="D60" s="29"/>
      <c r="E60" s="166">
        <v>2</v>
      </c>
      <c r="F60" s="44" t="s">
        <v>2820</v>
      </c>
      <c r="G60" s="44" t="s">
        <v>2821</v>
      </c>
      <c r="H60" s="29"/>
      <c r="I60" s="29"/>
      <c r="J60" s="29"/>
    </row>
    <row r="61" spans="1:10">
      <c r="A61" s="29"/>
      <c r="B61" s="29"/>
      <c r="C61" s="29"/>
      <c r="D61" s="29"/>
      <c r="E61" s="166">
        <v>3</v>
      </c>
      <c r="F61" s="44" t="s">
        <v>2795</v>
      </c>
      <c r="G61" s="44" t="s">
        <v>2796</v>
      </c>
      <c r="H61" s="29"/>
      <c r="I61" s="29"/>
      <c r="J61" s="29"/>
    </row>
    <row r="62" spans="1:10" ht="30">
      <c r="A62" s="29"/>
      <c r="B62" s="29"/>
      <c r="C62" s="29"/>
      <c r="D62" s="29"/>
      <c r="E62" s="166">
        <v>4</v>
      </c>
      <c r="F62" s="44" t="s">
        <v>2807</v>
      </c>
      <c r="G62" s="44" t="s">
        <v>2818</v>
      </c>
      <c r="H62" s="29"/>
      <c r="I62" s="29"/>
      <c r="J62" s="29"/>
    </row>
    <row r="63" spans="1:10">
      <c r="A63" s="29"/>
      <c r="B63" s="29"/>
      <c r="C63" s="29"/>
      <c r="D63" s="29"/>
      <c r="E63" s="166">
        <v>5</v>
      </c>
      <c r="F63" s="44" t="s">
        <v>2799</v>
      </c>
      <c r="G63" s="44" t="s">
        <v>2815</v>
      </c>
      <c r="H63" s="29"/>
      <c r="I63" s="29"/>
      <c r="J63" s="29"/>
    </row>
    <row r="64" spans="1:10">
      <c r="A64" s="29"/>
      <c r="B64" s="29"/>
      <c r="C64" s="29"/>
      <c r="D64" s="29"/>
      <c r="E64" s="166">
        <v>6</v>
      </c>
      <c r="F64" s="44" t="s">
        <v>2801</v>
      </c>
      <c r="G64" s="44"/>
      <c r="H64" s="29"/>
      <c r="I64" s="29"/>
      <c r="J64" s="29"/>
    </row>
    <row r="65" spans="1:10">
      <c r="A65" s="29"/>
      <c r="B65" s="29"/>
      <c r="C65" s="29"/>
      <c r="D65" s="29"/>
      <c r="E65" s="166">
        <v>7</v>
      </c>
      <c r="F65" s="44" t="s">
        <v>2802</v>
      </c>
      <c r="G65" s="44" t="s">
        <v>2803</v>
      </c>
      <c r="H65" s="29"/>
      <c r="I65" s="29"/>
      <c r="J65" s="29"/>
    </row>
    <row r="66" spans="1:10">
      <c r="A66" s="29"/>
      <c r="B66" s="29"/>
      <c r="C66" s="29"/>
      <c r="D66" s="29"/>
      <c r="E66" s="166">
        <v>8</v>
      </c>
      <c r="F66" s="44" t="s">
        <v>2804</v>
      </c>
      <c r="G66" s="44"/>
      <c r="H66" s="29"/>
      <c r="I66" s="29"/>
      <c r="J66" s="29"/>
    </row>
    <row r="67" spans="1:10" ht="18.75">
      <c r="A67" s="39"/>
      <c r="B67" s="39"/>
      <c r="C67" s="39"/>
      <c r="D67" s="39"/>
      <c r="E67" s="144" t="s">
        <v>256</v>
      </c>
      <c r="F67" s="244" t="s">
        <v>2823</v>
      </c>
      <c r="G67" s="240"/>
      <c r="H67" s="39"/>
      <c r="I67" s="39"/>
      <c r="J67" s="39"/>
    </row>
    <row r="68" spans="1:10" ht="30">
      <c r="A68" s="29"/>
      <c r="B68" s="29"/>
      <c r="C68" s="29"/>
      <c r="D68" s="29"/>
      <c r="E68" s="166">
        <v>1</v>
      </c>
      <c r="F68" s="44" t="s">
        <v>2824</v>
      </c>
      <c r="G68" s="44"/>
      <c r="H68" s="29"/>
      <c r="I68" s="29"/>
      <c r="J68" s="29"/>
    </row>
    <row r="69" spans="1:10" ht="30">
      <c r="A69" s="29"/>
      <c r="B69" s="29"/>
      <c r="C69" s="29"/>
      <c r="D69" s="29"/>
      <c r="E69" s="166">
        <v>2</v>
      </c>
      <c r="F69" s="44" t="s">
        <v>2825</v>
      </c>
      <c r="G69" s="44"/>
      <c r="H69" s="29"/>
      <c r="I69" s="29"/>
      <c r="J69" s="29"/>
    </row>
    <row r="70" spans="1:10">
      <c r="A70" s="29"/>
      <c r="B70" s="29"/>
      <c r="C70" s="29"/>
      <c r="D70" s="29"/>
      <c r="E70" s="166">
        <v>3</v>
      </c>
      <c r="F70" s="44" t="s">
        <v>2826</v>
      </c>
      <c r="G70" s="44"/>
      <c r="H70" s="29"/>
      <c r="I70" s="29"/>
      <c r="J70" s="29"/>
    </row>
    <row r="71" spans="1:10">
      <c r="A71" s="29"/>
      <c r="B71" s="29"/>
      <c r="C71" s="29"/>
      <c r="D71" s="29"/>
      <c r="E71" s="166">
        <v>4</v>
      </c>
      <c r="F71" s="44" t="s">
        <v>2795</v>
      </c>
      <c r="G71" s="44" t="s">
        <v>2796</v>
      </c>
      <c r="H71" s="29"/>
      <c r="I71" s="29"/>
      <c r="J71" s="29"/>
    </row>
    <row r="72" spans="1:10" ht="30">
      <c r="A72" s="29"/>
      <c r="B72" s="29"/>
      <c r="C72" s="29"/>
      <c r="D72" s="29"/>
      <c r="E72" s="166">
        <v>5</v>
      </c>
      <c r="F72" s="44" t="s">
        <v>2807</v>
      </c>
      <c r="G72" s="44" t="s">
        <v>2827</v>
      </c>
      <c r="H72" s="29"/>
      <c r="I72" s="29"/>
      <c r="J72" s="29"/>
    </row>
    <row r="73" spans="1:10">
      <c r="A73" s="29"/>
      <c r="B73" s="29"/>
      <c r="C73" s="29"/>
      <c r="D73" s="29"/>
      <c r="E73" s="166">
        <v>6</v>
      </c>
      <c r="F73" s="44" t="s">
        <v>2799</v>
      </c>
      <c r="G73" s="44" t="s">
        <v>2800</v>
      </c>
      <c r="H73" s="29"/>
      <c r="I73" s="29"/>
      <c r="J73" s="29"/>
    </row>
    <row r="74" spans="1:10">
      <c r="A74" s="29"/>
      <c r="B74" s="29"/>
      <c r="C74" s="29"/>
      <c r="D74" s="29"/>
      <c r="E74" s="166">
        <v>7</v>
      </c>
      <c r="F74" s="44" t="s">
        <v>2801</v>
      </c>
      <c r="G74" s="44"/>
      <c r="H74" s="29"/>
      <c r="I74" s="29"/>
      <c r="J74" s="29"/>
    </row>
    <row r="75" spans="1:10">
      <c r="A75" s="29"/>
      <c r="B75" s="29"/>
      <c r="C75" s="29"/>
      <c r="D75" s="29"/>
      <c r="E75" s="166">
        <v>8</v>
      </c>
      <c r="F75" s="44" t="s">
        <v>2802</v>
      </c>
      <c r="G75" s="44" t="s">
        <v>2803</v>
      </c>
      <c r="H75" s="29"/>
      <c r="I75" s="29"/>
      <c r="J75" s="29"/>
    </row>
    <row r="76" spans="1:10">
      <c r="A76" s="29"/>
      <c r="B76" s="29"/>
      <c r="C76" s="29"/>
      <c r="D76" s="29"/>
      <c r="E76" s="166">
        <v>9</v>
      </c>
      <c r="F76" s="44" t="s">
        <v>2804</v>
      </c>
      <c r="G76" s="44"/>
      <c r="H76" s="29"/>
      <c r="I76" s="29"/>
      <c r="J76" s="29"/>
    </row>
    <row r="77" spans="1:10" ht="18.75">
      <c r="A77" s="39"/>
      <c r="B77" s="39"/>
      <c r="C77" s="39"/>
      <c r="D77" s="39"/>
      <c r="E77" s="144" t="s">
        <v>302</v>
      </c>
      <c r="F77" s="244" t="s">
        <v>2828</v>
      </c>
      <c r="G77" s="240"/>
      <c r="H77" s="39"/>
      <c r="I77" s="39"/>
      <c r="J77" s="39"/>
    </row>
    <row r="78" spans="1:10" ht="30">
      <c r="A78" s="29"/>
      <c r="B78" s="29"/>
      <c r="C78" s="29"/>
      <c r="D78" s="29"/>
      <c r="E78" s="166">
        <v>1</v>
      </c>
      <c r="F78" s="44" t="s">
        <v>2829</v>
      </c>
      <c r="G78" s="44"/>
      <c r="H78" s="29"/>
      <c r="I78" s="29"/>
      <c r="J78" s="29"/>
    </row>
    <row r="79" spans="1:10" ht="45">
      <c r="A79" s="29"/>
      <c r="B79" s="29"/>
      <c r="C79" s="29"/>
      <c r="D79" s="29"/>
      <c r="E79" s="166">
        <v>2</v>
      </c>
      <c r="F79" s="44" t="s">
        <v>2830</v>
      </c>
      <c r="G79" s="44"/>
      <c r="H79" s="29"/>
      <c r="I79" s="29"/>
      <c r="J79" s="29"/>
    </row>
    <row r="80" spans="1:10">
      <c r="A80" s="29"/>
      <c r="B80" s="29"/>
      <c r="C80" s="29"/>
      <c r="D80" s="29"/>
      <c r="E80" s="166">
        <v>3</v>
      </c>
      <c r="F80" s="44" t="s">
        <v>2826</v>
      </c>
      <c r="G80" s="44"/>
      <c r="H80" s="29"/>
      <c r="I80" s="29"/>
      <c r="J80" s="29"/>
    </row>
    <row r="81" spans="1:10">
      <c r="A81" s="29"/>
      <c r="B81" s="29"/>
      <c r="C81" s="29"/>
      <c r="D81" s="29"/>
      <c r="E81" s="166">
        <v>4</v>
      </c>
      <c r="F81" s="44" t="s">
        <v>2795</v>
      </c>
      <c r="G81" s="44" t="s">
        <v>2796</v>
      </c>
      <c r="H81" s="29"/>
      <c r="I81" s="29"/>
      <c r="J81" s="29"/>
    </row>
    <row r="82" spans="1:10" ht="30">
      <c r="A82" s="29"/>
      <c r="B82" s="29"/>
      <c r="C82" s="29"/>
      <c r="D82" s="29"/>
      <c r="E82" s="166">
        <v>5</v>
      </c>
      <c r="F82" s="44" t="s">
        <v>2831</v>
      </c>
      <c r="G82" s="44"/>
      <c r="H82" s="29"/>
      <c r="I82" s="29"/>
      <c r="J82" s="29"/>
    </row>
    <row r="83" spans="1:10">
      <c r="A83" s="29"/>
      <c r="B83" s="29"/>
      <c r="C83" s="29"/>
      <c r="D83" s="29"/>
      <c r="E83" s="166">
        <v>6</v>
      </c>
      <c r="F83" s="44" t="s">
        <v>2799</v>
      </c>
      <c r="G83" s="44" t="s">
        <v>2800</v>
      </c>
      <c r="H83" s="29"/>
      <c r="I83" s="29"/>
      <c r="J83" s="29"/>
    </row>
    <row r="84" spans="1:10">
      <c r="A84" s="29"/>
      <c r="B84" s="29"/>
      <c r="C84" s="29"/>
      <c r="D84" s="29"/>
      <c r="E84" s="166">
        <v>7</v>
      </c>
      <c r="F84" s="44" t="s">
        <v>2801</v>
      </c>
      <c r="G84" s="44"/>
      <c r="H84" s="29"/>
      <c r="I84" s="29"/>
      <c r="J84" s="29"/>
    </row>
    <row r="85" spans="1:10">
      <c r="A85" s="29"/>
      <c r="B85" s="29"/>
      <c r="C85" s="29"/>
      <c r="D85" s="29"/>
      <c r="E85" s="166">
        <v>8</v>
      </c>
      <c r="F85" s="44" t="s">
        <v>2802</v>
      </c>
      <c r="G85" s="44" t="s">
        <v>2803</v>
      </c>
      <c r="H85" s="29"/>
      <c r="I85" s="29"/>
      <c r="J85" s="29"/>
    </row>
    <row r="86" spans="1:10">
      <c r="A86" s="29"/>
      <c r="B86" s="29"/>
      <c r="C86" s="29"/>
      <c r="D86" s="29"/>
      <c r="E86" s="166">
        <v>9</v>
      </c>
      <c r="F86" s="44" t="s">
        <v>2804</v>
      </c>
      <c r="G86" s="44"/>
      <c r="H86" s="29"/>
      <c r="I86" s="29"/>
      <c r="J86" s="29"/>
    </row>
  </sheetData>
  <mergeCells count="2">
    <mergeCell ref="F10:J10"/>
    <mergeCell ref="F11:J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K141"/>
  <sheetViews>
    <sheetView topLeftCell="A113" zoomScale="80" zoomScaleNormal="80" workbookViewId="0">
      <selection activeCell="G20" sqref="G20"/>
    </sheetView>
  </sheetViews>
  <sheetFormatPr defaultRowHeight="15"/>
  <cols>
    <col min="1" max="1" width="17.28515625" customWidth="1"/>
    <col min="2" max="2" width="14.28515625" customWidth="1"/>
    <col min="3" max="3" width="16.7109375" customWidth="1"/>
    <col min="4" max="4" width="11.42578125" customWidth="1"/>
    <col min="5" max="5" width="12.42578125" customWidth="1"/>
    <col min="6" max="6" width="40.7109375" customWidth="1"/>
    <col min="7" max="7" width="50.5703125" customWidth="1"/>
    <col min="8" max="8" width="16.42578125" customWidth="1"/>
    <col min="9" max="9" width="21.42578125" customWidth="1"/>
    <col min="10" max="10" width="24.42578125" customWidth="1"/>
    <col min="11" max="11" width="23" customWidth="1"/>
  </cols>
  <sheetData>
    <row r="1" spans="1:11">
      <c r="A1" s="14" t="s">
        <v>24</v>
      </c>
      <c r="B1" s="86">
        <f>COUNTIF(C14:C961, "pass*")</f>
        <v>0</v>
      </c>
      <c r="C1" s="9"/>
      <c r="D1" s="24"/>
      <c r="E1" s="146"/>
      <c r="F1" s="87"/>
      <c r="G1" s="87"/>
      <c r="H1" s="87"/>
      <c r="I1" s="24"/>
      <c r="J1" s="88"/>
      <c r="K1" s="25"/>
    </row>
    <row r="2" spans="1:11">
      <c r="A2" s="15" t="s">
        <v>25</v>
      </c>
      <c r="B2" s="90">
        <f>COUNTIF(C14:C961, "fail*")</f>
        <v>0</v>
      </c>
      <c r="C2" s="10"/>
      <c r="D2" s="24"/>
      <c r="E2" s="146"/>
      <c r="F2" s="87"/>
      <c r="G2" s="26"/>
      <c r="H2" s="26"/>
      <c r="I2" s="24"/>
      <c r="J2" s="88"/>
      <c r="K2" s="24"/>
    </row>
    <row r="3" spans="1:11">
      <c r="A3" s="15" t="s">
        <v>26</v>
      </c>
      <c r="B3" s="90">
        <f>COUNTIF(C14:C961, "review*")</f>
        <v>0</v>
      </c>
      <c r="C3" s="10"/>
      <c r="D3" s="24"/>
      <c r="E3" s="146"/>
      <c r="F3" s="87"/>
      <c r="G3" s="27"/>
      <c r="H3" s="27"/>
      <c r="I3" s="24"/>
      <c r="J3" s="88"/>
      <c r="K3" s="24"/>
    </row>
    <row r="4" spans="1:11">
      <c r="A4" s="15" t="s">
        <v>27</v>
      </c>
      <c r="B4" s="90">
        <f>COUNTIF(A14:A961, "yes*")</f>
        <v>0</v>
      </c>
      <c r="C4" s="10"/>
      <c r="D4" s="24"/>
      <c r="E4" s="146"/>
      <c r="F4" s="87"/>
      <c r="G4" s="28"/>
      <c r="H4" s="28"/>
      <c r="I4" s="24"/>
      <c r="J4" s="88"/>
      <c r="K4" s="24"/>
    </row>
    <row r="5" spans="1:11">
      <c r="A5" s="15" t="s">
        <v>28</v>
      </c>
      <c r="B5" s="90">
        <f>COUNTIF(B14:B961, "yes*")</f>
        <v>0</v>
      </c>
      <c r="C5" s="11"/>
      <c r="D5" s="24"/>
      <c r="E5" s="146"/>
      <c r="F5" s="87"/>
      <c r="G5" s="26"/>
      <c r="H5" s="26"/>
      <c r="I5" s="24"/>
      <c r="J5" s="88"/>
      <c r="K5" s="24"/>
    </row>
    <row r="6" spans="1:11">
      <c r="A6" s="15" t="s">
        <v>29</v>
      </c>
      <c r="B6" s="90">
        <f>B4-B5</f>
        <v>0</v>
      </c>
      <c r="C6" s="11"/>
      <c r="D6" s="24"/>
      <c r="E6" s="146"/>
      <c r="F6" s="87"/>
      <c r="G6" s="28"/>
      <c r="H6" s="28"/>
      <c r="I6" s="24"/>
      <c r="J6" s="88"/>
      <c r="K6" s="24"/>
    </row>
    <row r="7" spans="1:11" ht="27">
      <c r="A7" s="15" t="s">
        <v>30</v>
      </c>
      <c r="B7" s="91">
        <f>COUNTIF(E14:E961, "&gt;0")</f>
        <v>121</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18.75">
      <c r="A13" s="318"/>
      <c r="B13" s="319"/>
      <c r="C13" s="319"/>
      <c r="D13" s="320"/>
      <c r="E13" s="151" t="s">
        <v>48</v>
      </c>
      <c r="F13" s="303" t="s">
        <v>423</v>
      </c>
      <c r="G13" s="304"/>
      <c r="H13" s="304"/>
      <c r="I13" s="304"/>
      <c r="J13" s="304"/>
      <c r="K13" s="305"/>
    </row>
    <row r="14" spans="1:11" ht="45">
      <c r="A14" s="98"/>
      <c r="B14" s="98"/>
      <c r="C14" s="98"/>
      <c r="D14" s="98"/>
      <c r="E14" s="143">
        <v>1</v>
      </c>
      <c r="F14" s="111" t="s">
        <v>424</v>
      </c>
      <c r="G14" s="99"/>
      <c r="H14" s="99" t="s">
        <v>260</v>
      </c>
      <c r="I14" s="83"/>
      <c r="J14" s="83"/>
      <c r="K14" s="83" t="s">
        <v>51</v>
      </c>
    </row>
    <row r="15" spans="1:11" ht="75">
      <c r="A15" s="98"/>
      <c r="B15" s="98"/>
      <c r="C15" s="98"/>
      <c r="D15" s="98"/>
      <c r="E15" s="143">
        <v>2</v>
      </c>
      <c r="F15" s="83" t="s">
        <v>425</v>
      </c>
      <c r="G15" s="83" t="s">
        <v>426</v>
      </c>
      <c r="H15" s="99" t="s">
        <v>427</v>
      </c>
      <c r="I15" s="83"/>
      <c r="J15" s="83"/>
      <c r="K15" s="83" t="s">
        <v>51</v>
      </c>
    </row>
    <row r="16" spans="1:11" ht="45">
      <c r="A16" s="98"/>
      <c r="B16" s="98"/>
      <c r="C16" s="98"/>
      <c r="D16" s="98"/>
      <c r="E16" s="143">
        <v>3</v>
      </c>
      <c r="F16" s="111" t="s">
        <v>428</v>
      </c>
      <c r="G16" s="83" t="s">
        <v>429</v>
      </c>
      <c r="H16" s="83"/>
      <c r="I16" s="83"/>
      <c r="J16" s="83"/>
      <c r="K16" s="83" t="s">
        <v>51</v>
      </c>
    </row>
    <row r="17" spans="1:11" ht="30">
      <c r="A17" s="98"/>
      <c r="B17" s="98"/>
      <c r="C17" s="98"/>
      <c r="D17" s="98"/>
      <c r="E17" s="143">
        <v>4</v>
      </c>
      <c r="F17" s="83" t="s">
        <v>430</v>
      </c>
      <c r="G17" s="83" t="s">
        <v>431</v>
      </c>
      <c r="H17" s="83"/>
      <c r="I17" s="83"/>
      <c r="J17" s="83"/>
      <c r="K17" s="83" t="s">
        <v>51</v>
      </c>
    </row>
    <row r="18" spans="1:11" ht="30">
      <c r="A18" s="98"/>
      <c r="B18" s="98"/>
      <c r="C18" s="98"/>
      <c r="D18" s="98"/>
      <c r="E18" s="143">
        <v>5</v>
      </c>
      <c r="F18" s="83" t="s">
        <v>432</v>
      </c>
      <c r="G18" s="83"/>
      <c r="H18" s="83"/>
      <c r="I18" s="83"/>
      <c r="J18" s="83"/>
      <c r="K18" s="83" t="s">
        <v>51</v>
      </c>
    </row>
    <row r="19" spans="1:11" ht="45">
      <c r="A19" s="98"/>
      <c r="B19" s="98"/>
      <c r="C19" s="98"/>
      <c r="D19" s="98"/>
      <c r="E19" s="143">
        <v>6</v>
      </c>
      <c r="F19" s="83" t="s">
        <v>433</v>
      </c>
      <c r="G19" s="83" t="s">
        <v>434</v>
      </c>
      <c r="H19" s="83"/>
      <c r="I19" s="83"/>
      <c r="J19" s="83"/>
      <c r="K19" s="83" t="s">
        <v>51</v>
      </c>
    </row>
    <row r="20" spans="1:11" ht="66" customHeight="1">
      <c r="A20" s="98"/>
      <c r="B20" s="98"/>
      <c r="C20" s="98"/>
      <c r="D20" s="98"/>
      <c r="E20" s="143">
        <v>7</v>
      </c>
      <c r="F20" s="83" t="s">
        <v>435</v>
      </c>
      <c r="G20" s="83" t="s">
        <v>436</v>
      </c>
      <c r="H20" s="83"/>
      <c r="I20" s="83"/>
      <c r="J20" s="83"/>
      <c r="K20" s="83" t="s">
        <v>51</v>
      </c>
    </row>
    <row r="21" spans="1:11" ht="30">
      <c r="A21" s="98"/>
      <c r="B21" s="98"/>
      <c r="C21" s="98"/>
      <c r="D21" s="98"/>
      <c r="E21" s="143">
        <v>8</v>
      </c>
      <c r="F21" s="83" t="s">
        <v>437</v>
      </c>
      <c r="G21" s="83"/>
      <c r="H21" s="83"/>
      <c r="I21" s="83"/>
      <c r="J21" s="83"/>
      <c r="K21" s="83" t="s">
        <v>51</v>
      </c>
    </row>
    <row r="22" spans="1:11" ht="60" customHeight="1">
      <c r="A22" s="98"/>
      <c r="B22" s="98"/>
      <c r="C22" s="98"/>
      <c r="D22" s="98"/>
      <c r="E22" s="143">
        <v>9</v>
      </c>
      <c r="F22" s="83" t="s">
        <v>438</v>
      </c>
      <c r="G22" s="83" t="s">
        <v>439</v>
      </c>
      <c r="H22" s="83"/>
      <c r="I22" s="83"/>
      <c r="J22" s="83"/>
      <c r="K22" s="83" t="s">
        <v>51</v>
      </c>
    </row>
    <row r="23" spans="1:11" ht="90">
      <c r="A23" s="98"/>
      <c r="B23" s="98"/>
      <c r="C23" s="98"/>
      <c r="D23" s="98"/>
      <c r="E23" s="143">
        <v>10</v>
      </c>
      <c r="F23" s="83" t="s">
        <v>440</v>
      </c>
      <c r="G23" s="83" t="s">
        <v>441</v>
      </c>
      <c r="H23" s="83"/>
      <c r="I23" s="83"/>
      <c r="J23" s="83"/>
      <c r="K23" s="83" t="s">
        <v>51</v>
      </c>
    </row>
    <row r="24" spans="1:11" ht="30">
      <c r="A24" s="98"/>
      <c r="B24" s="98"/>
      <c r="C24" s="98"/>
      <c r="D24" s="98"/>
      <c r="E24" s="143">
        <v>11</v>
      </c>
      <c r="F24" s="83" t="s">
        <v>442</v>
      </c>
      <c r="G24" s="83" t="s">
        <v>443</v>
      </c>
      <c r="H24" s="83"/>
      <c r="I24" s="83"/>
      <c r="J24" s="83"/>
      <c r="K24" s="83" t="s">
        <v>51</v>
      </c>
    </row>
    <row r="25" spans="1:11" ht="30">
      <c r="A25" s="98"/>
      <c r="B25" s="98"/>
      <c r="C25" s="98"/>
      <c r="D25" s="98"/>
      <c r="E25" s="143">
        <v>12</v>
      </c>
      <c r="F25" s="83" t="s">
        <v>444</v>
      </c>
      <c r="G25" s="83"/>
      <c r="H25" s="83"/>
      <c r="I25" s="83"/>
      <c r="J25" s="83"/>
      <c r="K25" s="83" t="s">
        <v>51</v>
      </c>
    </row>
    <row r="26" spans="1:11" ht="30">
      <c r="A26" s="98"/>
      <c r="B26" s="98"/>
      <c r="C26" s="98"/>
      <c r="D26" s="98"/>
      <c r="E26" s="143">
        <v>13</v>
      </c>
      <c r="F26" s="83" t="s">
        <v>445</v>
      </c>
      <c r="G26" s="83" t="s">
        <v>446</v>
      </c>
      <c r="H26" s="83"/>
      <c r="I26" s="83"/>
      <c r="J26" s="83"/>
      <c r="K26" s="83" t="s">
        <v>51</v>
      </c>
    </row>
    <row r="27" spans="1:11" ht="30">
      <c r="A27" s="98"/>
      <c r="B27" s="98"/>
      <c r="C27" s="98"/>
      <c r="D27" s="98"/>
      <c r="E27" s="143">
        <v>14</v>
      </c>
      <c r="F27" s="83" t="s">
        <v>447</v>
      </c>
      <c r="G27" s="83"/>
      <c r="H27" s="83"/>
      <c r="I27" s="83"/>
      <c r="J27" s="83"/>
      <c r="K27" s="83" t="s">
        <v>51</v>
      </c>
    </row>
    <row r="28" spans="1:11" ht="30">
      <c r="A28" s="98"/>
      <c r="B28" s="98"/>
      <c r="C28" s="98"/>
      <c r="D28" s="98"/>
      <c r="E28" s="143">
        <v>15</v>
      </c>
      <c r="F28" s="83" t="s">
        <v>448</v>
      </c>
      <c r="G28" s="83"/>
      <c r="H28" s="83"/>
      <c r="I28" s="83"/>
      <c r="J28" s="83"/>
      <c r="K28" s="83" t="s">
        <v>51</v>
      </c>
    </row>
    <row r="29" spans="1:11" ht="60">
      <c r="A29" s="98"/>
      <c r="B29" s="98"/>
      <c r="C29" s="98"/>
      <c r="D29" s="98"/>
      <c r="E29" s="143">
        <v>16</v>
      </c>
      <c r="F29" s="83" t="s">
        <v>449</v>
      </c>
      <c r="G29" s="83" t="s">
        <v>450</v>
      </c>
      <c r="H29" s="83"/>
      <c r="I29" s="83"/>
      <c r="J29" s="83"/>
      <c r="K29" s="83" t="s">
        <v>51</v>
      </c>
    </row>
    <row r="30" spans="1:11" ht="30">
      <c r="A30" s="98"/>
      <c r="B30" s="98"/>
      <c r="C30" s="98"/>
      <c r="D30" s="98"/>
      <c r="E30" s="143">
        <v>17</v>
      </c>
      <c r="F30" s="83" t="s">
        <v>447</v>
      </c>
      <c r="G30" s="83"/>
      <c r="H30" s="83"/>
      <c r="I30" s="83"/>
      <c r="J30" s="83"/>
      <c r="K30" s="83" t="s">
        <v>51</v>
      </c>
    </row>
    <row r="31" spans="1:11" ht="30">
      <c r="A31" s="98"/>
      <c r="B31" s="98"/>
      <c r="C31" s="98"/>
      <c r="D31" s="98"/>
      <c r="E31" s="143">
        <v>18</v>
      </c>
      <c r="F31" s="83" t="s">
        <v>448</v>
      </c>
      <c r="G31" s="83"/>
      <c r="H31" s="83"/>
      <c r="I31" s="83"/>
      <c r="J31" s="83"/>
      <c r="K31" s="83" t="s">
        <v>51</v>
      </c>
    </row>
    <row r="32" spans="1:11" ht="30">
      <c r="A32" s="98"/>
      <c r="B32" s="98"/>
      <c r="C32" s="98"/>
      <c r="D32" s="98"/>
      <c r="E32" s="143">
        <v>19</v>
      </c>
      <c r="F32" s="83" t="s">
        <v>451</v>
      </c>
      <c r="G32" s="83" t="s">
        <v>452</v>
      </c>
      <c r="H32" s="83"/>
      <c r="I32" s="83"/>
      <c r="J32" s="83"/>
      <c r="K32" s="83" t="s">
        <v>51</v>
      </c>
    </row>
    <row r="33" spans="1:11" ht="18.75">
      <c r="A33" s="300"/>
      <c r="B33" s="301"/>
      <c r="C33" s="301"/>
      <c r="D33" s="302"/>
      <c r="E33" s="151" t="s">
        <v>92</v>
      </c>
      <c r="F33" s="303" t="s">
        <v>453</v>
      </c>
      <c r="G33" s="304"/>
      <c r="H33" s="304"/>
      <c r="I33" s="304"/>
      <c r="J33" s="304"/>
      <c r="K33" s="305"/>
    </row>
    <row r="34" spans="1:11" ht="45">
      <c r="A34" s="98"/>
      <c r="B34" s="98"/>
      <c r="C34" s="98"/>
      <c r="D34" s="98"/>
      <c r="E34" s="143">
        <v>1</v>
      </c>
      <c r="F34" s="111" t="s">
        <v>424</v>
      </c>
      <c r="G34" s="99"/>
      <c r="H34" s="99" t="s">
        <v>260</v>
      </c>
      <c r="I34" s="83"/>
      <c r="J34" s="83"/>
      <c r="K34" s="83" t="s">
        <v>51</v>
      </c>
    </row>
    <row r="35" spans="1:11">
      <c r="A35" s="98"/>
      <c r="B35" s="98"/>
      <c r="C35" s="98"/>
      <c r="D35" s="98"/>
      <c r="E35" s="143">
        <v>2</v>
      </c>
      <c r="F35" s="83" t="s">
        <v>454</v>
      </c>
      <c r="G35" s="83"/>
      <c r="H35" s="83"/>
      <c r="I35" s="83"/>
      <c r="J35" s="83"/>
      <c r="K35" s="83" t="s">
        <v>51</v>
      </c>
    </row>
    <row r="36" spans="1:11" ht="30">
      <c r="A36" s="98"/>
      <c r="B36" s="98"/>
      <c r="C36" s="98"/>
      <c r="D36" s="98"/>
      <c r="E36" s="143">
        <v>3</v>
      </c>
      <c r="F36" s="111" t="s">
        <v>53</v>
      </c>
      <c r="G36" s="111" t="s">
        <v>455</v>
      </c>
      <c r="H36" s="111"/>
      <c r="I36" s="83"/>
      <c r="J36" s="83"/>
      <c r="K36" s="83" t="s">
        <v>51</v>
      </c>
    </row>
    <row r="37" spans="1:11" ht="30">
      <c r="A37" s="98"/>
      <c r="B37" s="98"/>
      <c r="C37" s="98"/>
      <c r="D37" s="98"/>
      <c r="E37" s="143">
        <v>4</v>
      </c>
      <c r="F37" s="111" t="s">
        <v>55</v>
      </c>
      <c r="G37" s="83" t="s">
        <v>456</v>
      </c>
      <c r="H37" s="111"/>
      <c r="I37" s="83"/>
      <c r="J37" s="83"/>
      <c r="K37" s="83" t="s">
        <v>51</v>
      </c>
    </row>
    <row r="38" spans="1:11" ht="60">
      <c r="A38" s="98"/>
      <c r="B38" s="98"/>
      <c r="C38" s="98"/>
      <c r="D38" s="98"/>
      <c r="E38" s="143">
        <v>5</v>
      </c>
      <c r="F38" s="83" t="s">
        <v>457</v>
      </c>
      <c r="G38" s="111" t="s">
        <v>458</v>
      </c>
      <c r="H38" s="111"/>
      <c r="I38" s="83"/>
      <c r="J38" s="83"/>
      <c r="K38" s="83" t="s">
        <v>51</v>
      </c>
    </row>
    <row r="39" spans="1:11" ht="45">
      <c r="A39" s="98"/>
      <c r="B39" s="98"/>
      <c r="C39" s="98"/>
      <c r="D39" s="98"/>
      <c r="E39" s="143">
        <v>6</v>
      </c>
      <c r="F39" s="83" t="s">
        <v>459</v>
      </c>
      <c r="G39" s="83" t="s">
        <v>460</v>
      </c>
      <c r="H39" s="83"/>
      <c r="I39" s="83"/>
      <c r="J39" s="83"/>
      <c r="K39" s="83" t="s">
        <v>51</v>
      </c>
    </row>
    <row r="40" spans="1:11" ht="66.75" customHeight="1">
      <c r="A40" s="98"/>
      <c r="B40" s="98"/>
      <c r="C40" s="98"/>
      <c r="D40" s="98"/>
      <c r="E40" s="143">
        <v>7</v>
      </c>
      <c r="F40" s="83" t="s">
        <v>461</v>
      </c>
      <c r="G40" s="83" t="s">
        <v>462</v>
      </c>
      <c r="H40" s="83"/>
      <c r="I40" s="83"/>
      <c r="J40" s="83"/>
      <c r="K40" s="83" t="s">
        <v>51</v>
      </c>
    </row>
    <row r="41" spans="1:11" ht="30">
      <c r="A41" s="98"/>
      <c r="B41" s="98"/>
      <c r="C41" s="98"/>
      <c r="D41" s="98"/>
      <c r="E41" s="143">
        <v>8</v>
      </c>
      <c r="F41" s="83" t="s">
        <v>463</v>
      </c>
      <c r="G41" s="83" t="s">
        <v>464</v>
      </c>
      <c r="H41" s="83"/>
      <c r="I41" s="83"/>
      <c r="J41" s="83"/>
      <c r="K41" s="83" t="s">
        <v>51</v>
      </c>
    </row>
    <row r="42" spans="1:11" ht="60">
      <c r="A42" s="98"/>
      <c r="B42" s="98"/>
      <c r="C42" s="98"/>
      <c r="D42" s="98"/>
      <c r="E42" s="143">
        <v>9</v>
      </c>
      <c r="F42" s="83" t="s">
        <v>465</v>
      </c>
      <c r="G42" s="83" t="s">
        <v>466</v>
      </c>
      <c r="H42" s="83"/>
      <c r="I42" s="83"/>
      <c r="J42" s="83"/>
      <c r="K42" s="83" t="s">
        <v>51</v>
      </c>
    </row>
    <row r="43" spans="1:11" ht="30">
      <c r="A43" s="98"/>
      <c r="B43" s="98"/>
      <c r="C43" s="98"/>
      <c r="D43" s="98"/>
      <c r="E43" s="143">
        <v>10</v>
      </c>
      <c r="F43" s="83" t="s">
        <v>467</v>
      </c>
      <c r="G43" s="83" t="s">
        <v>468</v>
      </c>
      <c r="H43" s="83"/>
      <c r="I43" s="83"/>
      <c r="J43" s="83"/>
      <c r="K43" s="83" t="s">
        <v>51</v>
      </c>
    </row>
    <row r="44" spans="1:11" ht="30">
      <c r="A44" s="98"/>
      <c r="B44" s="98"/>
      <c r="C44" s="98"/>
      <c r="D44" s="98"/>
      <c r="E44" s="143">
        <v>11</v>
      </c>
      <c r="F44" s="83" t="s">
        <v>469</v>
      </c>
      <c r="G44" s="83"/>
      <c r="H44" s="83"/>
      <c r="I44" s="83"/>
      <c r="J44" s="83"/>
      <c r="K44" s="83" t="s">
        <v>470</v>
      </c>
    </row>
    <row r="45" spans="1:11" ht="30">
      <c r="A45" s="98"/>
      <c r="B45" s="98"/>
      <c r="C45" s="98"/>
      <c r="D45" s="98"/>
      <c r="E45" s="143">
        <v>12</v>
      </c>
      <c r="F45" s="83" t="s">
        <v>471</v>
      </c>
      <c r="G45" s="83" t="s">
        <v>472</v>
      </c>
      <c r="H45" s="83"/>
      <c r="I45" s="83"/>
      <c r="J45" s="83"/>
      <c r="K45" s="83" t="s">
        <v>51</v>
      </c>
    </row>
    <row r="46" spans="1:11" ht="30">
      <c r="A46" s="98"/>
      <c r="B46" s="98"/>
      <c r="C46" s="98"/>
      <c r="D46" s="98"/>
      <c r="E46" s="143">
        <v>13</v>
      </c>
      <c r="F46" s="83" t="s">
        <v>473</v>
      </c>
      <c r="G46" s="83" t="s">
        <v>474</v>
      </c>
      <c r="H46" s="83"/>
      <c r="I46" s="83"/>
      <c r="J46" s="83"/>
      <c r="K46" s="83" t="s">
        <v>51</v>
      </c>
    </row>
    <row r="47" spans="1:11" ht="30">
      <c r="A47" s="98"/>
      <c r="B47" s="98"/>
      <c r="C47" s="98"/>
      <c r="D47" s="98"/>
      <c r="E47" s="143">
        <v>14</v>
      </c>
      <c r="F47" s="83" t="s">
        <v>475</v>
      </c>
      <c r="G47" s="83"/>
      <c r="H47" s="83"/>
      <c r="I47" s="83"/>
      <c r="J47" s="83"/>
      <c r="K47" s="83" t="s">
        <v>51</v>
      </c>
    </row>
    <row r="48" spans="1:11" ht="63.75" customHeight="1">
      <c r="A48" s="98"/>
      <c r="B48" s="98"/>
      <c r="C48" s="98"/>
      <c r="D48" s="98"/>
      <c r="E48" s="143">
        <v>15</v>
      </c>
      <c r="F48" s="83" t="s">
        <v>476</v>
      </c>
      <c r="G48" s="83" t="s">
        <v>477</v>
      </c>
      <c r="H48" s="83"/>
      <c r="I48" s="83"/>
      <c r="J48" s="83"/>
      <c r="K48" s="83" t="s">
        <v>51</v>
      </c>
    </row>
    <row r="49" spans="1:11" ht="45">
      <c r="A49" s="111"/>
      <c r="B49" s="111"/>
      <c r="C49" s="111"/>
      <c r="D49" s="111"/>
      <c r="E49" s="143">
        <v>16</v>
      </c>
      <c r="F49" s="83" t="s">
        <v>478</v>
      </c>
      <c r="G49" s="83" t="s">
        <v>479</v>
      </c>
      <c r="H49" s="83"/>
      <c r="I49" s="83"/>
      <c r="J49" s="83"/>
      <c r="K49" s="83" t="s">
        <v>51</v>
      </c>
    </row>
    <row r="50" spans="1:11" ht="18.75">
      <c r="A50" s="300"/>
      <c r="B50" s="301"/>
      <c r="C50" s="301"/>
      <c r="D50" s="302"/>
      <c r="E50" s="151" t="s">
        <v>121</v>
      </c>
      <c r="F50" s="303" t="s">
        <v>480</v>
      </c>
      <c r="G50" s="304"/>
      <c r="H50" s="304"/>
      <c r="I50" s="304"/>
      <c r="J50" s="304"/>
      <c r="K50" s="305"/>
    </row>
    <row r="51" spans="1:11" ht="45">
      <c r="A51" s="111"/>
      <c r="B51" s="111"/>
      <c r="C51" s="111"/>
      <c r="D51" s="111"/>
      <c r="E51" s="3">
        <v>1</v>
      </c>
      <c r="F51" s="111" t="s">
        <v>424</v>
      </c>
      <c r="G51" s="99"/>
      <c r="H51" s="99" t="s">
        <v>260</v>
      </c>
      <c r="I51" s="112"/>
      <c r="J51" s="83"/>
      <c r="K51" s="83" t="s">
        <v>51</v>
      </c>
    </row>
    <row r="52" spans="1:11" ht="60">
      <c r="A52" s="111"/>
      <c r="B52" s="111"/>
      <c r="C52" s="111"/>
      <c r="D52" s="111"/>
      <c r="E52" s="3">
        <v>2</v>
      </c>
      <c r="F52" s="83" t="s">
        <v>481</v>
      </c>
      <c r="G52" s="111" t="s">
        <v>482</v>
      </c>
      <c r="H52" s="113"/>
      <c r="I52" s="112"/>
      <c r="J52" s="83"/>
      <c r="K52" s="83" t="s">
        <v>51</v>
      </c>
    </row>
    <row r="53" spans="1:11" ht="30">
      <c r="A53" s="111"/>
      <c r="B53" s="111"/>
      <c r="C53" s="111"/>
      <c r="D53" s="111"/>
      <c r="E53" s="3">
        <v>3</v>
      </c>
      <c r="F53" s="111" t="s">
        <v>55</v>
      </c>
      <c r="G53" s="83"/>
      <c r="H53" s="112"/>
      <c r="I53" s="112"/>
      <c r="J53" s="83"/>
      <c r="K53" s="83" t="s">
        <v>51</v>
      </c>
    </row>
    <row r="54" spans="1:11" ht="30">
      <c r="A54" s="111"/>
      <c r="B54" s="111"/>
      <c r="C54" s="111"/>
      <c r="D54" s="111"/>
      <c r="E54" s="3">
        <v>4</v>
      </c>
      <c r="F54" s="111" t="s">
        <v>483</v>
      </c>
      <c r="G54" s="83" t="s">
        <v>484</v>
      </c>
      <c r="H54" s="112"/>
      <c r="I54" s="112"/>
      <c r="J54" s="83"/>
      <c r="K54" s="83" t="s">
        <v>51</v>
      </c>
    </row>
    <row r="55" spans="1:11" ht="45">
      <c r="A55" s="111"/>
      <c r="B55" s="111"/>
      <c r="C55" s="111"/>
      <c r="D55" s="111"/>
      <c r="E55" s="3">
        <v>5</v>
      </c>
      <c r="F55" s="111" t="s">
        <v>485</v>
      </c>
      <c r="G55" s="83" t="s">
        <v>486</v>
      </c>
      <c r="H55" s="112"/>
      <c r="I55" s="112"/>
      <c r="J55" s="83"/>
      <c r="K55" s="83" t="s">
        <v>51</v>
      </c>
    </row>
    <row r="56" spans="1:11" ht="45">
      <c r="A56" s="111"/>
      <c r="B56" s="111"/>
      <c r="C56" s="111"/>
      <c r="D56" s="111"/>
      <c r="E56" s="3">
        <v>6</v>
      </c>
      <c r="F56" s="111" t="s">
        <v>487</v>
      </c>
      <c r="G56" s="83"/>
      <c r="H56" s="112"/>
      <c r="I56" s="112"/>
      <c r="J56" s="83"/>
      <c r="K56" s="83" t="s">
        <v>51</v>
      </c>
    </row>
    <row r="57" spans="1:11" ht="30">
      <c r="A57" s="111"/>
      <c r="B57" s="111"/>
      <c r="C57" s="111"/>
      <c r="D57" s="111"/>
      <c r="E57" s="3">
        <v>7</v>
      </c>
      <c r="F57" s="111" t="s">
        <v>438</v>
      </c>
      <c r="G57" s="83"/>
      <c r="H57" s="112"/>
      <c r="I57" s="112"/>
      <c r="J57" s="83"/>
      <c r="K57" s="83" t="s">
        <v>51</v>
      </c>
    </row>
    <row r="58" spans="1:11" ht="45">
      <c r="A58" s="111"/>
      <c r="B58" s="111"/>
      <c r="C58" s="111"/>
      <c r="D58" s="111"/>
      <c r="E58" s="3">
        <v>8</v>
      </c>
      <c r="F58" s="83" t="s">
        <v>488</v>
      </c>
      <c r="G58" s="83" t="s">
        <v>489</v>
      </c>
      <c r="H58" s="114"/>
      <c r="I58" s="112"/>
      <c r="J58" s="83"/>
      <c r="K58" s="83" t="s">
        <v>51</v>
      </c>
    </row>
    <row r="59" spans="1:11" ht="72.75" customHeight="1">
      <c r="A59" s="111"/>
      <c r="B59" s="111"/>
      <c r="C59" s="111"/>
      <c r="D59" s="111"/>
      <c r="E59" s="3">
        <v>9</v>
      </c>
      <c r="F59" s="83" t="s">
        <v>490</v>
      </c>
      <c r="G59" s="83" t="s">
        <v>491</v>
      </c>
      <c r="H59" s="112"/>
      <c r="I59" s="112"/>
      <c r="J59" s="83"/>
      <c r="K59" s="83" t="s">
        <v>51</v>
      </c>
    </row>
    <row r="60" spans="1:11" ht="18.75">
      <c r="A60" s="300"/>
      <c r="B60" s="301"/>
      <c r="C60" s="301"/>
      <c r="D60" s="302"/>
      <c r="E60" s="151" t="s">
        <v>165</v>
      </c>
      <c r="F60" s="303" t="s">
        <v>492</v>
      </c>
      <c r="G60" s="304"/>
      <c r="H60" s="304"/>
      <c r="I60" s="304"/>
      <c r="J60" s="304"/>
      <c r="K60" s="305"/>
    </row>
    <row r="61" spans="1:11" ht="45">
      <c r="A61" s="98"/>
      <c r="B61" s="98"/>
      <c r="C61" s="98"/>
      <c r="D61" s="98"/>
      <c r="E61" s="3">
        <v>1</v>
      </c>
      <c r="F61" s="111" t="s">
        <v>424</v>
      </c>
      <c r="G61" s="99"/>
      <c r="H61" s="99" t="s">
        <v>260</v>
      </c>
      <c r="I61" s="100"/>
      <c r="J61" s="100"/>
      <c r="K61" s="100" t="s">
        <v>51</v>
      </c>
    </row>
    <row r="62" spans="1:11" ht="45">
      <c r="A62" s="98"/>
      <c r="B62" s="98"/>
      <c r="C62" s="98"/>
      <c r="D62" s="98"/>
      <c r="E62" s="3">
        <v>2</v>
      </c>
      <c r="F62" s="83" t="s">
        <v>493</v>
      </c>
      <c r="G62" s="83" t="s">
        <v>494</v>
      </c>
      <c r="H62" s="99" t="s">
        <v>495</v>
      </c>
      <c r="I62" s="100"/>
      <c r="J62" s="100"/>
      <c r="K62" s="100" t="s">
        <v>51</v>
      </c>
    </row>
    <row r="63" spans="1:11" ht="60">
      <c r="A63" s="98"/>
      <c r="B63" s="98"/>
      <c r="C63" s="98"/>
      <c r="D63" s="98"/>
      <c r="E63" s="3">
        <v>4</v>
      </c>
      <c r="F63" s="83" t="s">
        <v>496</v>
      </c>
      <c r="G63" s="83"/>
      <c r="H63" s="83"/>
      <c r="I63" s="100"/>
      <c r="J63" s="100"/>
      <c r="K63" s="100" t="s">
        <v>51</v>
      </c>
    </row>
    <row r="64" spans="1:11" ht="45">
      <c r="A64" s="98"/>
      <c r="B64" s="98"/>
      <c r="C64" s="98"/>
      <c r="D64" s="98"/>
      <c r="E64" s="3">
        <v>5</v>
      </c>
      <c r="F64" s="83" t="s">
        <v>497</v>
      </c>
      <c r="G64" s="83" t="s">
        <v>498</v>
      </c>
      <c r="H64" s="99" t="s">
        <v>499</v>
      </c>
      <c r="I64" s="100"/>
      <c r="J64" s="100"/>
      <c r="K64" s="100" t="s">
        <v>51</v>
      </c>
    </row>
    <row r="65" spans="1:11" ht="45">
      <c r="A65" s="98"/>
      <c r="B65" s="98"/>
      <c r="C65" s="98"/>
      <c r="D65" s="98"/>
      <c r="E65" s="3">
        <v>7</v>
      </c>
      <c r="F65" s="83" t="s">
        <v>500</v>
      </c>
      <c r="G65" s="83"/>
      <c r="H65" s="83"/>
      <c r="I65" s="100"/>
      <c r="J65" s="100"/>
      <c r="K65" s="100" t="s">
        <v>51</v>
      </c>
    </row>
    <row r="66" spans="1:11" ht="30">
      <c r="A66" s="98"/>
      <c r="B66" s="98"/>
      <c r="C66" s="98"/>
      <c r="D66" s="98"/>
      <c r="E66" s="3">
        <v>8</v>
      </c>
      <c r="F66" s="83" t="s">
        <v>501</v>
      </c>
      <c r="G66" s="83" t="s">
        <v>502</v>
      </c>
      <c r="H66" s="83"/>
      <c r="I66" s="100"/>
      <c r="J66" s="100"/>
      <c r="K66" s="100" t="s">
        <v>51</v>
      </c>
    </row>
    <row r="67" spans="1:11" ht="135">
      <c r="A67" s="98"/>
      <c r="B67" s="98"/>
      <c r="C67" s="98"/>
      <c r="D67" s="98"/>
      <c r="E67" s="3">
        <v>9</v>
      </c>
      <c r="F67" s="83" t="s">
        <v>503</v>
      </c>
      <c r="G67" s="83" t="s">
        <v>504</v>
      </c>
      <c r="H67" s="99" t="s">
        <v>495</v>
      </c>
      <c r="I67" s="100"/>
      <c r="J67" s="100"/>
      <c r="K67" s="100" t="s">
        <v>51</v>
      </c>
    </row>
    <row r="68" spans="1:11" ht="30">
      <c r="A68" s="98"/>
      <c r="B68" s="98"/>
      <c r="C68" s="98"/>
      <c r="D68" s="98"/>
      <c r="E68" s="3">
        <v>10</v>
      </c>
      <c r="F68" s="83" t="s">
        <v>505</v>
      </c>
      <c r="G68" s="83" t="s">
        <v>506</v>
      </c>
      <c r="H68" s="83"/>
      <c r="I68" s="100"/>
      <c r="J68" s="100"/>
      <c r="K68" s="100" t="s">
        <v>51</v>
      </c>
    </row>
    <row r="69" spans="1:11" ht="30">
      <c r="A69" s="98"/>
      <c r="B69" s="98"/>
      <c r="C69" s="98"/>
      <c r="D69" s="98"/>
      <c r="E69" s="3">
        <v>11</v>
      </c>
      <c r="F69" s="83" t="s">
        <v>507</v>
      </c>
      <c r="G69" s="83" t="s">
        <v>508</v>
      </c>
      <c r="H69" s="83"/>
      <c r="I69" s="100"/>
      <c r="J69" s="100"/>
      <c r="K69" s="100" t="s">
        <v>51</v>
      </c>
    </row>
    <row r="70" spans="1:11" ht="75">
      <c r="A70" s="98"/>
      <c r="B70" s="98"/>
      <c r="C70" s="98"/>
      <c r="D70" s="98"/>
      <c r="E70" s="3">
        <v>12</v>
      </c>
      <c r="F70" s="83" t="s">
        <v>509</v>
      </c>
      <c r="G70" s="83" t="s">
        <v>510</v>
      </c>
      <c r="H70" s="83"/>
      <c r="I70" s="100"/>
      <c r="J70" s="100"/>
      <c r="K70" s="100" t="s">
        <v>51</v>
      </c>
    </row>
    <row r="71" spans="1:11" ht="30">
      <c r="A71" s="98"/>
      <c r="B71" s="98"/>
      <c r="C71" s="98"/>
      <c r="D71" s="98"/>
      <c r="E71" s="3">
        <v>14</v>
      </c>
      <c r="F71" s="83" t="s">
        <v>511</v>
      </c>
      <c r="G71" s="83" t="s">
        <v>502</v>
      </c>
      <c r="H71" s="83"/>
      <c r="I71" s="100"/>
      <c r="J71" s="100"/>
      <c r="K71" s="100" t="s">
        <v>51</v>
      </c>
    </row>
    <row r="72" spans="1:11" ht="60">
      <c r="A72" s="98"/>
      <c r="B72" s="98"/>
      <c r="C72" s="98"/>
      <c r="D72" s="98"/>
      <c r="E72" s="3">
        <v>15</v>
      </c>
      <c r="F72" s="83" t="s">
        <v>512</v>
      </c>
      <c r="G72" s="83"/>
      <c r="H72" s="83"/>
      <c r="I72" s="100"/>
      <c r="J72" s="100"/>
      <c r="K72" s="100" t="s">
        <v>51</v>
      </c>
    </row>
    <row r="73" spans="1:11" ht="94.5" customHeight="1">
      <c r="A73" s="98"/>
      <c r="B73" s="98"/>
      <c r="C73" s="98"/>
      <c r="D73" s="98"/>
      <c r="E73" s="3">
        <v>16</v>
      </c>
      <c r="F73" s="83" t="s">
        <v>513</v>
      </c>
      <c r="G73" s="83" t="s">
        <v>514</v>
      </c>
      <c r="H73" s="99" t="s">
        <v>515</v>
      </c>
      <c r="I73" s="100"/>
      <c r="J73" s="100"/>
      <c r="K73" s="100" t="s">
        <v>51</v>
      </c>
    </row>
    <row r="74" spans="1:11" ht="30">
      <c r="A74" s="98"/>
      <c r="B74" s="98"/>
      <c r="C74" s="98"/>
      <c r="D74" s="98"/>
      <c r="E74" s="3">
        <v>18</v>
      </c>
      <c r="F74" s="83" t="s">
        <v>516</v>
      </c>
      <c r="G74" s="83" t="s">
        <v>502</v>
      </c>
      <c r="H74" s="83"/>
      <c r="I74" s="100"/>
      <c r="J74" s="100"/>
      <c r="K74" s="100" t="s">
        <v>51</v>
      </c>
    </row>
    <row r="75" spans="1:11" ht="30">
      <c r="A75" s="98"/>
      <c r="B75" s="98"/>
      <c r="C75" s="98"/>
      <c r="D75" s="98"/>
      <c r="E75" s="3">
        <v>19</v>
      </c>
      <c r="F75" s="83" t="s">
        <v>517</v>
      </c>
      <c r="G75" s="83" t="s">
        <v>518</v>
      </c>
      <c r="H75" s="83"/>
      <c r="I75" s="100"/>
      <c r="J75" s="100"/>
      <c r="K75" s="100" t="s">
        <v>470</v>
      </c>
    </row>
    <row r="76" spans="1:11" ht="30">
      <c r="A76" s="98"/>
      <c r="B76" s="98"/>
      <c r="C76" s="98"/>
      <c r="D76" s="98"/>
      <c r="E76" s="3">
        <v>20</v>
      </c>
      <c r="F76" s="83" t="s">
        <v>519</v>
      </c>
      <c r="G76" s="83" t="s">
        <v>520</v>
      </c>
      <c r="H76" s="83"/>
      <c r="I76" s="100"/>
      <c r="J76" s="100"/>
      <c r="K76" s="100" t="s">
        <v>470</v>
      </c>
    </row>
    <row r="77" spans="1:11" ht="64.5" customHeight="1">
      <c r="A77" s="98"/>
      <c r="B77" s="98"/>
      <c r="C77" s="98"/>
      <c r="D77" s="98"/>
      <c r="E77" s="3">
        <v>21</v>
      </c>
      <c r="F77" s="83" t="s">
        <v>521</v>
      </c>
      <c r="G77" s="83" t="s">
        <v>522</v>
      </c>
      <c r="H77" s="83"/>
      <c r="I77" s="100"/>
      <c r="J77" s="100"/>
      <c r="K77" s="100" t="s">
        <v>470</v>
      </c>
    </row>
    <row r="78" spans="1:11" ht="101.25" customHeight="1">
      <c r="A78" s="98"/>
      <c r="B78" s="98"/>
      <c r="C78" s="98"/>
      <c r="D78" s="98"/>
      <c r="E78" s="3">
        <v>22</v>
      </c>
      <c r="F78" s="83" t="s">
        <v>523</v>
      </c>
      <c r="G78" s="83" t="s">
        <v>524</v>
      </c>
      <c r="H78" s="83"/>
      <c r="I78" s="100"/>
      <c r="J78" s="100"/>
      <c r="K78" s="100" t="s">
        <v>470</v>
      </c>
    </row>
    <row r="79" spans="1:11" ht="18.75">
      <c r="A79" s="300"/>
      <c r="B79" s="301"/>
      <c r="C79" s="301"/>
      <c r="D79" s="302"/>
      <c r="E79" s="151" t="s">
        <v>188</v>
      </c>
      <c r="F79" s="303" t="s">
        <v>525</v>
      </c>
      <c r="G79" s="304"/>
      <c r="H79" s="304"/>
      <c r="I79" s="304"/>
      <c r="J79" s="304"/>
      <c r="K79" s="305"/>
    </row>
    <row r="80" spans="1:11" ht="30">
      <c r="A80" s="98"/>
      <c r="B80" s="98"/>
      <c r="C80" s="98"/>
      <c r="D80" s="98"/>
      <c r="E80" s="3">
        <v>1</v>
      </c>
      <c r="F80" s="111" t="s">
        <v>424</v>
      </c>
      <c r="G80" s="83"/>
      <c r="H80" s="83"/>
      <c r="I80" s="100"/>
      <c r="J80" s="100"/>
      <c r="K80" s="100"/>
    </row>
    <row r="81" spans="1:11" ht="45">
      <c r="A81" s="98"/>
      <c r="B81" s="98"/>
      <c r="C81" s="98"/>
      <c r="D81" s="98"/>
      <c r="E81" s="3">
        <v>2</v>
      </c>
      <c r="F81" s="83" t="s">
        <v>526</v>
      </c>
      <c r="G81" s="83"/>
      <c r="H81" s="83"/>
      <c r="I81" s="100"/>
      <c r="J81" s="100"/>
      <c r="K81" s="100"/>
    </row>
    <row r="82" spans="1:11" ht="45">
      <c r="A82" s="98"/>
      <c r="B82" s="98"/>
      <c r="C82" s="98"/>
      <c r="D82" s="98"/>
      <c r="E82" s="3">
        <v>3</v>
      </c>
      <c r="F82" s="83" t="s">
        <v>527</v>
      </c>
      <c r="G82" s="83" t="s">
        <v>528</v>
      </c>
      <c r="H82" s="83"/>
      <c r="I82" s="100"/>
      <c r="J82" s="100"/>
      <c r="K82" s="100"/>
    </row>
    <row r="83" spans="1:11" ht="45">
      <c r="A83" s="98"/>
      <c r="B83" s="98"/>
      <c r="C83" s="98"/>
      <c r="D83" s="98"/>
      <c r="E83" s="3">
        <v>4</v>
      </c>
      <c r="F83" s="83" t="s">
        <v>529</v>
      </c>
      <c r="G83" s="83"/>
      <c r="H83" s="83"/>
      <c r="I83" s="100"/>
      <c r="J83" s="100"/>
      <c r="K83" s="100"/>
    </row>
    <row r="84" spans="1:11" ht="30">
      <c r="A84" s="98"/>
      <c r="B84" s="98"/>
      <c r="C84" s="98"/>
      <c r="D84" s="98"/>
      <c r="E84" s="3">
        <v>5</v>
      </c>
      <c r="F84" s="83" t="s">
        <v>530</v>
      </c>
      <c r="G84" s="83"/>
      <c r="H84" s="83"/>
      <c r="I84" s="100"/>
      <c r="J84" s="100"/>
      <c r="K84" s="100"/>
    </row>
    <row r="85" spans="1:11" ht="45">
      <c r="A85" s="98"/>
      <c r="B85" s="98"/>
      <c r="C85" s="98"/>
      <c r="D85" s="98"/>
      <c r="E85" s="3">
        <v>6</v>
      </c>
      <c r="F85" s="83" t="s">
        <v>531</v>
      </c>
      <c r="G85" s="83"/>
      <c r="H85" s="83"/>
      <c r="I85" s="100"/>
      <c r="J85" s="100"/>
      <c r="K85" s="100"/>
    </row>
    <row r="86" spans="1:11" ht="45">
      <c r="A86" s="98"/>
      <c r="B86" s="98"/>
      <c r="C86" s="98"/>
      <c r="D86" s="98"/>
      <c r="E86" s="3">
        <v>7</v>
      </c>
      <c r="F86" s="83" t="s">
        <v>532</v>
      </c>
      <c r="G86" s="83" t="s">
        <v>533</v>
      </c>
      <c r="H86" s="83"/>
      <c r="I86" s="100"/>
      <c r="J86" s="100"/>
      <c r="K86" s="100"/>
    </row>
    <row r="87" spans="1:11" ht="105">
      <c r="A87" s="98"/>
      <c r="B87" s="98"/>
      <c r="C87" s="98"/>
      <c r="D87" s="98"/>
      <c r="E87" s="3">
        <v>8</v>
      </c>
      <c r="F87" s="83" t="s">
        <v>534</v>
      </c>
      <c r="G87" s="83" t="s">
        <v>535</v>
      </c>
      <c r="H87" s="83"/>
      <c r="I87" s="100"/>
      <c r="J87" s="100"/>
      <c r="K87" s="100"/>
    </row>
    <row r="88" spans="1:11" ht="30">
      <c r="A88" s="98"/>
      <c r="B88" s="98"/>
      <c r="C88" s="98"/>
      <c r="D88" s="98"/>
      <c r="E88" s="3">
        <v>9</v>
      </c>
      <c r="F88" s="83" t="s">
        <v>536</v>
      </c>
      <c r="G88" s="83"/>
      <c r="H88" s="83"/>
      <c r="I88" s="100"/>
      <c r="J88" s="100"/>
      <c r="K88" s="100"/>
    </row>
    <row r="89" spans="1:11" ht="45">
      <c r="A89" s="98"/>
      <c r="B89" s="98"/>
      <c r="C89" s="98"/>
      <c r="D89" s="98"/>
      <c r="E89" s="3">
        <v>10</v>
      </c>
      <c r="F89" s="83" t="s">
        <v>537</v>
      </c>
      <c r="G89" s="83" t="s">
        <v>538</v>
      </c>
      <c r="H89" s="83"/>
      <c r="I89" s="100"/>
      <c r="J89" s="100"/>
      <c r="K89" s="100"/>
    </row>
    <row r="90" spans="1:11" ht="45">
      <c r="A90" s="98"/>
      <c r="B90" s="98"/>
      <c r="C90" s="98"/>
      <c r="D90" s="98"/>
      <c r="E90" s="3">
        <v>11</v>
      </c>
      <c r="F90" s="83" t="s">
        <v>539</v>
      </c>
      <c r="G90" s="83"/>
      <c r="H90" s="83"/>
      <c r="I90" s="100"/>
      <c r="J90" s="100"/>
      <c r="K90" s="100"/>
    </row>
    <row r="91" spans="1:11" ht="18.75">
      <c r="A91" s="300"/>
      <c r="B91" s="301"/>
      <c r="C91" s="301"/>
      <c r="D91" s="302"/>
      <c r="E91" s="151" t="s">
        <v>211</v>
      </c>
      <c r="F91" s="303" t="s">
        <v>540</v>
      </c>
      <c r="G91" s="304"/>
      <c r="H91" s="304"/>
      <c r="I91" s="304"/>
      <c r="J91" s="304"/>
      <c r="K91" s="305"/>
    </row>
    <row r="92" spans="1:11" ht="45">
      <c r="A92" s="98"/>
      <c r="B92" s="98"/>
      <c r="C92" s="98"/>
      <c r="D92" s="98"/>
      <c r="E92" s="3">
        <v>1</v>
      </c>
      <c r="F92" s="83" t="s">
        <v>541</v>
      </c>
      <c r="G92" s="102"/>
      <c r="H92" s="99" t="s">
        <v>260</v>
      </c>
      <c r="I92" s="100"/>
      <c r="J92" s="100"/>
      <c r="K92" s="100" t="s">
        <v>51</v>
      </c>
    </row>
    <row r="93" spans="1:11" ht="75">
      <c r="A93" s="98"/>
      <c r="B93" s="98"/>
      <c r="C93" s="98"/>
      <c r="D93" s="98"/>
      <c r="E93" s="3">
        <v>2</v>
      </c>
      <c r="F93" s="83" t="s">
        <v>542</v>
      </c>
      <c r="G93" s="83" t="s">
        <v>543</v>
      </c>
      <c r="H93" s="83"/>
      <c r="I93" s="115"/>
      <c r="J93" s="100"/>
      <c r="K93" s="100" t="s">
        <v>51</v>
      </c>
    </row>
    <row r="94" spans="1:11" ht="45">
      <c r="A94" s="98"/>
      <c r="B94" s="98"/>
      <c r="C94" s="98"/>
      <c r="D94" s="98"/>
      <c r="E94" s="3">
        <v>3</v>
      </c>
      <c r="F94" s="83" t="s">
        <v>544</v>
      </c>
      <c r="G94" s="83" t="s">
        <v>545</v>
      </c>
      <c r="H94" s="83"/>
      <c r="I94" s="100"/>
      <c r="J94" s="100"/>
      <c r="K94" s="100" t="s">
        <v>51</v>
      </c>
    </row>
    <row r="95" spans="1:11" ht="30">
      <c r="A95" s="98"/>
      <c r="B95" s="98"/>
      <c r="C95" s="98"/>
      <c r="D95" s="98"/>
      <c r="E95" s="3">
        <v>4</v>
      </c>
      <c r="F95" s="83" t="s">
        <v>546</v>
      </c>
      <c r="G95" s="83"/>
      <c r="H95" s="83"/>
      <c r="I95" s="100"/>
      <c r="J95" s="100"/>
      <c r="K95" s="100" t="s">
        <v>51</v>
      </c>
    </row>
    <row r="96" spans="1:11" ht="45">
      <c r="A96" s="98"/>
      <c r="B96" s="98"/>
      <c r="C96" s="98"/>
      <c r="D96" s="98"/>
      <c r="E96" s="3">
        <v>5</v>
      </c>
      <c r="F96" s="83" t="s">
        <v>547</v>
      </c>
      <c r="G96" s="83" t="s">
        <v>548</v>
      </c>
      <c r="H96" s="83"/>
      <c r="I96" s="100"/>
      <c r="J96" s="100"/>
      <c r="K96" s="100" t="s">
        <v>51</v>
      </c>
    </row>
    <row r="97" spans="1:11" ht="30">
      <c r="A97" s="98"/>
      <c r="B97" s="98"/>
      <c r="C97" s="98"/>
      <c r="D97" s="98"/>
      <c r="E97" s="3">
        <v>6</v>
      </c>
      <c r="F97" s="83" t="s">
        <v>549</v>
      </c>
      <c r="G97" s="83"/>
      <c r="H97" s="83"/>
      <c r="I97" s="100"/>
      <c r="J97" s="100"/>
      <c r="K97" s="100" t="s">
        <v>51</v>
      </c>
    </row>
    <row r="98" spans="1:11" ht="30">
      <c r="A98" s="98"/>
      <c r="B98" s="98"/>
      <c r="C98" s="98"/>
      <c r="D98" s="98"/>
      <c r="E98" s="3">
        <v>7</v>
      </c>
      <c r="F98" s="83" t="s">
        <v>550</v>
      </c>
      <c r="G98" s="83" t="s">
        <v>551</v>
      </c>
      <c r="H98" s="83"/>
      <c r="I98" s="100"/>
      <c r="J98" s="100"/>
      <c r="K98" s="100" t="s">
        <v>51</v>
      </c>
    </row>
    <row r="99" spans="1:11" ht="30">
      <c r="A99" s="98"/>
      <c r="B99" s="98"/>
      <c r="C99" s="98"/>
      <c r="D99" s="98"/>
      <c r="E99" s="3">
        <v>8</v>
      </c>
      <c r="F99" s="83" t="s">
        <v>552</v>
      </c>
      <c r="G99" s="83"/>
      <c r="H99" s="83"/>
      <c r="I99" s="100"/>
      <c r="J99" s="100"/>
      <c r="K99" s="100" t="s">
        <v>51</v>
      </c>
    </row>
    <row r="100" spans="1:11" ht="30">
      <c r="A100" s="98"/>
      <c r="B100" s="98"/>
      <c r="C100" s="98"/>
      <c r="D100" s="98"/>
      <c r="E100" s="3">
        <v>9</v>
      </c>
      <c r="F100" s="83" t="s">
        <v>553</v>
      </c>
      <c r="G100" s="83" t="s">
        <v>554</v>
      </c>
      <c r="H100" s="83"/>
      <c r="I100" s="100"/>
      <c r="J100" s="100"/>
      <c r="K100" s="100" t="s">
        <v>51</v>
      </c>
    </row>
    <row r="101" spans="1:11" ht="30">
      <c r="A101" s="98"/>
      <c r="B101" s="98"/>
      <c r="C101" s="98"/>
      <c r="D101" s="98"/>
      <c r="E101" s="3">
        <v>10</v>
      </c>
      <c r="F101" s="83" t="s">
        <v>555</v>
      </c>
      <c r="G101" s="83" t="s">
        <v>556</v>
      </c>
      <c r="H101" s="83"/>
      <c r="I101" s="100"/>
      <c r="J101" s="100"/>
      <c r="K101" s="100" t="s">
        <v>51</v>
      </c>
    </row>
    <row r="102" spans="1:11" ht="45">
      <c r="A102" s="98"/>
      <c r="B102" s="98"/>
      <c r="C102" s="98"/>
      <c r="D102" s="98"/>
      <c r="E102" s="3">
        <v>11</v>
      </c>
      <c r="F102" s="83" t="s">
        <v>557</v>
      </c>
      <c r="G102" s="83" t="s">
        <v>558</v>
      </c>
      <c r="H102" s="83"/>
      <c r="I102" s="100"/>
      <c r="J102" s="100"/>
      <c r="K102" s="100" t="s">
        <v>51</v>
      </c>
    </row>
    <row r="103" spans="1:11" ht="30">
      <c r="A103" s="98"/>
      <c r="B103" s="98"/>
      <c r="C103" s="98"/>
      <c r="D103" s="98"/>
      <c r="E103" s="3">
        <v>12</v>
      </c>
      <c r="F103" s="83" t="s">
        <v>559</v>
      </c>
      <c r="G103" s="83" t="s">
        <v>560</v>
      </c>
      <c r="H103" s="83"/>
      <c r="I103" s="100"/>
      <c r="J103" s="100"/>
      <c r="K103" s="100" t="s">
        <v>51</v>
      </c>
    </row>
    <row r="104" spans="1:11" ht="30">
      <c r="A104" s="98"/>
      <c r="B104" s="98"/>
      <c r="C104" s="98"/>
      <c r="D104" s="98"/>
      <c r="E104" s="3">
        <v>13</v>
      </c>
      <c r="F104" s="83" t="s">
        <v>561</v>
      </c>
      <c r="G104" s="83" t="s">
        <v>562</v>
      </c>
      <c r="H104" s="83"/>
      <c r="I104" s="100"/>
      <c r="J104" s="100"/>
      <c r="K104" s="100" t="s">
        <v>51</v>
      </c>
    </row>
    <row r="105" spans="1:11" ht="30">
      <c r="A105" s="98"/>
      <c r="B105" s="98"/>
      <c r="C105" s="98"/>
      <c r="D105" s="98"/>
      <c r="E105" s="3">
        <v>14</v>
      </c>
      <c r="F105" s="83" t="s">
        <v>563</v>
      </c>
      <c r="G105" s="100"/>
      <c r="H105" s="100"/>
      <c r="I105" s="100"/>
      <c r="J105" s="100"/>
      <c r="K105" s="100" t="s">
        <v>51</v>
      </c>
    </row>
    <row r="106" spans="1:11" ht="30">
      <c r="A106" s="98"/>
      <c r="B106" s="98"/>
      <c r="C106" s="98"/>
      <c r="D106" s="98"/>
      <c r="E106" s="3">
        <v>15</v>
      </c>
      <c r="F106" s="83" t="s">
        <v>564</v>
      </c>
      <c r="G106" s="83" t="s">
        <v>565</v>
      </c>
      <c r="H106" s="83"/>
      <c r="I106" s="100"/>
      <c r="J106" s="100"/>
      <c r="K106" s="100" t="s">
        <v>51</v>
      </c>
    </row>
    <row r="107" spans="1:11" ht="30">
      <c r="A107" s="98"/>
      <c r="B107" s="98"/>
      <c r="C107" s="98"/>
      <c r="D107" s="98"/>
      <c r="E107" s="3">
        <v>16</v>
      </c>
      <c r="F107" s="83" t="s">
        <v>566</v>
      </c>
      <c r="G107" s="83"/>
      <c r="H107" s="83"/>
      <c r="I107" s="100"/>
      <c r="J107" s="100"/>
      <c r="K107" s="100" t="s">
        <v>51</v>
      </c>
    </row>
    <row r="108" spans="1:11" ht="30">
      <c r="A108" s="98"/>
      <c r="B108" s="98"/>
      <c r="C108" s="98"/>
      <c r="D108" s="98"/>
      <c r="E108" s="3">
        <v>17</v>
      </c>
      <c r="F108" s="83" t="s">
        <v>553</v>
      </c>
      <c r="G108" s="83" t="s">
        <v>567</v>
      </c>
      <c r="H108" s="83"/>
      <c r="I108" s="100"/>
      <c r="J108" s="100"/>
      <c r="K108" s="100" t="s">
        <v>51</v>
      </c>
    </row>
    <row r="109" spans="1:11" ht="30">
      <c r="A109" s="98"/>
      <c r="B109" s="98"/>
      <c r="C109" s="98"/>
      <c r="D109" s="98"/>
      <c r="E109" s="3">
        <v>18</v>
      </c>
      <c r="F109" s="83" t="s">
        <v>555</v>
      </c>
      <c r="G109" s="83" t="s">
        <v>568</v>
      </c>
      <c r="H109" s="83"/>
      <c r="I109" s="100"/>
      <c r="J109" s="100"/>
      <c r="K109" s="100" t="s">
        <v>51</v>
      </c>
    </row>
    <row r="110" spans="1:11" ht="18.75">
      <c r="A110" s="300"/>
      <c r="B110" s="301"/>
      <c r="C110" s="301"/>
      <c r="D110" s="302"/>
      <c r="E110" s="151" t="s">
        <v>256</v>
      </c>
      <c r="F110" s="303" t="s">
        <v>569</v>
      </c>
      <c r="G110" s="304"/>
      <c r="H110" s="304"/>
      <c r="I110" s="304"/>
      <c r="J110" s="304"/>
      <c r="K110" s="305"/>
    </row>
    <row r="111" spans="1:11" ht="45">
      <c r="A111" s="98"/>
      <c r="B111" s="98"/>
      <c r="C111" s="98"/>
      <c r="D111" s="98"/>
      <c r="E111" s="3">
        <v>1</v>
      </c>
      <c r="F111" s="111" t="s">
        <v>94</v>
      </c>
      <c r="G111" s="83"/>
      <c r="H111" s="99" t="s">
        <v>260</v>
      </c>
      <c r="I111" s="100"/>
      <c r="J111" s="100"/>
      <c r="K111" s="100" t="s">
        <v>51</v>
      </c>
    </row>
    <row r="112" spans="1:11" ht="60">
      <c r="A112" s="98"/>
      <c r="B112" s="98"/>
      <c r="C112" s="98"/>
      <c r="D112" s="98"/>
      <c r="E112" s="3">
        <v>2</v>
      </c>
      <c r="F112" s="83" t="s">
        <v>215</v>
      </c>
      <c r="G112" s="83" t="s">
        <v>570</v>
      </c>
      <c r="H112" s="83"/>
      <c r="I112" s="100"/>
      <c r="J112" s="100"/>
      <c r="K112" s="100" t="s">
        <v>51</v>
      </c>
    </row>
    <row r="113" spans="1:11" ht="45">
      <c r="A113" s="98"/>
      <c r="B113" s="98"/>
      <c r="C113" s="98"/>
      <c r="D113" s="98"/>
      <c r="E113" s="3">
        <v>3</v>
      </c>
      <c r="F113" s="83" t="s">
        <v>217</v>
      </c>
      <c r="G113" s="83" t="s">
        <v>571</v>
      </c>
      <c r="H113" s="83"/>
      <c r="I113" s="100"/>
      <c r="J113" s="100"/>
      <c r="K113" s="100" t="s">
        <v>51</v>
      </c>
    </row>
    <row r="114" spans="1:11" ht="60">
      <c r="A114" s="98"/>
      <c r="B114" s="98"/>
      <c r="C114" s="98"/>
      <c r="D114" s="98"/>
      <c r="E114" s="3">
        <v>4</v>
      </c>
      <c r="F114" s="83" t="s">
        <v>219</v>
      </c>
      <c r="G114" s="83" t="s">
        <v>570</v>
      </c>
      <c r="H114" s="83"/>
      <c r="I114" s="100"/>
      <c r="J114" s="100"/>
      <c r="K114" s="100" t="s">
        <v>51</v>
      </c>
    </row>
    <row r="115" spans="1:11" ht="87.75" customHeight="1">
      <c r="A115" s="98"/>
      <c r="B115" s="98"/>
      <c r="C115" s="98"/>
      <c r="D115" s="98"/>
      <c r="E115" s="3">
        <v>5</v>
      </c>
      <c r="F115" s="83" t="s">
        <v>220</v>
      </c>
      <c r="G115" s="111" t="s">
        <v>572</v>
      </c>
      <c r="H115" s="83"/>
      <c r="I115" s="100"/>
      <c r="J115" s="100"/>
      <c r="K115" s="100" t="s">
        <v>51</v>
      </c>
    </row>
    <row r="116" spans="1:11" ht="60">
      <c r="A116" s="98"/>
      <c r="B116" s="98"/>
      <c r="C116" s="98"/>
      <c r="D116" s="98"/>
      <c r="E116" s="3">
        <v>6</v>
      </c>
      <c r="F116" s="83" t="s">
        <v>222</v>
      </c>
      <c r="G116" s="83" t="s">
        <v>570</v>
      </c>
      <c r="H116" s="83"/>
      <c r="I116" s="100"/>
      <c r="J116" s="100"/>
      <c r="K116" s="100" t="s">
        <v>51</v>
      </c>
    </row>
    <row r="117" spans="1:11" ht="45">
      <c r="A117" s="98"/>
      <c r="B117" s="98"/>
      <c r="C117" s="98"/>
      <c r="D117" s="98"/>
      <c r="E117" s="3">
        <v>7</v>
      </c>
      <c r="F117" s="83" t="s">
        <v>573</v>
      </c>
      <c r="G117" s="83" t="s">
        <v>574</v>
      </c>
      <c r="H117" s="83"/>
      <c r="I117" s="100"/>
      <c r="J117" s="100"/>
      <c r="K117" s="100" t="s">
        <v>51</v>
      </c>
    </row>
    <row r="118" spans="1:11" ht="30">
      <c r="A118" s="98"/>
      <c r="B118" s="98"/>
      <c r="C118" s="98"/>
      <c r="D118" s="98"/>
      <c r="E118" s="3">
        <v>8</v>
      </c>
      <c r="F118" s="83" t="s">
        <v>575</v>
      </c>
      <c r="G118" s="83" t="s">
        <v>576</v>
      </c>
      <c r="H118" s="83"/>
      <c r="I118" s="100"/>
      <c r="J118" s="100"/>
      <c r="K118" s="100" t="s">
        <v>51</v>
      </c>
    </row>
    <row r="119" spans="1:11" ht="75">
      <c r="A119" s="98"/>
      <c r="B119" s="98"/>
      <c r="C119" s="98"/>
      <c r="D119" s="98"/>
      <c r="E119" s="3">
        <v>9</v>
      </c>
      <c r="F119" s="83" t="s">
        <v>577</v>
      </c>
      <c r="G119" s="83" t="s">
        <v>578</v>
      </c>
      <c r="H119" s="83"/>
      <c r="I119" s="100"/>
      <c r="J119" s="100"/>
      <c r="K119" s="100" t="s">
        <v>51</v>
      </c>
    </row>
    <row r="120" spans="1:11" ht="75">
      <c r="A120" s="98"/>
      <c r="B120" s="98"/>
      <c r="C120" s="98"/>
      <c r="D120" s="98"/>
      <c r="E120" s="3">
        <v>10</v>
      </c>
      <c r="F120" s="83" t="s">
        <v>579</v>
      </c>
      <c r="G120" s="83" t="s">
        <v>580</v>
      </c>
      <c r="H120" s="83"/>
      <c r="I120" s="100"/>
      <c r="J120" s="100"/>
      <c r="K120" s="100"/>
    </row>
    <row r="121" spans="1:11" ht="75">
      <c r="A121" s="98"/>
      <c r="B121" s="98"/>
      <c r="C121" s="98"/>
      <c r="D121" s="98"/>
      <c r="E121" s="3">
        <v>11</v>
      </c>
      <c r="F121" s="83" t="s">
        <v>581</v>
      </c>
      <c r="G121" s="83" t="s">
        <v>582</v>
      </c>
      <c r="H121" s="83"/>
      <c r="I121" s="100"/>
      <c r="J121" s="100"/>
      <c r="K121" s="100" t="s">
        <v>51</v>
      </c>
    </row>
    <row r="122" spans="1:11">
      <c r="A122" s="98"/>
      <c r="B122" s="98"/>
      <c r="C122" s="98"/>
      <c r="D122" s="98"/>
      <c r="E122" s="3">
        <v>12</v>
      </c>
      <c r="F122" s="83" t="s">
        <v>223</v>
      </c>
      <c r="G122" s="83"/>
      <c r="H122" s="83"/>
      <c r="I122" s="100"/>
      <c r="J122" s="100"/>
      <c r="K122" s="100" t="s">
        <v>51</v>
      </c>
    </row>
    <row r="123" spans="1:11" ht="105">
      <c r="A123" s="98"/>
      <c r="B123" s="98"/>
      <c r="C123" s="98"/>
      <c r="D123" s="98"/>
      <c r="E123" s="3">
        <v>13</v>
      </c>
      <c r="F123" s="83" t="s">
        <v>583</v>
      </c>
      <c r="G123" s="111" t="s">
        <v>584</v>
      </c>
      <c r="H123" s="83"/>
      <c r="I123" s="100"/>
      <c r="J123" s="100"/>
      <c r="K123" s="100" t="s">
        <v>51</v>
      </c>
    </row>
    <row r="124" spans="1:11" ht="45">
      <c r="A124" s="98"/>
      <c r="B124" s="98"/>
      <c r="C124" s="98"/>
      <c r="D124" s="98"/>
      <c r="E124" s="3">
        <v>14</v>
      </c>
      <c r="F124" s="83" t="s">
        <v>585</v>
      </c>
      <c r="G124" s="83" t="s">
        <v>586</v>
      </c>
      <c r="H124" s="83"/>
      <c r="I124" s="100"/>
      <c r="J124" s="100"/>
      <c r="K124" s="100" t="s">
        <v>51</v>
      </c>
    </row>
    <row r="125" spans="1:11">
      <c r="A125" s="98"/>
      <c r="B125" s="98"/>
      <c r="C125" s="98"/>
      <c r="D125" s="98"/>
      <c r="E125" s="3">
        <v>15</v>
      </c>
      <c r="F125" s="83" t="s">
        <v>587</v>
      </c>
      <c r="G125" s="83" t="s">
        <v>588</v>
      </c>
      <c r="H125" s="83"/>
      <c r="I125" s="100"/>
      <c r="J125" s="100"/>
      <c r="K125" s="100" t="s">
        <v>51</v>
      </c>
    </row>
    <row r="126" spans="1:11" ht="30">
      <c r="A126" s="98"/>
      <c r="B126" s="98"/>
      <c r="C126" s="98"/>
      <c r="D126" s="98"/>
      <c r="E126" s="3">
        <v>16</v>
      </c>
      <c r="F126" s="83" t="s">
        <v>589</v>
      </c>
      <c r="G126" s="83"/>
      <c r="H126" s="83"/>
      <c r="I126" s="100"/>
      <c r="J126" s="100"/>
      <c r="K126" s="100" t="s">
        <v>51</v>
      </c>
    </row>
    <row r="127" spans="1:11" ht="30">
      <c r="A127" s="98"/>
      <c r="B127" s="98"/>
      <c r="C127" s="98"/>
      <c r="D127" s="98"/>
      <c r="E127" s="3">
        <v>17</v>
      </c>
      <c r="F127" s="83" t="s">
        <v>590</v>
      </c>
      <c r="G127" s="83" t="s">
        <v>591</v>
      </c>
      <c r="H127" s="83"/>
      <c r="I127" s="100"/>
      <c r="J127" s="100"/>
      <c r="K127" s="100" t="s">
        <v>51</v>
      </c>
    </row>
    <row r="128" spans="1:11" ht="105">
      <c r="A128" s="98"/>
      <c r="B128" s="98"/>
      <c r="C128" s="98"/>
      <c r="D128" s="98"/>
      <c r="E128" s="3">
        <v>18</v>
      </c>
      <c r="F128" s="83" t="s">
        <v>592</v>
      </c>
      <c r="G128" s="111" t="s">
        <v>584</v>
      </c>
      <c r="H128" s="83"/>
      <c r="I128" s="100"/>
      <c r="J128" s="100"/>
      <c r="K128" s="100" t="s">
        <v>51</v>
      </c>
    </row>
    <row r="129" spans="1:11" ht="75">
      <c r="A129" s="98"/>
      <c r="B129" s="98"/>
      <c r="C129" s="98"/>
      <c r="D129" s="98"/>
      <c r="E129" s="3">
        <v>19</v>
      </c>
      <c r="F129" s="83" t="s">
        <v>585</v>
      </c>
      <c r="G129" s="83" t="s">
        <v>593</v>
      </c>
      <c r="H129" s="83"/>
      <c r="I129" s="100"/>
      <c r="J129" s="100"/>
      <c r="K129" s="100" t="s">
        <v>51</v>
      </c>
    </row>
    <row r="130" spans="1:11" ht="18.75">
      <c r="A130" s="300"/>
      <c r="B130" s="301"/>
      <c r="C130" s="301"/>
      <c r="D130" s="302"/>
      <c r="E130" s="151" t="s">
        <v>302</v>
      </c>
      <c r="F130" s="303" t="s">
        <v>401</v>
      </c>
      <c r="G130" s="304"/>
      <c r="H130" s="304"/>
      <c r="I130" s="304"/>
      <c r="J130" s="304"/>
      <c r="K130" s="305"/>
    </row>
    <row r="131" spans="1:11" ht="75">
      <c r="A131" s="98"/>
      <c r="B131" s="98"/>
      <c r="C131" s="98"/>
      <c r="D131" s="98"/>
      <c r="E131" s="143">
        <v>1</v>
      </c>
      <c r="F131" s="111" t="s">
        <v>402</v>
      </c>
      <c r="G131" s="83" t="s">
        <v>59</v>
      </c>
      <c r="H131" s="99" t="s">
        <v>260</v>
      </c>
      <c r="I131" s="100"/>
      <c r="J131" s="100"/>
      <c r="K131" s="100" t="s">
        <v>51</v>
      </c>
    </row>
    <row r="132" spans="1:11" ht="30">
      <c r="A132" s="98"/>
      <c r="B132" s="98"/>
      <c r="C132" s="98"/>
      <c r="D132" s="98"/>
      <c r="E132" s="143">
        <v>2</v>
      </c>
      <c r="F132" s="83" t="s">
        <v>403</v>
      </c>
      <c r="G132" s="83" t="s">
        <v>594</v>
      </c>
      <c r="H132" s="83"/>
      <c r="I132" s="100"/>
      <c r="J132" s="100"/>
      <c r="K132" s="100" t="s">
        <v>51</v>
      </c>
    </row>
    <row r="133" spans="1:11" ht="105">
      <c r="A133" s="98"/>
      <c r="B133" s="98"/>
      <c r="C133" s="98"/>
      <c r="D133" s="98"/>
      <c r="E133" s="143">
        <v>4</v>
      </c>
      <c r="F133" s="83" t="s">
        <v>595</v>
      </c>
      <c r="G133" s="83" t="s">
        <v>596</v>
      </c>
      <c r="H133" s="83"/>
      <c r="I133" s="100"/>
      <c r="J133" s="100"/>
      <c r="K133" s="100" t="s">
        <v>51</v>
      </c>
    </row>
    <row r="134" spans="1:11" ht="120">
      <c r="A134" s="98"/>
      <c r="B134" s="98"/>
      <c r="C134" s="98"/>
      <c r="D134" s="98"/>
      <c r="E134" s="143">
        <v>5</v>
      </c>
      <c r="F134" s="83" t="s">
        <v>408</v>
      </c>
      <c r="G134" s="83" t="s">
        <v>597</v>
      </c>
      <c r="H134" s="83"/>
      <c r="I134" s="100"/>
      <c r="J134" s="100"/>
      <c r="K134" s="100" t="s">
        <v>51</v>
      </c>
    </row>
    <row r="135" spans="1:11" ht="120">
      <c r="A135" s="98"/>
      <c r="B135" s="98"/>
      <c r="C135" s="98"/>
      <c r="D135" s="98"/>
      <c r="E135" s="143">
        <v>6</v>
      </c>
      <c r="F135" s="83" t="s">
        <v>598</v>
      </c>
      <c r="G135" s="83" t="s">
        <v>599</v>
      </c>
      <c r="H135" s="83"/>
      <c r="I135" s="100"/>
      <c r="J135" s="100"/>
      <c r="K135" s="100" t="s">
        <v>51</v>
      </c>
    </row>
    <row r="136" spans="1:11" ht="75">
      <c r="A136" s="98"/>
      <c r="B136" s="98"/>
      <c r="C136" s="98"/>
      <c r="D136" s="98"/>
      <c r="E136" s="143">
        <v>7</v>
      </c>
      <c r="F136" s="83" t="s">
        <v>412</v>
      </c>
      <c r="G136" s="83" t="s">
        <v>600</v>
      </c>
      <c r="H136" s="83"/>
      <c r="I136" s="100"/>
      <c r="J136" s="100"/>
      <c r="K136" s="100" t="s">
        <v>51</v>
      </c>
    </row>
    <row r="137" spans="1:11" ht="45">
      <c r="A137" s="98"/>
      <c r="B137" s="98"/>
      <c r="C137" s="98"/>
      <c r="D137" s="98"/>
      <c r="E137" s="143">
        <v>8</v>
      </c>
      <c r="F137" s="83" t="s">
        <v>414</v>
      </c>
      <c r="G137" s="83" t="s">
        <v>601</v>
      </c>
      <c r="H137" s="83"/>
      <c r="I137" s="100"/>
      <c r="J137" s="100"/>
      <c r="K137" s="100" t="s">
        <v>51</v>
      </c>
    </row>
    <row r="138" spans="1:11" ht="120">
      <c r="A138" s="98"/>
      <c r="B138" s="98"/>
      <c r="C138" s="98"/>
      <c r="D138" s="98"/>
      <c r="E138" s="143">
        <v>9</v>
      </c>
      <c r="F138" s="83" t="s">
        <v>602</v>
      </c>
      <c r="G138" s="83" t="s">
        <v>603</v>
      </c>
      <c r="H138" s="83"/>
      <c r="I138" s="100"/>
      <c r="J138" s="100"/>
      <c r="K138" s="100" t="s">
        <v>51</v>
      </c>
    </row>
    <row r="139" spans="1:11" ht="135">
      <c r="A139" s="98"/>
      <c r="B139" s="98"/>
      <c r="C139" s="98"/>
      <c r="D139" s="98"/>
      <c r="E139" s="143">
        <v>10</v>
      </c>
      <c r="F139" s="83" t="s">
        <v>418</v>
      </c>
      <c r="G139" s="83" t="s">
        <v>604</v>
      </c>
      <c r="H139" s="83"/>
      <c r="I139" s="100"/>
      <c r="J139" s="100"/>
      <c r="K139" s="100"/>
    </row>
    <row r="140" spans="1:11" ht="120">
      <c r="A140" s="98"/>
      <c r="B140" s="98"/>
      <c r="C140" s="98"/>
      <c r="D140" s="98"/>
      <c r="E140" s="143">
        <v>11</v>
      </c>
      <c r="F140" s="83" t="s">
        <v>420</v>
      </c>
      <c r="G140" s="83" t="s">
        <v>605</v>
      </c>
      <c r="H140" s="83"/>
      <c r="I140" s="100"/>
      <c r="J140" s="100"/>
      <c r="K140" s="100" t="s">
        <v>51</v>
      </c>
    </row>
    <row r="141" spans="1:11" ht="75">
      <c r="A141" s="98"/>
      <c r="B141" s="98"/>
      <c r="C141" s="98"/>
      <c r="D141" s="98"/>
      <c r="E141" s="143">
        <v>12</v>
      </c>
      <c r="F141" s="83" t="s">
        <v>422</v>
      </c>
      <c r="G141" s="83" t="s">
        <v>606</v>
      </c>
      <c r="H141" s="83"/>
      <c r="I141" s="100"/>
      <c r="J141" s="100"/>
      <c r="K141" s="100" t="s">
        <v>51</v>
      </c>
    </row>
  </sheetData>
  <customSheetViews>
    <customSheetView guid="{FBCA0314-AB2D-48C2-92CA-EB7E9A59E158}" scale="80" topLeftCell="D1">
      <selection activeCell="F14" sqref="F14:H14"/>
      <pageMargins left="0" right="0" top="0" bottom="0" header="0" footer="0"/>
      <pageSetup orientation="portrait" r:id="rId1"/>
    </customSheetView>
    <customSheetView guid="{6104C648-B85B-4E8D-8B1B-A382CCFC2F87}" scale="80" topLeftCell="D1">
      <selection activeCell="F14" sqref="F14:H14"/>
      <pageMargins left="0" right="0" top="0" bottom="0" header="0" footer="0"/>
      <pageSetup orientation="portrait" r:id="rId2"/>
    </customSheetView>
    <customSheetView guid="{E25D86B6-3339-45DF-95E9-AAAE4196E0B3}" scale="80" topLeftCell="D1">
      <selection activeCell="F14" sqref="F14:H14"/>
      <pageMargins left="0" right="0" top="0" bottom="0" header="0" footer="0"/>
      <pageSetup orientation="portrait" r:id="rId3"/>
    </customSheetView>
  </customSheetViews>
  <mergeCells count="18">
    <mergeCell ref="A50:D50"/>
    <mergeCell ref="F50:K50"/>
    <mergeCell ref="A60:D60"/>
    <mergeCell ref="F60:K60"/>
    <mergeCell ref="A79:D79"/>
    <mergeCell ref="F79:K79"/>
    <mergeCell ref="F10:K10"/>
    <mergeCell ref="F11:K11"/>
    <mergeCell ref="A13:D13"/>
    <mergeCell ref="F13:K13"/>
    <mergeCell ref="A33:D33"/>
    <mergeCell ref="F33:K33"/>
    <mergeCell ref="A110:D110"/>
    <mergeCell ref="F110:K110"/>
    <mergeCell ref="A91:D91"/>
    <mergeCell ref="F91:K91"/>
    <mergeCell ref="A130:D130"/>
    <mergeCell ref="F130:K130"/>
  </mergeCells>
  <hyperlinks>
    <hyperlink ref="H62" r:id="rId4" xr:uid="{00000000-0004-0000-0200-000000000000}"/>
    <hyperlink ref="H131" r:id="rId5" xr:uid="{00000000-0004-0000-0200-000001000000}"/>
    <hyperlink ref="H15" r:id="rId6" xr:uid="{00000000-0004-0000-0200-000002000000}"/>
    <hyperlink ref="H64" r:id="rId7" xr:uid="{00000000-0004-0000-0200-000003000000}"/>
    <hyperlink ref="H73" r:id="rId8" xr:uid="{00000000-0004-0000-0200-000004000000}"/>
    <hyperlink ref="H67" r:id="rId9" xr:uid="{00000000-0004-0000-0200-000005000000}"/>
    <hyperlink ref="H111" r:id="rId10" xr:uid="{00000000-0004-0000-0200-000006000000}"/>
    <hyperlink ref="H92" r:id="rId11" xr:uid="{00000000-0004-0000-0200-000007000000}"/>
    <hyperlink ref="H61" r:id="rId12" xr:uid="{00000000-0004-0000-0200-000008000000}"/>
    <hyperlink ref="H51" r:id="rId13" xr:uid="{00000000-0004-0000-0200-000009000000}"/>
    <hyperlink ref="H34" r:id="rId14" xr:uid="{00000000-0004-0000-0200-00000A000000}"/>
    <hyperlink ref="H14" r:id="rId15" xr:uid="{00000000-0004-0000-0200-00000B000000}"/>
  </hyperlinks>
  <pageMargins left="0.7" right="0.7" top="0.75" bottom="0.75" header="0.3" footer="0.3"/>
  <pageSetup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K264"/>
  <sheetViews>
    <sheetView zoomScale="80" zoomScaleNormal="80" workbookViewId="0">
      <selection activeCell="D12" sqref="D12"/>
    </sheetView>
  </sheetViews>
  <sheetFormatPr defaultRowHeight="15"/>
  <cols>
    <col min="1" max="1" width="16.42578125" customWidth="1"/>
    <col min="2" max="2" width="12.140625" customWidth="1"/>
    <col min="3" max="3" width="15.7109375" customWidth="1"/>
    <col min="4" max="4" width="11.42578125" customWidth="1"/>
    <col min="5" max="5" width="12.42578125" customWidth="1"/>
    <col min="6" max="6" width="44.42578125" customWidth="1"/>
    <col min="7" max="7" width="60.42578125" customWidth="1"/>
    <col min="8" max="8" width="16.42578125" customWidth="1"/>
    <col min="9" max="9" width="21.42578125" customWidth="1"/>
    <col min="10" max="10" width="24.42578125" customWidth="1"/>
    <col min="11" max="11" width="23" customWidth="1"/>
  </cols>
  <sheetData>
    <row r="1" spans="1:11">
      <c r="A1" s="14" t="s">
        <v>24</v>
      </c>
      <c r="B1" s="86">
        <f>COUNTIF(C14:C977, "pass*")</f>
        <v>0</v>
      </c>
      <c r="C1" s="9"/>
      <c r="D1" s="24"/>
      <c r="E1" s="146"/>
      <c r="F1" s="87"/>
      <c r="G1" s="87"/>
      <c r="H1" s="87"/>
      <c r="I1" s="24"/>
      <c r="J1" s="88"/>
      <c r="K1" s="25"/>
    </row>
    <row r="2" spans="1:11">
      <c r="A2" s="15" t="s">
        <v>25</v>
      </c>
      <c r="B2" s="90">
        <f>COUNTIF(C14:C977, "fail*")</f>
        <v>0</v>
      </c>
      <c r="C2" s="10"/>
      <c r="D2" s="24"/>
      <c r="E2" s="146"/>
      <c r="F2" s="87"/>
      <c r="G2" s="26"/>
      <c r="H2" s="26"/>
      <c r="I2" s="24"/>
      <c r="J2" s="88"/>
      <c r="K2" s="24"/>
    </row>
    <row r="3" spans="1:11">
      <c r="A3" s="15" t="s">
        <v>26</v>
      </c>
      <c r="B3" s="90">
        <f>COUNTIF(C14:C977, "review*")</f>
        <v>0</v>
      </c>
      <c r="C3" s="10"/>
      <c r="D3" s="24"/>
      <c r="E3" s="146"/>
      <c r="F3" s="87"/>
      <c r="G3" s="27"/>
      <c r="H3" s="27"/>
      <c r="I3" s="24"/>
      <c r="J3" s="88"/>
      <c r="K3" s="24"/>
    </row>
    <row r="4" spans="1:11">
      <c r="A4" s="15" t="s">
        <v>27</v>
      </c>
      <c r="B4" s="90">
        <f>COUNTIF(A14:A977, "yes*")</f>
        <v>0</v>
      </c>
      <c r="C4" s="10"/>
      <c r="D4" s="24"/>
      <c r="E4" s="146"/>
      <c r="F4" s="87"/>
      <c r="G4" s="28"/>
      <c r="H4" s="28"/>
      <c r="I4" s="24"/>
      <c r="J4" s="88"/>
      <c r="K4" s="24"/>
    </row>
    <row r="5" spans="1:11">
      <c r="A5" s="15" t="s">
        <v>28</v>
      </c>
      <c r="B5" s="90">
        <f>COUNTIF(B14:B977, "yes*")</f>
        <v>0</v>
      </c>
      <c r="C5" s="11"/>
      <c r="D5" s="24"/>
      <c r="E5" s="146"/>
      <c r="F5" s="87"/>
      <c r="G5" s="26"/>
      <c r="H5" s="26"/>
      <c r="I5" s="24"/>
      <c r="J5" s="88"/>
      <c r="K5" s="24"/>
    </row>
    <row r="6" spans="1:11">
      <c r="A6" s="15" t="s">
        <v>29</v>
      </c>
      <c r="B6" s="90">
        <f>B4-B5</f>
        <v>0</v>
      </c>
      <c r="C6" s="11"/>
      <c r="D6" s="24"/>
      <c r="E6" s="146"/>
      <c r="F6" s="87"/>
      <c r="G6" s="28"/>
      <c r="H6" s="28"/>
      <c r="I6" s="24"/>
      <c r="J6" s="88"/>
      <c r="K6" s="24"/>
    </row>
    <row r="7" spans="1:11" ht="40.5">
      <c r="A7" s="15" t="s">
        <v>30</v>
      </c>
      <c r="B7" s="91">
        <f>COUNTIF(E14:E977, "&gt;0")</f>
        <v>238</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18.75">
      <c r="A13" s="325"/>
      <c r="B13" s="326"/>
      <c r="C13" s="326"/>
      <c r="D13" s="327"/>
      <c r="E13" s="243" t="s">
        <v>48</v>
      </c>
      <c r="F13" s="328" t="s">
        <v>607</v>
      </c>
      <c r="G13" s="329"/>
      <c r="H13" s="329"/>
      <c r="I13" s="329"/>
      <c r="J13" s="329"/>
      <c r="K13" s="330"/>
    </row>
    <row r="14" spans="1:11" ht="150">
      <c r="A14" s="116"/>
      <c r="B14" s="116"/>
      <c r="C14" s="116"/>
      <c r="D14" s="116"/>
      <c r="E14" s="3">
        <v>1</v>
      </c>
      <c r="F14" s="174" t="s">
        <v>608</v>
      </c>
      <c r="G14" s="174" t="s">
        <v>609</v>
      </c>
      <c r="H14" s="117"/>
      <c r="I14" s="117"/>
      <c r="J14" s="117"/>
      <c r="K14" s="117"/>
    </row>
    <row r="15" spans="1:11" ht="30">
      <c r="A15" s="214"/>
      <c r="B15" s="214"/>
      <c r="C15" s="214"/>
      <c r="D15" s="214"/>
      <c r="E15" s="3">
        <v>2</v>
      </c>
      <c r="F15" s="83" t="s">
        <v>610</v>
      </c>
      <c r="G15" s="111" t="s">
        <v>611</v>
      </c>
      <c r="H15" s="2"/>
      <c r="I15" s="44"/>
      <c r="J15" s="44"/>
      <c r="K15" s="44" t="s">
        <v>51</v>
      </c>
    </row>
    <row r="16" spans="1:11" ht="30">
      <c r="A16" s="214"/>
      <c r="B16" s="214"/>
      <c r="C16" s="214"/>
      <c r="D16" s="214"/>
      <c r="E16" s="3">
        <v>3</v>
      </c>
      <c r="F16" s="83" t="s">
        <v>612</v>
      </c>
      <c r="G16" s="83" t="s">
        <v>613</v>
      </c>
      <c r="H16" s="44"/>
      <c r="I16" s="44"/>
      <c r="J16" s="44"/>
      <c r="K16" s="44" t="s">
        <v>51</v>
      </c>
    </row>
    <row r="17" spans="1:11">
      <c r="A17" s="331"/>
      <c r="B17" s="331"/>
      <c r="C17" s="331"/>
      <c r="D17" s="331"/>
      <c r="E17" s="333">
        <v>4</v>
      </c>
      <c r="F17" s="312" t="s">
        <v>614</v>
      </c>
      <c r="G17" s="312" t="s">
        <v>97</v>
      </c>
      <c r="H17" s="323"/>
      <c r="I17" s="335"/>
      <c r="J17" s="335"/>
      <c r="K17" s="312" t="s">
        <v>51</v>
      </c>
    </row>
    <row r="18" spans="1:11">
      <c r="A18" s="332"/>
      <c r="B18" s="332"/>
      <c r="C18" s="332"/>
      <c r="D18" s="332"/>
      <c r="E18" s="334"/>
      <c r="F18" s="313"/>
      <c r="G18" s="313"/>
      <c r="H18" s="324"/>
      <c r="I18" s="336"/>
      <c r="J18" s="336"/>
      <c r="K18" s="313"/>
    </row>
    <row r="19" spans="1:11" ht="30">
      <c r="A19" s="264"/>
      <c r="B19" s="264"/>
      <c r="C19" s="264"/>
      <c r="D19" s="264"/>
      <c r="E19" s="265">
        <v>6</v>
      </c>
      <c r="F19" s="84" t="s">
        <v>615</v>
      </c>
      <c r="G19" s="44" t="s">
        <v>616</v>
      </c>
      <c r="H19" s="99" t="s">
        <v>617</v>
      </c>
      <c r="I19" s="263"/>
      <c r="J19" s="263"/>
      <c r="K19" s="263" t="s">
        <v>51</v>
      </c>
    </row>
    <row r="20" spans="1:11" ht="30">
      <c r="A20" s="214"/>
      <c r="B20" s="214"/>
      <c r="C20" s="214"/>
      <c r="D20" s="214"/>
      <c r="E20" s="3">
        <v>7</v>
      </c>
      <c r="F20" s="273" t="s">
        <v>618</v>
      </c>
      <c r="G20" s="261" t="s">
        <v>619</v>
      </c>
      <c r="H20" s="171"/>
      <c r="I20" s="44"/>
      <c r="J20" s="44"/>
      <c r="K20" s="44" t="s">
        <v>51</v>
      </c>
    </row>
    <row r="21" spans="1:11" ht="30">
      <c r="A21" s="214"/>
      <c r="B21" s="214"/>
      <c r="C21" s="214"/>
      <c r="D21" s="214"/>
      <c r="E21" s="3">
        <v>8</v>
      </c>
      <c r="F21" s="83" t="s">
        <v>620</v>
      </c>
      <c r="G21" s="83"/>
      <c r="H21" s="44"/>
      <c r="I21" s="44"/>
      <c r="J21" s="44"/>
      <c r="K21" s="44" t="s">
        <v>51</v>
      </c>
    </row>
    <row r="22" spans="1:11" ht="30">
      <c r="A22" s="214"/>
      <c r="B22" s="214"/>
      <c r="C22" s="214"/>
      <c r="D22" s="214"/>
      <c r="E22" s="3">
        <v>9</v>
      </c>
      <c r="F22" s="83" t="s">
        <v>621</v>
      </c>
      <c r="G22" s="111" t="s">
        <v>622</v>
      </c>
      <c r="H22" s="2"/>
      <c r="I22" s="44"/>
      <c r="J22" s="44"/>
      <c r="K22" s="44" t="s">
        <v>51</v>
      </c>
    </row>
    <row r="23" spans="1:11" ht="30">
      <c r="A23" s="214"/>
      <c r="B23" s="214"/>
      <c r="C23" s="214"/>
      <c r="D23" s="214"/>
      <c r="E23" s="3">
        <v>10</v>
      </c>
      <c r="F23" s="83" t="s">
        <v>623</v>
      </c>
      <c r="G23" s="111" t="s">
        <v>624</v>
      </c>
      <c r="H23" s="214"/>
      <c r="I23" s="44"/>
      <c r="J23" s="44"/>
      <c r="K23" s="44" t="s">
        <v>51</v>
      </c>
    </row>
    <row r="24" spans="1:11" ht="30">
      <c r="A24" s="214"/>
      <c r="B24" s="214"/>
      <c r="C24" s="214"/>
      <c r="D24" s="214"/>
      <c r="E24" s="3">
        <v>11</v>
      </c>
      <c r="F24" s="83" t="s">
        <v>625</v>
      </c>
      <c r="G24" s="83" t="s">
        <v>626</v>
      </c>
      <c r="H24" s="44"/>
      <c r="I24" s="44"/>
      <c r="J24" s="44"/>
      <c r="K24" s="44" t="s">
        <v>51</v>
      </c>
    </row>
    <row r="25" spans="1:11" ht="30">
      <c r="A25" s="214"/>
      <c r="B25" s="214"/>
      <c r="C25" s="214"/>
      <c r="D25" s="214"/>
      <c r="E25" s="3">
        <v>12</v>
      </c>
      <c r="F25" s="83" t="s">
        <v>627</v>
      </c>
      <c r="G25" s="83" t="s">
        <v>628</v>
      </c>
      <c r="H25" s="44"/>
      <c r="I25" s="44"/>
      <c r="J25" s="44"/>
      <c r="K25" s="44" t="s">
        <v>51</v>
      </c>
    </row>
    <row r="26" spans="1:11" ht="45">
      <c r="A26" s="214"/>
      <c r="B26" s="214"/>
      <c r="C26" s="214"/>
      <c r="D26" s="214"/>
      <c r="E26" s="3">
        <v>13</v>
      </c>
      <c r="F26" s="83" t="s">
        <v>629</v>
      </c>
      <c r="G26" s="83"/>
      <c r="H26" s="44"/>
      <c r="I26" s="44"/>
      <c r="J26" s="44"/>
      <c r="K26" s="44" t="s">
        <v>51</v>
      </c>
    </row>
    <row r="27" spans="1:11" ht="30">
      <c r="A27" s="214"/>
      <c r="B27" s="214"/>
      <c r="C27" s="214"/>
      <c r="D27" s="214"/>
      <c r="E27" s="3">
        <v>14</v>
      </c>
      <c r="F27" s="83" t="s">
        <v>630</v>
      </c>
      <c r="G27" s="83" t="s">
        <v>631</v>
      </c>
      <c r="H27" s="44"/>
      <c r="I27" s="44"/>
      <c r="J27" s="44"/>
      <c r="K27" s="44" t="s">
        <v>51</v>
      </c>
    </row>
    <row r="28" spans="1:11">
      <c r="A28" s="214"/>
      <c r="B28" s="214"/>
      <c r="C28" s="214"/>
      <c r="D28" s="214"/>
      <c r="E28" s="3">
        <v>15</v>
      </c>
      <c r="F28" s="83" t="s">
        <v>632</v>
      </c>
      <c r="G28" s="83"/>
      <c r="H28" s="44"/>
      <c r="I28" s="44"/>
      <c r="J28" s="44"/>
      <c r="K28" s="44"/>
    </row>
    <row r="29" spans="1:11" ht="30">
      <c r="A29" s="214"/>
      <c r="B29" s="214"/>
      <c r="C29" s="214"/>
      <c r="D29" s="214"/>
      <c r="E29" s="3">
        <v>16</v>
      </c>
      <c r="F29" s="83" t="s">
        <v>633</v>
      </c>
      <c r="G29" s="111" t="s">
        <v>611</v>
      </c>
      <c r="H29" s="44"/>
      <c r="I29" s="44"/>
      <c r="J29" s="44"/>
      <c r="K29" s="44"/>
    </row>
    <row r="30" spans="1:11" ht="30">
      <c r="A30" s="214"/>
      <c r="B30" s="214"/>
      <c r="C30" s="214"/>
      <c r="D30" s="214"/>
      <c r="E30" s="3">
        <v>17</v>
      </c>
      <c r="F30" s="83" t="s">
        <v>634</v>
      </c>
      <c r="G30" s="111" t="s">
        <v>616</v>
      </c>
      <c r="H30" s="44"/>
      <c r="I30" s="44"/>
      <c r="J30" s="44"/>
      <c r="K30" s="44"/>
    </row>
    <row r="31" spans="1:11">
      <c r="A31" s="214"/>
      <c r="B31" s="214"/>
      <c r="C31" s="214"/>
      <c r="D31" s="214"/>
      <c r="E31" s="3">
        <v>18</v>
      </c>
      <c r="F31" s="83" t="s">
        <v>635</v>
      </c>
      <c r="G31" s="111"/>
      <c r="H31" s="44"/>
      <c r="I31" s="44"/>
      <c r="J31" s="44"/>
      <c r="K31" s="44"/>
    </row>
    <row r="32" spans="1:11" ht="45">
      <c r="A32" s="214"/>
      <c r="B32" s="214"/>
      <c r="C32" s="214"/>
      <c r="D32" s="214"/>
      <c r="E32" s="3">
        <v>19</v>
      </c>
      <c r="F32" s="111" t="s">
        <v>636</v>
      </c>
      <c r="G32" s="83" t="s">
        <v>637</v>
      </c>
      <c r="H32" s="44"/>
      <c r="I32" s="44"/>
      <c r="J32" s="44"/>
      <c r="K32" s="44" t="s">
        <v>51</v>
      </c>
    </row>
    <row r="33" spans="1:11" ht="18.75">
      <c r="A33" s="339"/>
      <c r="B33" s="340"/>
      <c r="C33" s="340"/>
      <c r="D33" s="341"/>
      <c r="E33" s="243" t="s">
        <v>92</v>
      </c>
      <c r="F33" s="328" t="s">
        <v>638</v>
      </c>
      <c r="G33" s="329"/>
      <c r="H33" s="329"/>
      <c r="I33" s="329"/>
      <c r="J33" s="329"/>
      <c r="K33" s="330"/>
    </row>
    <row r="34" spans="1:11" ht="150">
      <c r="A34" s="116"/>
      <c r="B34" s="116"/>
      <c r="C34" s="116"/>
      <c r="D34" s="116"/>
      <c r="E34" s="3">
        <v>1</v>
      </c>
      <c r="F34" s="174" t="s">
        <v>608</v>
      </c>
      <c r="G34" s="174" t="s">
        <v>639</v>
      </c>
      <c r="H34" s="117"/>
      <c r="I34" s="117"/>
      <c r="J34" s="117"/>
      <c r="K34" s="117"/>
    </row>
    <row r="35" spans="1:11" ht="30">
      <c r="A35" s="214"/>
      <c r="B35" s="214"/>
      <c r="C35" s="214"/>
      <c r="D35" s="214"/>
      <c r="E35" s="3">
        <v>2</v>
      </c>
      <c r="F35" s="83" t="s">
        <v>610</v>
      </c>
      <c r="G35" s="111" t="s">
        <v>611</v>
      </c>
      <c r="H35" s="2"/>
      <c r="I35" s="44"/>
      <c r="J35" s="44"/>
      <c r="K35" s="44" t="s">
        <v>51</v>
      </c>
    </row>
    <row r="36" spans="1:11" ht="45">
      <c r="A36" s="214"/>
      <c r="B36" s="214"/>
      <c r="C36" s="214"/>
      <c r="D36" s="214"/>
      <c r="E36" s="3">
        <v>3</v>
      </c>
      <c r="F36" s="44" t="s">
        <v>640</v>
      </c>
      <c r="G36" s="44" t="s">
        <v>641</v>
      </c>
      <c r="H36" s="44"/>
      <c r="I36" s="44"/>
      <c r="J36" s="44"/>
      <c r="K36" s="44" t="s">
        <v>51</v>
      </c>
    </row>
    <row r="37" spans="1:11" ht="90">
      <c r="A37" s="214"/>
      <c r="B37" s="214"/>
      <c r="C37" s="214"/>
      <c r="D37" s="214"/>
      <c r="E37" s="3">
        <v>4</v>
      </c>
      <c r="F37" s="44" t="s">
        <v>642</v>
      </c>
      <c r="G37" s="44" t="s">
        <v>643</v>
      </c>
      <c r="H37" s="99" t="s">
        <v>617</v>
      </c>
      <c r="I37" s="44"/>
      <c r="J37" s="44"/>
      <c r="K37" s="44" t="s">
        <v>51</v>
      </c>
    </row>
    <row r="38" spans="1:11" ht="45">
      <c r="A38" s="214"/>
      <c r="B38" s="214"/>
      <c r="C38" s="214"/>
      <c r="D38" s="214"/>
      <c r="E38" s="3">
        <v>5</v>
      </c>
      <c r="F38" s="44" t="s">
        <v>644</v>
      </c>
      <c r="G38" s="2" t="s">
        <v>645</v>
      </c>
      <c r="H38" s="99" t="s">
        <v>617</v>
      </c>
      <c r="I38" s="44"/>
      <c r="J38" s="44"/>
      <c r="K38" s="44" t="s">
        <v>51</v>
      </c>
    </row>
    <row r="39" spans="1:11" ht="30">
      <c r="A39" s="214"/>
      <c r="B39" s="214"/>
      <c r="C39" s="214"/>
      <c r="D39" s="214"/>
      <c r="E39" s="3">
        <v>6</v>
      </c>
      <c r="F39" s="44" t="s">
        <v>646</v>
      </c>
      <c r="G39" s="44" t="s">
        <v>647</v>
      </c>
      <c r="H39" s="44"/>
      <c r="I39" s="44"/>
      <c r="J39" s="44"/>
      <c r="K39" s="44" t="s">
        <v>51</v>
      </c>
    </row>
    <row r="40" spans="1:11" ht="60">
      <c r="A40" s="214"/>
      <c r="B40" s="214"/>
      <c r="C40" s="214"/>
      <c r="D40" s="214"/>
      <c r="E40" s="3">
        <v>7</v>
      </c>
      <c r="F40" s="44" t="s">
        <v>648</v>
      </c>
      <c r="G40" s="44" t="s">
        <v>649</v>
      </c>
      <c r="H40" s="44"/>
      <c r="I40" s="44" t="s">
        <v>650</v>
      </c>
      <c r="J40" s="44"/>
      <c r="K40" s="44" t="s">
        <v>51</v>
      </c>
    </row>
    <row r="41" spans="1:11" ht="45">
      <c r="A41" s="214"/>
      <c r="B41" s="214"/>
      <c r="C41" s="214"/>
      <c r="D41" s="214"/>
      <c r="E41" s="3">
        <v>8</v>
      </c>
      <c r="F41" s="44" t="s">
        <v>651</v>
      </c>
      <c r="G41" s="44" t="s">
        <v>652</v>
      </c>
      <c r="H41" s="44"/>
      <c r="I41" s="44"/>
      <c r="J41" s="44"/>
      <c r="K41" s="44" t="s">
        <v>51</v>
      </c>
    </row>
    <row r="42" spans="1:11" ht="30">
      <c r="A42" s="214"/>
      <c r="B42" s="214"/>
      <c r="C42" s="214"/>
      <c r="D42" s="214"/>
      <c r="E42" s="3">
        <v>9</v>
      </c>
      <c r="F42" s="44" t="s">
        <v>653</v>
      </c>
      <c r="G42" s="2"/>
      <c r="H42" s="2"/>
      <c r="I42" s="44"/>
      <c r="J42" s="44"/>
      <c r="K42" s="44" t="s">
        <v>51</v>
      </c>
    </row>
    <row r="43" spans="1:11" ht="30">
      <c r="A43" s="214"/>
      <c r="B43" s="214"/>
      <c r="C43" s="214"/>
      <c r="D43" s="214"/>
      <c r="E43" s="3">
        <v>10</v>
      </c>
      <c r="F43" s="44" t="s">
        <v>654</v>
      </c>
      <c r="G43" s="2"/>
      <c r="H43" s="2"/>
      <c r="I43" s="44"/>
      <c r="J43" s="44"/>
      <c r="K43" s="44" t="s">
        <v>51</v>
      </c>
    </row>
    <row r="44" spans="1:11" ht="30">
      <c r="A44" s="214"/>
      <c r="B44" s="214"/>
      <c r="C44" s="72"/>
      <c r="D44" s="214"/>
      <c r="E44" s="3">
        <v>11</v>
      </c>
      <c r="F44" s="44" t="s">
        <v>655</v>
      </c>
      <c r="G44" s="214" t="s">
        <v>624</v>
      </c>
      <c r="H44" s="214"/>
      <c r="I44" s="44"/>
      <c r="J44" s="44"/>
      <c r="K44" s="44" t="s">
        <v>51</v>
      </c>
    </row>
    <row r="45" spans="1:11" ht="30">
      <c r="A45" s="214"/>
      <c r="B45" s="214"/>
      <c r="C45" s="214"/>
      <c r="D45" s="214"/>
      <c r="E45" s="3">
        <v>12</v>
      </c>
      <c r="F45" s="44" t="s">
        <v>656</v>
      </c>
      <c r="G45" s="44" t="s">
        <v>657</v>
      </c>
      <c r="H45" s="44"/>
      <c r="I45" s="44"/>
      <c r="J45" s="44"/>
      <c r="K45" s="44" t="s">
        <v>51</v>
      </c>
    </row>
    <row r="46" spans="1:11" ht="60">
      <c r="A46" s="214"/>
      <c r="B46" s="214"/>
      <c r="C46" s="214"/>
      <c r="D46" s="214"/>
      <c r="E46" s="3">
        <v>13</v>
      </c>
      <c r="F46" s="83" t="s">
        <v>658</v>
      </c>
      <c r="G46" s="83" t="s">
        <v>659</v>
      </c>
      <c r="H46" s="44"/>
      <c r="I46" s="44"/>
      <c r="J46" s="44"/>
      <c r="K46" s="44" t="s">
        <v>51</v>
      </c>
    </row>
    <row r="47" spans="1:11" ht="45">
      <c r="A47" s="214"/>
      <c r="B47" s="214"/>
      <c r="C47" s="214"/>
      <c r="D47" s="214"/>
      <c r="E47" s="3">
        <v>14</v>
      </c>
      <c r="F47" s="83" t="s">
        <v>660</v>
      </c>
      <c r="G47" s="83" t="s">
        <v>631</v>
      </c>
      <c r="H47" s="44"/>
      <c r="I47" s="44"/>
      <c r="J47" s="44"/>
      <c r="K47" s="44" t="s">
        <v>51</v>
      </c>
    </row>
    <row r="48" spans="1:11">
      <c r="A48" s="214"/>
      <c r="B48" s="214"/>
      <c r="C48" s="214"/>
      <c r="D48" s="214"/>
      <c r="E48" s="3">
        <v>15</v>
      </c>
      <c r="F48" s="83" t="s">
        <v>661</v>
      </c>
      <c r="G48" s="83"/>
      <c r="H48" s="44"/>
      <c r="I48" s="44"/>
      <c r="J48" s="44"/>
      <c r="K48" s="44"/>
    </row>
    <row r="49" spans="1:11" ht="30">
      <c r="A49" s="214"/>
      <c r="B49" s="214"/>
      <c r="C49" s="214"/>
      <c r="D49" s="214"/>
      <c r="E49" s="3">
        <v>16</v>
      </c>
      <c r="F49" s="83" t="s">
        <v>633</v>
      </c>
      <c r="G49" s="111" t="s">
        <v>611</v>
      </c>
      <c r="H49" s="44"/>
      <c r="I49" s="44"/>
      <c r="J49" s="44"/>
      <c r="K49" s="44"/>
    </row>
    <row r="50" spans="1:11" ht="30">
      <c r="A50" s="214"/>
      <c r="B50" s="214"/>
      <c r="C50" s="214"/>
      <c r="D50" s="214"/>
      <c r="E50" s="3">
        <v>17</v>
      </c>
      <c r="F50" s="83" t="s">
        <v>634</v>
      </c>
      <c r="G50" s="111" t="s">
        <v>616</v>
      </c>
      <c r="H50" s="44"/>
      <c r="I50" s="44"/>
      <c r="J50" s="44"/>
      <c r="K50" s="44"/>
    </row>
    <row r="51" spans="1:11">
      <c r="A51" s="214"/>
      <c r="B51" s="214"/>
      <c r="C51" s="214"/>
      <c r="D51" s="214"/>
      <c r="E51" s="3">
        <v>18</v>
      </c>
      <c r="F51" s="83" t="s">
        <v>662</v>
      </c>
      <c r="G51" s="111"/>
      <c r="H51" s="44"/>
      <c r="I51" s="44"/>
      <c r="J51" s="44"/>
      <c r="K51" s="44"/>
    </row>
    <row r="52" spans="1:11" ht="45">
      <c r="A52" s="214"/>
      <c r="B52" s="214"/>
      <c r="C52" s="214"/>
      <c r="D52" s="214"/>
      <c r="E52" s="3">
        <v>19</v>
      </c>
      <c r="F52" s="111" t="s">
        <v>636</v>
      </c>
      <c r="G52" s="83" t="s">
        <v>637</v>
      </c>
      <c r="H52" s="44"/>
      <c r="I52" s="44"/>
      <c r="J52" s="44"/>
      <c r="K52" s="44" t="s">
        <v>51</v>
      </c>
    </row>
    <row r="53" spans="1:11" ht="18.75">
      <c r="A53" s="339"/>
      <c r="B53" s="340"/>
      <c r="C53" s="340"/>
      <c r="D53" s="341"/>
      <c r="E53" s="243" t="s">
        <v>121</v>
      </c>
      <c r="F53" s="328" t="s">
        <v>663</v>
      </c>
      <c r="G53" s="329"/>
      <c r="H53" s="329"/>
      <c r="I53" s="329"/>
      <c r="J53" s="329"/>
      <c r="K53" s="330"/>
    </row>
    <row r="54" spans="1:11" ht="150">
      <c r="A54" s="116"/>
      <c r="B54" s="116"/>
      <c r="C54" s="116"/>
      <c r="D54" s="116"/>
      <c r="E54" s="3">
        <v>1</v>
      </c>
      <c r="F54" s="174" t="s">
        <v>608</v>
      </c>
      <c r="G54" s="174" t="s">
        <v>609</v>
      </c>
      <c r="H54" s="117"/>
      <c r="I54" s="117"/>
      <c r="J54" s="117"/>
      <c r="K54" s="117"/>
    </row>
    <row r="55" spans="1:11" ht="30">
      <c r="A55" s="214"/>
      <c r="B55" s="214"/>
      <c r="C55" s="214"/>
      <c r="D55" s="214"/>
      <c r="E55" s="3">
        <v>2</v>
      </c>
      <c r="F55" s="83" t="s">
        <v>664</v>
      </c>
      <c r="G55" s="111" t="s">
        <v>611</v>
      </c>
      <c r="H55" s="2"/>
      <c r="I55" s="44"/>
      <c r="J55" s="44"/>
      <c r="K55" s="44" t="s">
        <v>51</v>
      </c>
    </row>
    <row r="56" spans="1:11" ht="30">
      <c r="A56" s="214"/>
      <c r="B56" s="214"/>
      <c r="C56" s="214"/>
      <c r="D56" s="214"/>
      <c r="E56" s="3">
        <v>3</v>
      </c>
      <c r="F56" s="44" t="s">
        <v>644</v>
      </c>
      <c r="G56" s="44" t="s">
        <v>665</v>
      </c>
      <c r="H56" s="99" t="s">
        <v>617</v>
      </c>
      <c r="I56" s="44"/>
      <c r="J56" s="44"/>
      <c r="K56" s="44" t="s">
        <v>51</v>
      </c>
    </row>
    <row r="57" spans="1:11" ht="30">
      <c r="A57" s="214"/>
      <c r="B57" s="214"/>
      <c r="C57" s="214"/>
      <c r="D57" s="214"/>
      <c r="E57" s="3">
        <v>4</v>
      </c>
      <c r="F57" s="44" t="s">
        <v>666</v>
      </c>
      <c r="G57" s="44" t="s">
        <v>667</v>
      </c>
      <c r="H57" s="44"/>
      <c r="I57" s="44"/>
      <c r="J57" s="44"/>
      <c r="K57" s="44" t="s">
        <v>51</v>
      </c>
    </row>
    <row r="58" spans="1:11" ht="45">
      <c r="A58" s="214"/>
      <c r="B58" s="214"/>
      <c r="C58" s="214"/>
      <c r="D58" s="214"/>
      <c r="E58" s="3">
        <v>5</v>
      </c>
      <c r="F58" s="44" t="s">
        <v>668</v>
      </c>
      <c r="G58" s="44" t="s">
        <v>669</v>
      </c>
      <c r="H58" s="44"/>
      <c r="I58" s="44"/>
      <c r="J58" s="44"/>
      <c r="K58" s="44" t="s">
        <v>51</v>
      </c>
    </row>
    <row r="59" spans="1:11" ht="30">
      <c r="A59" s="214"/>
      <c r="B59" s="214"/>
      <c r="C59" s="214"/>
      <c r="D59" s="214"/>
      <c r="E59" s="3">
        <v>6</v>
      </c>
      <c r="F59" s="44" t="s">
        <v>670</v>
      </c>
      <c r="G59" s="214" t="s">
        <v>624</v>
      </c>
      <c r="H59" s="214"/>
      <c r="I59" s="44"/>
      <c r="J59" s="44"/>
      <c r="K59" s="44" t="s">
        <v>51</v>
      </c>
    </row>
    <row r="60" spans="1:11" ht="30">
      <c r="A60" s="214"/>
      <c r="B60" s="214"/>
      <c r="C60" s="214"/>
      <c r="D60" s="214"/>
      <c r="E60" s="3">
        <v>7</v>
      </c>
      <c r="F60" s="44" t="s">
        <v>671</v>
      </c>
      <c r="G60" s="44" t="s">
        <v>657</v>
      </c>
      <c r="H60" s="44"/>
      <c r="I60" s="44"/>
      <c r="J60" s="44"/>
      <c r="K60" s="44" t="s">
        <v>51</v>
      </c>
    </row>
    <row r="61" spans="1:11" ht="45">
      <c r="A61" s="214"/>
      <c r="B61" s="214"/>
      <c r="C61" s="214"/>
      <c r="D61" s="214"/>
      <c r="E61" s="3">
        <v>8</v>
      </c>
      <c r="F61" s="44" t="s">
        <v>672</v>
      </c>
      <c r="G61" s="44" t="s">
        <v>631</v>
      </c>
      <c r="H61" s="44"/>
      <c r="I61" s="44"/>
      <c r="J61" s="44"/>
      <c r="K61" s="44" t="s">
        <v>51</v>
      </c>
    </row>
    <row r="62" spans="1:11" ht="90">
      <c r="A62" s="214"/>
      <c r="B62" s="214"/>
      <c r="C62" s="214"/>
      <c r="D62" s="214"/>
      <c r="E62" s="3">
        <v>9</v>
      </c>
      <c r="F62" s="44" t="s">
        <v>673</v>
      </c>
      <c r="G62" s="44"/>
      <c r="H62" s="44"/>
      <c r="I62" s="44"/>
      <c r="J62" s="44"/>
      <c r="K62" s="44" t="s">
        <v>51</v>
      </c>
    </row>
    <row r="63" spans="1:11">
      <c r="A63" s="214"/>
      <c r="B63" s="214"/>
      <c r="C63" s="214"/>
      <c r="D63" s="214"/>
      <c r="E63" s="3">
        <v>10</v>
      </c>
      <c r="F63" s="44" t="s">
        <v>674</v>
      </c>
      <c r="G63" s="44" t="s">
        <v>675</v>
      </c>
      <c r="H63" s="44"/>
      <c r="I63" s="44"/>
      <c r="J63" s="44"/>
      <c r="K63" s="44" t="s">
        <v>51</v>
      </c>
    </row>
    <row r="64" spans="1:11" ht="75">
      <c r="A64" s="214"/>
      <c r="B64" s="214"/>
      <c r="C64" s="214"/>
      <c r="D64" s="214"/>
      <c r="E64" s="3">
        <v>11</v>
      </c>
      <c r="F64" s="44" t="s">
        <v>676</v>
      </c>
      <c r="G64" s="44" t="s">
        <v>677</v>
      </c>
      <c r="H64" s="44"/>
      <c r="I64" s="44"/>
      <c r="J64" s="44"/>
      <c r="K64" s="44" t="s">
        <v>51</v>
      </c>
    </row>
    <row r="65" spans="1:11" ht="45">
      <c r="A65" s="214"/>
      <c r="B65" s="214"/>
      <c r="C65" s="214"/>
      <c r="D65" s="214"/>
      <c r="E65" s="3">
        <v>12</v>
      </c>
      <c r="F65" s="21" t="s">
        <v>678</v>
      </c>
      <c r="G65" s="44" t="s">
        <v>679</v>
      </c>
      <c r="H65" s="44"/>
      <c r="I65" s="44"/>
      <c r="J65" s="44"/>
      <c r="K65" s="44" t="s">
        <v>51</v>
      </c>
    </row>
    <row r="66" spans="1:11" ht="45">
      <c r="A66" s="214"/>
      <c r="B66" s="214"/>
      <c r="C66" s="214"/>
      <c r="D66" s="214"/>
      <c r="E66" s="3">
        <v>13</v>
      </c>
      <c r="F66" s="44" t="s">
        <v>680</v>
      </c>
      <c r="G66" s="44"/>
      <c r="H66" s="44"/>
      <c r="I66" s="44"/>
      <c r="J66" s="44"/>
      <c r="K66" s="44" t="s">
        <v>51</v>
      </c>
    </row>
    <row r="67" spans="1:11" ht="30">
      <c r="A67" s="214"/>
      <c r="B67" s="214"/>
      <c r="C67" s="214"/>
      <c r="D67" s="214"/>
      <c r="E67" s="3">
        <v>14</v>
      </c>
      <c r="F67" s="44" t="s">
        <v>621</v>
      </c>
      <c r="G67" s="214" t="s">
        <v>622</v>
      </c>
      <c r="H67" s="2"/>
      <c r="I67" s="44"/>
      <c r="J67" s="44"/>
      <c r="K67" s="44" t="s">
        <v>51</v>
      </c>
    </row>
    <row r="68" spans="1:11" ht="45">
      <c r="A68" s="214"/>
      <c r="B68" s="214"/>
      <c r="C68" s="214"/>
      <c r="D68" s="214"/>
      <c r="E68" s="3">
        <v>15</v>
      </c>
      <c r="F68" s="44" t="s">
        <v>668</v>
      </c>
      <c r="G68" s="44" t="s">
        <v>681</v>
      </c>
      <c r="H68" s="44"/>
      <c r="I68" s="44"/>
      <c r="J68" s="44"/>
      <c r="K68" s="44" t="s">
        <v>51</v>
      </c>
    </row>
    <row r="69" spans="1:11" ht="45">
      <c r="A69" s="214"/>
      <c r="B69" s="214"/>
      <c r="C69" s="214"/>
      <c r="D69" s="214"/>
      <c r="E69" s="3">
        <v>16</v>
      </c>
      <c r="F69" s="44" t="s">
        <v>636</v>
      </c>
      <c r="G69" s="44" t="s">
        <v>682</v>
      </c>
      <c r="H69" s="44"/>
      <c r="I69" s="44"/>
      <c r="J69" s="44"/>
      <c r="K69" s="44" t="s">
        <v>51</v>
      </c>
    </row>
    <row r="70" spans="1:11" ht="18.75">
      <c r="A70" s="339"/>
      <c r="B70" s="340"/>
      <c r="C70" s="340"/>
      <c r="D70" s="341"/>
      <c r="E70" s="243" t="s">
        <v>165</v>
      </c>
      <c r="F70" s="328" t="s">
        <v>683</v>
      </c>
      <c r="G70" s="329"/>
      <c r="H70" s="329"/>
      <c r="I70" s="329"/>
      <c r="J70" s="329"/>
      <c r="K70" s="330"/>
    </row>
    <row r="71" spans="1:11" ht="150">
      <c r="A71" s="116"/>
      <c r="B71" s="116"/>
      <c r="C71" s="116"/>
      <c r="D71" s="116"/>
      <c r="E71" s="3">
        <v>1</v>
      </c>
      <c r="F71" s="174" t="s">
        <v>608</v>
      </c>
      <c r="G71" s="174" t="s">
        <v>684</v>
      </c>
      <c r="H71" s="117"/>
      <c r="I71" s="117"/>
      <c r="J71" s="117"/>
      <c r="K71" s="117"/>
    </row>
    <row r="72" spans="1:11" ht="30">
      <c r="A72" s="214"/>
      <c r="B72" s="214"/>
      <c r="C72" s="214"/>
      <c r="D72" s="214"/>
      <c r="E72" s="3">
        <v>2</v>
      </c>
      <c r="F72" s="83" t="s">
        <v>664</v>
      </c>
      <c r="G72" s="111" t="s">
        <v>611</v>
      </c>
      <c r="H72" s="2"/>
      <c r="I72" s="44"/>
      <c r="J72" s="44"/>
      <c r="K72" s="44" t="s">
        <v>51</v>
      </c>
    </row>
    <row r="73" spans="1:11" ht="75">
      <c r="A73" s="214"/>
      <c r="B73" s="214"/>
      <c r="C73" s="214"/>
      <c r="D73" s="214"/>
      <c r="E73" s="3">
        <v>3</v>
      </c>
      <c r="F73" s="44" t="s">
        <v>685</v>
      </c>
      <c r="G73" s="44" t="s">
        <v>686</v>
      </c>
      <c r="H73" s="99" t="s">
        <v>617</v>
      </c>
      <c r="I73" s="44"/>
      <c r="J73" s="44"/>
      <c r="K73" s="44" t="s">
        <v>51</v>
      </c>
    </row>
    <row r="74" spans="1:11" ht="45">
      <c r="A74" s="214"/>
      <c r="B74" s="214"/>
      <c r="C74" s="214"/>
      <c r="D74" s="214"/>
      <c r="E74" s="3">
        <v>4</v>
      </c>
      <c r="F74" s="44" t="s">
        <v>642</v>
      </c>
      <c r="G74" s="44" t="s">
        <v>687</v>
      </c>
      <c r="H74" s="44"/>
      <c r="I74" s="44"/>
      <c r="J74" s="44"/>
      <c r="K74" s="44" t="s">
        <v>51</v>
      </c>
    </row>
    <row r="75" spans="1:11" ht="30">
      <c r="A75" s="214"/>
      <c r="B75" s="214"/>
      <c r="C75" s="214"/>
      <c r="D75" s="214"/>
      <c r="E75" s="3">
        <v>5</v>
      </c>
      <c r="F75" s="44" t="s">
        <v>688</v>
      </c>
      <c r="G75" s="2"/>
      <c r="H75" s="2"/>
      <c r="I75" s="44"/>
      <c r="J75" s="44"/>
      <c r="K75" s="44" t="s">
        <v>51</v>
      </c>
    </row>
    <row r="76" spans="1:11" ht="120">
      <c r="A76" s="214"/>
      <c r="B76" s="214"/>
      <c r="C76" s="214"/>
      <c r="D76" s="214"/>
      <c r="E76" s="3">
        <v>6</v>
      </c>
      <c r="F76" s="44" t="s">
        <v>644</v>
      </c>
      <c r="G76" s="2" t="s">
        <v>689</v>
      </c>
      <c r="H76" s="99" t="s">
        <v>617</v>
      </c>
      <c r="I76" s="44"/>
      <c r="J76" s="44"/>
      <c r="K76" s="44" t="s">
        <v>51</v>
      </c>
    </row>
    <row r="77" spans="1:11" ht="30">
      <c r="A77" s="214"/>
      <c r="B77" s="214"/>
      <c r="C77" s="214"/>
      <c r="D77" s="214"/>
      <c r="E77" s="3">
        <v>7</v>
      </c>
      <c r="F77" s="44" t="s">
        <v>646</v>
      </c>
      <c r="G77" s="44" t="s">
        <v>647</v>
      </c>
      <c r="H77" s="44"/>
      <c r="I77" s="44"/>
      <c r="J77" s="44"/>
      <c r="K77" s="44" t="s">
        <v>51</v>
      </c>
    </row>
    <row r="78" spans="1:11" ht="60">
      <c r="A78" s="214"/>
      <c r="B78" s="214"/>
      <c r="C78" s="214"/>
      <c r="D78" s="214"/>
      <c r="E78" s="3">
        <v>8</v>
      </c>
      <c r="F78" s="44" t="s">
        <v>648</v>
      </c>
      <c r="G78" s="44" t="s">
        <v>667</v>
      </c>
      <c r="H78" s="44"/>
      <c r="I78" s="44" t="s">
        <v>650</v>
      </c>
      <c r="J78" s="44"/>
      <c r="K78" s="44" t="s">
        <v>51</v>
      </c>
    </row>
    <row r="79" spans="1:11" ht="45">
      <c r="A79" s="214"/>
      <c r="B79" s="214"/>
      <c r="C79" s="214"/>
      <c r="D79" s="214"/>
      <c r="E79" s="3">
        <v>9</v>
      </c>
      <c r="F79" s="44" t="s">
        <v>658</v>
      </c>
      <c r="G79" s="44" t="s">
        <v>690</v>
      </c>
      <c r="H79" s="44"/>
      <c r="I79" s="44"/>
      <c r="J79" s="44"/>
      <c r="K79" s="44" t="s">
        <v>51</v>
      </c>
    </row>
    <row r="80" spans="1:11" ht="30">
      <c r="A80" s="214"/>
      <c r="B80" s="214"/>
      <c r="C80" s="214"/>
      <c r="D80" s="214"/>
      <c r="E80" s="3">
        <v>10</v>
      </c>
      <c r="F80" s="44" t="s">
        <v>691</v>
      </c>
      <c r="G80" s="44" t="s">
        <v>692</v>
      </c>
      <c r="H80" s="44"/>
      <c r="I80" s="44"/>
      <c r="J80" s="44"/>
      <c r="K80" s="44" t="s">
        <v>51</v>
      </c>
    </row>
    <row r="81" spans="1:11" ht="30">
      <c r="A81" s="214"/>
      <c r="B81" s="214"/>
      <c r="C81" s="214"/>
      <c r="D81" s="214"/>
      <c r="E81" s="3">
        <v>11</v>
      </c>
      <c r="F81" s="44" t="s">
        <v>655</v>
      </c>
      <c r="G81" s="214" t="s">
        <v>624</v>
      </c>
      <c r="H81" s="214"/>
      <c r="I81" s="44"/>
      <c r="J81" s="44"/>
      <c r="K81" s="44" t="s">
        <v>51</v>
      </c>
    </row>
    <row r="82" spans="1:11" ht="30">
      <c r="A82" s="214"/>
      <c r="B82" s="214"/>
      <c r="C82" s="214"/>
      <c r="D82" s="214"/>
      <c r="E82" s="3">
        <v>12</v>
      </c>
      <c r="F82" s="44" t="s">
        <v>656</v>
      </c>
      <c r="G82" s="44" t="s">
        <v>657</v>
      </c>
      <c r="H82" s="44"/>
      <c r="I82" s="44"/>
      <c r="J82" s="44"/>
      <c r="K82" s="44" t="s">
        <v>51</v>
      </c>
    </row>
    <row r="83" spans="1:11" ht="45">
      <c r="A83" s="214"/>
      <c r="B83" s="214"/>
      <c r="C83" s="214"/>
      <c r="D83" s="214"/>
      <c r="E83" s="3">
        <v>13</v>
      </c>
      <c r="F83" s="44" t="s">
        <v>672</v>
      </c>
      <c r="G83" s="44" t="s">
        <v>693</v>
      </c>
      <c r="H83" s="44"/>
      <c r="I83" s="44"/>
      <c r="J83" s="44"/>
      <c r="K83" s="44" t="s">
        <v>51</v>
      </c>
    </row>
    <row r="84" spans="1:11" ht="60">
      <c r="A84" s="214"/>
      <c r="B84" s="214"/>
      <c r="C84" s="214"/>
      <c r="D84" s="214"/>
      <c r="E84" s="3">
        <v>14</v>
      </c>
      <c r="F84" s="44" t="s">
        <v>694</v>
      </c>
      <c r="G84" s="44" t="s">
        <v>695</v>
      </c>
      <c r="H84" s="255" t="s">
        <v>696</v>
      </c>
      <c r="I84" s="44"/>
      <c r="J84" s="44"/>
      <c r="K84" s="44" t="s">
        <v>51</v>
      </c>
    </row>
    <row r="85" spans="1:11">
      <c r="A85" s="214"/>
      <c r="B85" s="214"/>
      <c r="C85" s="214"/>
      <c r="D85" s="214"/>
      <c r="E85" s="3">
        <v>15</v>
      </c>
      <c r="F85" s="44" t="s">
        <v>674</v>
      </c>
      <c r="G85" s="44" t="s">
        <v>675</v>
      </c>
      <c r="H85" s="44"/>
      <c r="I85" s="44"/>
      <c r="J85" s="44"/>
      <c r="K85" s="44" t="s">
        <v>51</v>
      </c>
    </row>
    <row r="86" spans="1:11">
      <c r="A86" s="214"/>
      <c r="B86" s="214"/>
      <c r="C86" s="214"/>
      <c r="D86" s="214"/>
      <c r="E86" s="3">
        <v>16</v>
      </c>
      <c r="F86" s="44" t="s">
        <v>685</v>
      </c>
      <c r="G86" s="44" t="s">
        <v>697</v>
      </c>
      <c r="H86" s="44"/>
      <c r="I86" s="44"/>
      <c r="J86" s="44"/>
      <c r="K86" s="44" t="s">
        <v>51</v>
      </c>
    </row>
    <row r="87" spans="1:11" ht="30">
      <c r="A87" s="214"/>
      <c r="B87" s="214"/>
      <c r="C87" s="214"/>
      <c r="D87" s="214"/>
      <c r="E87" s="3">
        <v>17</v>
      </c>
      <c r="F87" s="21" t="s">
        <v>698</v>
      </c>
      <c r="G87" s="21" t="s">
        <v>699</v>
      </c>
      <c r="H87" s="21"/>
      <c r="I87" s="44"/>
      <c r="J87" s="44"/>
      <c r="K87" s="44" t="s">
        <v>51</v>
      </c>
    </row>
    <row r="88" spans="1:11" ht="30">
      <c r="A88" s="214"/>
      <c r="B88" s="214"/>
      <c r="C88" s="214"/>
      <c r="D88" s="214"/>
      <c r="E88" s="3">
        <v>18</v>
      </c>
      <c r="F88" s="44" t="s">
        <v>646</v>
      </c>
      <c r="G88" s="44" t="s">
        <v>700</v>
      </c>
      <c r="H88" s="44"/>
      <c r="I88" s="44"/>
      <c r="J88" s="44"/>
      <c r="K88" s="44" t="s">
        <v>51</v>
      </c>
    </row>
    <row r="89" spans="1:11" ht="45">
      <c r="A89" s="214"/>
      <c r="B89" s="214"/>
      <c r="C89" s="214"/>
      <c r="D89" s="214"/>
      <c r="E89" s="3">
        <v>19</v>
      </c>
      <c r="F89" s="44" t="s">
        <v>658</v>
      </c>
      <c r="G89" s="44" t="s">
        <v>690</v>
      </c>
      <c r="H89" s="44"/>
      <c r="I89" s="44"/>
      <c r="J89" s="44"/>
      <c r="K89" s="44" t="s">
        <v>51</v>
      </c>
    </row>
    <row r="90" spans="1:11" ht="30">
      <c r="A90" s="214"/>
      <c r="B90" s="214"/>
      <c r="C90" s="214"/>
      <c r="D90" s="214"/>
      <c r="E90" s="3">
        <v>20</v>
      </c>
      <c r="F90" s="44" t="s">
        <v>691</v>
      </c>
      <c r="G90" s="44" t="s">
        <v>701</v>
      </c>
      <c r="H90" s="44"/>
      <c r="I90" s="44"/>
      <c r="J90" s="44"/>
      <c r="K90" s="44" t="s">
        <v>51</v>
      </c>
    </row>
    <row r="91" spans="1:11" ht="30">
      <c r="A91" s="214"/>
      <c r="B91" s="214"/>
      <c r="C91" s="214"/>
      <c r="D91" s="214"/>
      <c r="E91" s="3">
        <v>21</v>
      </c>
      <c r="F91" s="44" t="s">
        <v>702</v>
      </c>
      <c r="G91" s="44" t="s">
        <v>703</v>
      </c>
      <c r="H91" s="44"/>
      <c r="I91" s="44"/>
      <c r="J91" s="44"/>
      <c r="K91" s="44" t="s">
        <v>51</v>
      </c>
    </row>
    <row r="92" spans="1:11" ht="18.75">
      <c r="A92" s="339"/>
      <c r="B92" s="340"/>
      <c r="C92" s="340"/>
      <c r="D92" s="341"/>
      <c r="E92" s="243" t="s">
        <v>188</v>
      </c>
      <c r="F92" s="328" t="s">
        <v>704</v>
      </c>
      <c r="G92" s="329"/>
      <c r="H92" s="329"/>
      <c r="I92" s="329"/>
      <c r="J92" s="329"/>
      <c r="K92" s="330"/>
    </row>
    <row r="93" spans="1:11" ht="30">
      <c r="A93" s="214"/>
      <c r="B93" s="214"/>
      <c r="C93" s="214"/>
      <c r="D93" s="214"/>
      <c r="E93" s="3">
        <v>1</v>
      </c>
      <c r="F93" s="44" t="s">
        <v>705</v>
      </c>
      <c r="G93" s="44" t="s">
        <v>706</v>
      </c>
      <c r="H93" s="44"/>
      <c r="I93" s="44"/>
      <c r="J93" s="44"/>
      <c r="K93" s="44" t="s">
        <v>51</v>
      </c>
    </row>
    <row r="94" spans="1:11" ht="45">
      <c r="A94" s="214"/>
      <c r="B94" s="214"/>
      <c r="C94" s="214"/>
      <c r="D94" s="214"/>
      <c r="E94" s="3">
        <v>2</v>
      </c>
      <c r="F94" s="44" t="s">
        <v>707</v>
      </c>
      <c r="G94" s="44" t="s">
        <v>708</v>
      </c>
      <c r="H94" s="44"/>
      <c r="I94" s="44"/>
      <c r="J94" s="44"/>
      <c r="K94" s="44" t="s">
        <v>51</v>
      </c>
    </row>
    <row r="95" spans="1:11" ht="30">
      <c r="A95" s="214"/>
      <c r="B95" s="214"/>
      <c r="C95" s="214"/>
      <c r="D95" s="214"/>
      <c r="E95" s="3">
        <v>3</v>
      </c>
      <c r="F95" s="44" t="s">
        <v>709</v>
      </c>
      <c r="G95" s="44"/>
      <c r="H95" s="44"/>
      <c r="I95" s="44"/>
      <c r="J95" s="44"/>
      <c r="K95" s="44" t="s">
        <v>51</v>
      </c>
    </row>
    <row r="96" spans="1:11" ht="30">
      <c r="A96" s="214"/>
      <c r="B96" s="214"/>
      <c r="C96" s="214"/>
      <c r="D96" s="214"/>
      <c r="E96" s="3">
        <v>4</v>
      </c>
      <c r="F96" s="44" t="s">
        <v>710</v>
      </c>
      <c r="G96" s="44" t="s">
        <v>711</v>
      </c>
      <c r="H96" s="44"/>
      <c r="I96" s="44"/>
      <c r="J96" s="44"/>
      <c r="K96" s="44" t="s">
        <v>51</v>
      </c>
    </row>
    <row r="97" spans="1:11" ht="30">
      <c r="A97" s="214"/>
      <c r="B97" s="214"/>
      <c r="C97" s="214"/>
      <c r="D97" s="214"/>
      <c r="E97" s="3">
        <v>5</v>
      </c>
      <c r="F97" s="44" t="s">
        <v>712</v>
      </c>
      <c r="G97" s="2" t="s">
        <v>713</v>
      </c>
      <c r="H97" s="2"/>
      <c r="I97" s="44"/>
      <c r="J97" s="44"/>
      <c r="K97" s="44" t="s">
        <v>51</v>
      </c>
    </row>
    <row r="98" spans="1:11" ht="60">
      <c r="A98" s="214"/>
      <c r="B98" s="214"/>
      <c r="C98" s="214"/>
      <c r="D98" s="214"/>
      <c r="E98" s="3">
        <v>6</v>
      </c>
      <c r="F98" s="44" t="s">
        <v>640</v>
      </c>
      <c r="G98" s="44" t="s">
        <v>714</v>
      </c>
      <c r="H98" s="44"/>
      <c r="I98" s="44"/>
      <c r="J98" s="44"/>
      <c r="K98" s="44" t="s">
        <v>51</v>
      </c>
    </row>
    <row r="99" spans="1:11" ht="30">
      <c r="A99" s="214"/>
      <c r="B99" s="214"/>
      <c r="C99" s="214"/>
      <c r="D99" s="214"/>
      <c r="E99" s="3">
        <v>7</v>
      </c>
      <c r="F99" s="44" t="s">
        <v>614</v>
      </c>
      <c r="G99" s="214" t="s">
        <v>715</v>
      </c>
      <c r="H99" s="99" t="s">
        <v>617</v>
      </c>
      <c r="I99" s="44"/>
      <c r="J99" s="44"/>
      <c r="K99" s="44" t="s">
        <v>51</v>
      </c>
    </row>
    <row r="100" spans="1:11" ht="45">
      <c r="A100" s="214"/>
      <c r="B100" s="214"/>
      <c r="C100" s="214"/>
      <c r="D100" s="214"/>
      <c r="E100" s="3">
        <v>8</v>
      </c>
      <c r="F100" s="214" t="s">
        <v>716</v>
      </c>
      <c r="G100" s="2"/>
      <c r="H100" s="254"/>
      <c r="I100" s="44"/>
      <c r="J100" s="44"/>
      <c r="K100" s="44"/>
    </row>
    <row r="101" spans="1:11" ht="30">
      <c r="A101" s="214"/>
      <c r="B101" s="214"/>
      <c r="C101" s="214"/>
      <c r="D101" s="214"/>
      <c r="E101" s="3">
        <v>9</v>
      </c>
      <c r="F101" s="44" t="s">
        <v>717</v>
      </c>
      <c r="G101" s="44" t="s">
        <v>647</v>
      </c>
      <c r="H101" s="44"/>
      <c r="I101" s="44"/>
      <c r="J101" s="44"/>
      <c r="K101" s="44" t="s">
        <v>51</v>
      </c>
    </row>
    <row r="102" spans="1:11" ht="30">
      <c r="A102" s="214"/>
      <c r="B102" s="214"/>
      <c r="C102" s="214"/>
      <c r="D102" s="214"/>
      <c r="E102" s="3">
        <v>10</v>
      </c>
      <c r="F102" s="44" t="s">
        <v>718</v>
      </c>
      <c r="G102" s="44" t="s">
        <v>667</v>
      </c>
      <c r="H102" s="44"/>
      <c r="I102" s="44"/>
      <c r="J102" s="44"/>
      <c r="K102" s="44" t="s">
        <v>51</v>
      </c>
    </row>
    <row r="103" spans="1:11" ht="45">
      <c r="A103" s="214"/>
      <c r="B103" s="214"/>
      <c r="C103" s="214"/>
      <c r="D103" s="214"/>
      <c r="E103" s="3">
        <v>11</v>
      </c>
      <c r="F103" s="44" t="s">
        <v>627</v>
      </c>
      <c r="G103" s="44" t="s">
        <v>690</v>
      </c>
      <c r="H103" s="44"/>
      <c r="I103" s="44"/>
      <c r="J103" s="44"/>
      <c r="K103" s="44" t="s">
        <v>51</v>
      </c>
    </row>
    <row r="104" spans="1:11" ht="30">
      <c r="A104" s="214"/>
      <c r="B104" s="214"/>
      <c r="C104" s="214"/>
      <c r="D104" s="214"/>
      <c r="E104" s="3">
        <v>12</v>
      </c>
      <c r="F104" s="44" t="s">
        <v>719</v>
      </c>
      <c r="G104" s="44" t="s">
        <v>720</v>
      </c>
      <c r="H104" s="44"/>
      <c r="I104" s="44"/>
      <c r="J104" s="44"/>
      <c r="K104" s="44" t="s">
        <v>51</v>
      </c>
    </row>
    <row r="105" spans="1:11" ht="30">
      <c r="A105" s="214"/>
      <c r="B105" s="214"/>
      <c r="C105" s="214"/>
      <c r="D105" s="214"/>
      <c r="E105" s="3">
        <v>13</v>
      </c>
      <c r="F105" s="44" t="s">
        <v>623</v>
      </c>
      <c r="G105" s="214" t="s">
        <v>624</v>
      </c>
      <c r="H105" s="214"/>
      <c r="I105" s="44"/>
      <c r="J105" s="44"/>
      <c r="K105" s="44" t="s">
        <v>51</v>
      </c>
    </row>
    <row r="106" spans="1:11" ht="30">
      <c r="A106" s="214"/>
      <c r="B106" s="214"/>
      <c r="C106" s="214"/>
      <c r="D106" s="214"/>
      <c r="E106" s="3">
        <v>14</v>
      </c>
      <c r="F106" s="44" t="s">
        <v>625</v>
      </c>
      <c r="G106" s="44" t="s">
        <v>657</v>
      </c>
      <c r="H106" s="44"/>
      <c r="I106" s="44"/>
      <c r="J106" s="44"/>
      <c r="K106" s="44" t="s">
        <v>51</v>
      </c>
    </row>
    <row r="107" spans="1:11" ht="45">
      <c r="A107" s="214"/>
      <c r="B107" s="214"/>
      <c r="C107" s="214"/>
      <c r="D107" s="214"/>
      <c r="E107" s="3">
        <v>15</v>
      </c>
      <c r="F107" s="44" t="s">
        <v>672</v>
      </c>
      <c r="G107" s="44" t="s">
        <v>693</v>
      </c>
      <c r="H107" s="44"/>
      <c r="I107" s="44"/>
      <c r="J107" s="44"/>
      <c r="K107" s="44" t="s">
        <v>51</v>
      </c>
    </row>
    <row r="108" spans="1:11">
      <c r="A108" s="214"/>
      <c r="B108" s="214"/>
      <c r="C108" s="214"/>
      <c r="D108" s="214"/>
      <c r="E108" s="3">
        <v>16</v>
      </c>
      <c r="F108" s="44" t="s">
        <v>721</v>
      </c>
      <c r="G108" s="44"/>
      <c r="H108" s="44"/>
      <c r="I108" s="44"/>
      <c r="J108" s="44"/>
      <c r="K108" s="44" t="s">
        <v>51</v>
      </c>
    </row>
    <row r="109" spans="1:11" ht="105">
      <c r="A109" s="214"/>
      <c r="B109" s="214"/>
      <c r="C109" s="214"/>
      <c r="D109" s="214"/>
      <c r="E109" s="3">
        <v>17</v>
      </c>
      <c r="F109" s="44" t="s">
        <v>722</v>
      </c>
      <c r="G109" s="83" t="s">
        <v>695</v>
      </c>
      <c r="H109" s="255" t="s">
        <v>696</v>
      </c>
      <c r="I109" s="44"/>
      <c r="J109" s="44"/>
      <c r="K109" s="44" t="s">
        <v>51</v>
      </c>
    </row>
    <row r="110" spans="1:11">
      <c r="A110" s="214"/>
      <c r="B110" s="214"/>
      <c r="C110" s="214"/>
      <c r="D110" s="214"/>
      <c r="E110" s="3">
        <v>18</v>
      </c>
      <c r="F110" s="44" t="s">
        <v>674</v>
      </c>
      <c r="G110" s="44" t="s">
        <v>675</v>
      </c>
      <c r="H110" s="44"/>
      <c r="I110" s="44"/>
      <c r="J110" s="44"/>
      <c r="K110" s="44" t="s">
        <v>51</v>
      </c>
    </row>
    <row r="111" spans="1:11" ht="60">
      <c r="A111" s="214"/>
      <c r="B111" s="214"/>
      <c r="C111" s="214"/>
      <c r="D111" s="214"/>
      <c r="E111" s="3">
        <v>19</v>
      </c>
      <c r="F111" s="44" t="s">
        <v>723</v>
      </c>
      <c r="G111" s="44" t="s">
        <v>724</v>
      </c>
      <c r="H111" s="44"/>
      <c r="I111" s="44"/>
      <c r="J111" s="44"/>
      <c r="K111" s="44" t="s">
        <v>51</v>
      </c>
    </row>
    <row r="112" spans="1:11" ht="45">
      <c r="A112" s="214"/>
      <c r="B112" s="214"/>
      <c r="C112" s="214"/>
      <c r="D112" s="214"/>
      <c r="E112" s="3">
        <v>20</v>
      </c>
      <c r="F112" s="44" t="s">
        <v>725</v>
      </c>
      <c r="G112" s="44" t="s">
        <v>726</v>
      </c>
      <c r="H112" s="44"/>
      <c r="I112" s="44"/>
      <c r="J112" s="44"/>
      <c r="K112" s="44" t="s">
        <v>51</v>
      </c>
    </row>
    <row r="113" spans="1:11" ht="45">
      <c r="A113" s="214"/>
      <c r="B113" s="214"/>
      <c r="C113" s="214"/>
      <c r="D113" s="214"/>
      <c r="E113" s="3">
        <v>21</v>
      </c>
      <c r="F113" s="44" t="s">
        <v>627</v>
      </c>
      <c r="G113" s="44" t="s">
        <v>727</v>
      </c>
      <c r="H113" s="44"/>
      <c r="I113" s="44"/>
      <c r="J113" s="44"/>
      <c r="K113" s="44" t="s">
        <v>51</v>
      </c>
    </row>
    <row r="114" spans="1:11" ht="30">
      <c r="A114" s="214"/>
      <c r="B114" s="214"/>
      <c r="C114" s="214"/>
      <c r="D114" s="214"/>
      <c r="E114" s="3">
        <v>22</v>
      </c>
      <c r="F114" s="44" t="s">
        <v>691</v>
      </c>
      <c r="G114" s="44" t="s">
        <v>728</v>
      </c>
      <c r="H114" s="44"/>
      <c r="I114" s="44"/>
      <c r="J114" s="44"/>
      <c r="K114" s="44" t="s">
        <v>51</v>
      </c>
    </row>
    <row r="115" spans="1:11" ht="45">
      <c r="A115" s="214"/>
      <c r="B115" s="214"/>
      <c r="C115" s="214"/>
      <c r="D115" s="214"/>
      <c r="E115" s="3">
        <v>23</v>
      </c>
      <c r="F115" s="44" t="s">
        <v>636</v>
      </c>
      <c r="G115" s="44" t="s">
        <v>682</v>
      </c>
      <c r="H115" s="44"/>
      <c r="I115" s="44"/>
      <c r="J115" s="44"/>
      <c r="K115" s="44" t="s">
        <v>51</v>
      </c>
    </row>
    <row r="116" spans="1:11" ht="18.75">
      <c r="A116" s="339"/>
      <c r="B116" s="340"/>
      <c r="C116" s="340"/>
      <c r="D116" s="341"/>
      <c r="E116" s="243" t="s">
        <v>211</v>
      </c>
      <c r="F116" s="328" t="s">
        <v>729</v>
      </c>
      <c r="G116" s="329"/>
      <c r="H116" s="329"/>
      <c r="I116" s="329"/>
      <c r="J116" s="329"/>
      <c r="K116" s="330"/>
    </row>
    <row r="117" spans="1:11" ht="45">
      <c r="A117" s="214"/>
      <c r="B117" s="214"/>
      <c r="C117" s="214"/>
      <c r="D117" s="214"/>
      <c r="E117" s="3">
        <v>1</v>
      </c>
      <c r="F117" s="44" t="s">
        <v>730</v>
      </c>
      <c r="G117" s="44" t="s">
        <v>731</v>
      </c>
      <c r="H117" s="44"/>
      <c r="I117" s="44"/>
      <c r="J117" s="44"/>
      <c r="K117" s="44" t="s">
        <v>51</v>
      </c>
    </row>
    <row r="118" spans="1:11" ht="30">
      <c r="A118" s="214"/>
      <c r="B118" s="214"/>
      <c r="C118" s="214"/>
      <c r="D118" s="214"/>
      <c r="E118" s="3">
        <v>2</v>
      </c>
      <c r="F118" s="44" t="s">
        <v>732</v>
      </c>
      <c r="G118" s="44" t="s">
        <v>733</v>
      </c>
      <c r="H118" s="44"/>
      <c r="I118" s="44"/>
      <c r="J118" s="44"/>
      <c r="K118" s="44" t="s">
        <v>51</v>
      </c>
    </row>
    <row r="119" spans="1:11" ht="45">
      <c r="A119" s="214"/>
      <c r="B119" s="214"/>
      <c r="C119" s="214"/>
      <c r="D119" s="214"/>
      <c r="E119" s="3">
        <v>3</v>
      </c>
      <c r="F119" s="44" t="s">
        <v>734</v>
      </c>
      <c r="G119" s="44" t="s">
        <v>735</v>
      </c>
      <c r="H119" s="44"/>
      <c r="I119" s="44"/>
      <c r="J119" s="44"/>
      <c r="K119" s="44" t="s">
        <v>51</v>
      </c>
    </row>
    <row r="120" spans="1:11" ht="75">
      <c r="A120" s="214"/>
      <c r="B120" s="214"/>
      <c r="C120" s="214"/>
      <c r="D120" s="214"/>
      <c r="E120" s="3">
        <v>4</v>
      </c>
      <c r="F120" s="44" t="s">
        <v>736</v>
      </c>
      <c r="G120" s="44" t="s">
        <v>737</v>
      </c>
      <c r="H120" s="44"/>
      <c r="I120" s="44"/>
      <c r="J120" s="44"/>
      <c r="K120" s="44" t="s">
        <v>51</v>
      </c>
    </row>
    <row r="121" spans="1:11" ht="30">
      <c r="A121" s="214"/>
      <c r="B121" s="214"/>
      <c r="C121" s="214"/>
      <c r="D121" s="214"/>
      <c r="E121" s="3">
        <v>5</v>
      </c>
      <c r="F121" s="44" t="s">
        <v>738</v>
      </c>
      <c r="G121" s="44"/>
      <c r="H121" s="44"/>
      <c r="I121" s="44"/>
      <c r="J121" s="44"/>
      <c r="K121" s="44" t="s">
        <v>51</v>
      </c>
    </row>
    <row r="122" spans="1:11" ht="45">
      <c r="A122" s="214"/>
      <c r="B122" s="214"/>
      <c r="C122" s="214"/>
      <c r="D122" s="214"/>
      <c r="E122" s="3">
        <v>6</v>
      </c>
      <c r="F122" s="44" t="s">
        <v>739</v>
      </c>
      <c r="G122" s="44" t="s">
        <v>711</v>
      </c>
      <c r="H122" s="44"/>
      <c r="I122" s="44"/>
      <c r="J122" s="44"/>
      <c r="K122" s="44" t="s">
        <v>51</v>
      </c>
    </row>
    <row r="123" spans="1:11" ht="30">
      <c r="A123" s="214"/>
      <c r="B123" s="214"/>
      <c r="C123" s="214"/>
      <c r="D123" s="214"/>
      <c r="E123" s="3">
        <v>7</v>
      </c>
      <c r="F123" s="44" t="s">
        <v>712</v>
      </c>
      <c r="G123" s="214" t="s">
        <v>740</v>
      </c>
      <c r="H123" s="2"/>
      <c r="I123" s="44"/>
      <c r="J123" s="44"/>
      <c r="K123" s="44" t="s">
        <v>51</v>
      </c>
    </row>
    <row r="124" spans="1:11" ht="60">
      <c r="A124" s="214"/>
      <c r="B124" s="214"/>
      <c r="C124" s="214"/>
      <c r="D124" s="214"/>
      <c r="E124" s="3">
        <v>8</v>
      </c>
      <c r="F124" s="44" t="s">
        <v>741</v>
      </c>
      <c r="G124" s="44" t="s">
        <v>714</v>
      </c>
      <c r="H124" s="44"/>
      <c r="I124" s="44"/>
      <c r="J124" s="44"/>
      <c r="K124" s="44" t="s">
        <v>51</v>
      </c>
    </row>
    <row r="125" spans="1:11" ht="45">
      <c r="A125" s="214"/>
      <c r="B125" s="214"/>
      <c r="C125" s="214"/>
      <c r="D125" s="214"/>
      <c r="E125" s="3">
        <v>9</v>
      </c>
      <c r="F125" s="44" t="s">
        <v>614</v>
      </c>
      <c r="G125" s="214" t="s">
        <v>742</v>
      </c>
      <c r="H125" s="99" t="s">
        <v>617</v>
      </c>
      <c r="I125" s="44"/>
      <c r="J125" s="44"/>
      <c r="K125" s="44" t="s">
        <v>51</v>
      </c>
    </row>
    <row r="126" spans="1:11" ht="30">
      <c r="A126" s="214"/>
      <c r="B126" s="214"/>
      <c r="C126" s="214"/>
      <c r="D126" s="214"/>
      <c r="E126" s="3">
        <v>10</v>
      </c>
      <c r="F126" s="44" t="s">
        <v>717</v>
      </c>
      <c r="G126" s="44" t="s">
        <v>647</v>
      </c>
      <c r="H126" s="44"/>
      <c r="I126" s="44"/>
      <c r="J126" s="44"/>
      <c r="K126" s="44" t="s">
        <v>51</v>
      </c>
    </row>
    <row r="127" spans="1:11" ht="30">
      <c r="A127" s="214"/>
      <c r="B127" s="214"/>
      <c r="C127" s="214"/>
      <c r="D127" s="214"/>
      <c r="E127" s="3">
        <v>11</v>
      </c>
      <c r="F127" s="44" t="s">
        <v>718</v>
      </c>
      <c r="G127" s="44" t="s">
        <v>667</v>
      </c>
      <c r="H127" s="44"/>
      <c r="I127" s="44"/>
      <c r="J127" s="44"/>
      <c r="K127" s="44" t="s">
        <v>51</v>
      </c>
    </row>
    <row r="128" spans="1:11" ht="45">
      <c r="A128" s="214"/>
      <c r="B128" s="214"/>
      <c r="C128" s="214"/>
      <c r="D128" s="214"/>
      <c r="E128" s="3">
        <v>12</v>
      </c>
      <c r="F128" s="44" t="s">
        <v>627</v>
      </c>
      <c r="G128" s="44" t="s">
        <v>690</v>
      </c>
      <c r="H128" s="44"/>
      <c r="I128" s="44"/>
      <c r="J128" s="44"/>
      <c r="K128" s="44" t="s">
        <v>51</v>
      </c>
    </row>
    <row r="129" spans="1:11" ht="30">
      <c r="A129" s="214"/>
      <c r="B129" s="214"/>
      <c r="C129" s="214"/>
      <c r="D129" s="214"/>
      <c r="E129" s="3">
        <v>13</v>
      </c>
      <c r="F129" s="44" t="s">
        <v>719</v>
      </c>
      <c r="G129" s="44" t="s">
        <v>720</v>
      </c>
      <c r="H129" s="44"/>
      <c r="I129" s="44"/>
      <c r="J129" s="44"/>
      <c r="K129" s="44" t="s">
        <v>51</v>
      </c>
    </row>
    <row r="130" spans="1:11" ht="30">
      <c r="A130" s="214"/>
      <c r="B130" s="214"/>
      <c r="C130" s="214"/>
      <c r="D130" s="214"/>
      <c r="E130" s="3">
        <v>14</v>
      </c>
      <c r="F130" s="44" t="s">
        <v>623</v>
      </c>
      <c r="G130" s="214" t="s">
        <v>624</v>
      </c>
      <c r="H130" s="214"/>
      <c r="I130" s="44"/>
      <c r="J130" s="44"/>
      <c r="K130" s="44" t="s">
        <v>51</v>
      </c>
    </row>
    <row r="131" spans="1:11" ht="30">
      <c r="A131" s="214"/>
      <c r="B131" s="214"/>
      <c r="C131" s="214"/>
      <c r="D131" s="214"/>
      <c r="E131" s="3">
        <v>15</v>
      </c>
      <c r="F131" s="44" t="s">
        <v>625</v>
      </c>
      <c r="G131" s="44" t="s">
        <v>657</v>
      </c>
      <c r="H131" s="44"/>
      <c r="I131" s="44"/>
      <c r="J131" s="44"/>
      <c r="K131" s="44" t="s">
        <v>51</v>
      </c>
    </row>
    <row r="132" spans="1:11" ht="45">
      <c r="A132" s="214"/>
      <c r="B132" s="214"/>
      <c r="C132" s="214"/>
      <c r="D132" s="214"/>
      <c r="E132" s="3">
        <v>16</v>
      </c>
      <c r="F132" s="44" t="s">
        <v>672</v>
      </c>
      <c r="G132" s="44" t="s">
        <v>693</v>
      </c>
      <c r="H132" s="44"/>
      <c r="I132" s="44"/>
      <c r="J132" s="44"/>
      <c r="K132" s="44" t="s">
        <v>51</v>
      </c>
    </row>
    <row r="133" spans="1:11">
      <c r="A133" s="214"/>
      <c r="B133" s="214"/>
      <c r="C133" s="214"/>
      <c r="D133" s="214"/>
      <c r="E133" s="3">
        <v>17</v>
      </c>
      <c r="F133" s="44" t="s">
        <v>743</v>
      </c>
      <c r="G133" s="44"/>
      <c r="H133" s="44"/>
      <c r="I133" s="44"/>
      <c r="J133" s="44"/>
      <c r="K133" s="44" t="s">
        <v>51</v>
      </c>
    </row>
    <row r="134" spans="1:11" ht="18.75">
      <c r="A134" s="339"/>
      <c r="B134" s="340"/>
      <c r="C134" s="340"/>
      <c r="D134" s="341"/>
      <c r="E134" s="243" t="s">
        <v>256</v>
      </c>
      <c r="F134" s="328" t="s">
        <v>744</v>
      </c>
      <c r="G134" s="329"/>
      <c r="H134" s="329"/>
      <c r="I134" s="329"/>
      <c r="J134" s="329"/>
      <c r="K134" s="330"/>
    </row>
    <row r="135" spans="1:11" ht="90">
      <c r="A135" s="214"/>
      <c r="B135" s="214"/>
      <c r="C135" s="214"/>
      <c r="D135" s="214"/>
      <c r="E135" s="3">
        <v>1</v>
      </c>
      <c r="F135" s="44" t="s">
        <v>745</v>
      </c>
      <c r="G135" s="214" t="s">
        <v>746</v>
      </c>
      <c r="H135" s="44"/>
      <c r="I135" s="44"/>
      <c r="J135" s="44"/>
      <c r="K135" s="44" t="s">
        <v>51</v>
      </c>
    </row>
    <row r="136" spans="1:11" ht="45">
      <c r="A136" s="214"/>
      <c r="B136" s="214"/>
      <c r="C136" s="214"/>
      <c r="D136" s="214"/>
      <c r="E136" s="3">
        <v>2</v>
      </c>
      <c r="F136" s="44" t="s">
        <v>747</v>
      </c>
      <c r="G136" s="44" t="s">
        <v>748</v>
      </c>
      <c r="H136" s="44"/>
      <c r="I136" s="44"/>
      <c r="J136" s="44"/>
      <c r="K136" s="44" t="s">
        <v>51</v>
      </c>
    </row>
    <row r="137" spans="1:11" ht="45">
      <c r="A137" s="214"/>
      <c r="B137" s="214"/>
      <c r="C137" s="214"/>
      <c r="D137" s="214"/>
      <c r="E137" s="3">
        <v>3</v>
      </c>
      <c r="F137" s="44" t="s">
        <v>749</v>
      </c>
      <c r="G137" s="44"/>
      <c r="H137" s="44"/>
      <c r="I137" s="44"/>
      <c r="J137" s="44"/>
      <c r="K137" s="44" t="s">
        <v>51</v>
      </c>
    </row>
    <row r="138" spans="1:11" ht="45">
      <c r="A138" s="214"/>
      <c r="B138" s="214"/>
      <c r="C138" s="214"/>
      <c r="D138" s="214"/>
      <c r="E138" s="3">
        <v>4</v>
      </c>
      <c r="F138" s="44" t="s">
        <v>739</v>
      </c>
      <c r="G138" s="44" t="s">
        <v>711</v>
      </c>
      <c r="H138" s="44"/>
      <c r="I138" s="44"/>
      <c r="J138" s="44"/>
      <c r="K138" s="44" t="s">
        <v>51</v>
      </c>
    </row>
    <row r="139" spans="1:11" ht="30">
      <c r="A139" s="214"/>
      <c r="B139" s="214"/>
      <c r="C139" s="214"/>
      <c r="D139" s="214"/>
      <c r="E139" s="3">
        <v>5</v>
      </c>
      <c r="F139" s="44" t="s">
        <v>750</v>
      </c>
      <c r="G139" s="214" t="s">
        <v>751</v>
      </c>
      <c r="H139" s="2"/>
      <c r="I139" s="44"/>
      <c r="J139" s="44"/>
      <c r="K139" s="44" t="s">
        <v>51</v>
      </c>
    </row>
    <row r="140" spans="1:11" ht="60">
      <c r="A140" s="214"/>
      <c r="B140" s="214"/>
      <c r="C140" s="214"/>
      <c r="D140" s="214"/>
      <c r="E140" s="3">
        <v>6</v>
      </c>
      <c r="F140" s="44" t="s">
        <v>752</v>
      </c>
      <c r="G140" s="44" t="s">
        <v>753</v>
      </c>
      <c r="H140" s="44"/>
      <c r="I140" s="44"/>
      <c r="J140" s="44"/>
      <c r="K140" s="44" t="s">
        <v>51</v>
      </c>
    </row>
    <row r="141" spans="1:11" ht="30">
      <c r="A141" s="214"/>
      <c r="B141" s="214"/>
      <c r="C141" s="214"/>
      <c r="D141" s="214"/>
      <c r="E141" s="3">
        <v>7</v>
      </c>
      <c r="F141" s="44" t="s">
        <v>754</v>
      </c>
      <c r="G141" s="214" t="s">
        <v>755</v>
      </c>
      <c r="H141" s="99" t="s">
        <v>617</v>
      </c>
      <c r="I141" s="44"/>
      <c r="J141" s="44"/>
      <c r="K141" s="44" t="s">
        <v>51</v>
      </c>
    </row>
    <row r="142" spans="1:11" ht="30">
      <c r="A142" s="214"/>
      <c r="B142" s="214"/>
      <c r="C142" s="214"/>
      <c r="D142" s="214"/>
      <c r="E142" s="3">
        <v>8</v>
      </c>
      <c r="F142" s="44" t="s">
        <v>717</v>
      </c>
      <c r="G142" s="44" t="s">
        <v>647</v>
      </c>
      <c r="H142" s="44"/>
      <c r="I142" s="44"/>
      <c r="J142" s="44"/>
      <c r="K142" s="44" t="s">
        <v>51</v>
      </c>
    </row>
    <row r="143" spans="1:11" ht="30">
      <c r="A143" s="214"/>
      <c r="B143" s="214"/>
      <c r="C143" s="214"/>
      <c r="D143" s="214"/>
      <c r="E143" s="3">
        <v>9</v>
      </c>
      <c r="F143" s="44" t="s">
        <v>718</v>
      </c>
      <c r="G143" s="44" t="s">
        <v>667</v>
      </c>
      <c r="H143" s="44"/>
      <c r="I143" s="44"/>
      <c r="J143" s="44"/>
      <c r="K143" s="44" t="s">
        <v>51</v>
      </c>
    </row>
    <row r="144" spans="1:11" ht="45">
      <c r="A144" s="214"/>
      <c r="B144" s="214"/>
      <c r="C144" s="214"/>
      <c r="D144" s="214"/>
      <c r="E144" s="3">
        <v>10</v>
      </c>
      <c r="F144" s="44" t="s">
        <v>627</v>
      </c>
      <c r="G144" s="44" t="s">
        <v>690</v>
      </c>
      <c r="H144" s="44"/>
      <c r="I144" s="44"/>
      <c r="J144" s="44"/>
      <c r="K144" s="44" t="s">
        <v>51</v>
      </c>
    </row>
    <row r="145" spans="1:11" ht="30">
      <c r="A145" s="214"/>
      <c r="B145" s="214"/>
      <c r="C145" s="214"/>
      <c r="D145" s="214"/>
      <c r="E145" s="3">
        <v>11</v>
      </c>
      <c r="F145" s="44" t="s">
        <v>719</v>
      </c>
      <c r="G145" s="44" t="s">
        <v>720</v>
      </c>
      <c r="H145" s="44"/>
      <c r="I145" s="44"/>
      <c r="J145" s="44"/>
      <c r="K145" s="44" t="s">
        <v>51</v>
      </c>
    </row>
    <row r="146" spans="1:11" ht="30">
      <c r="A146" s="214"/>
      <c r="B146" s="214"/>
      <c r="C146" s="214"/>
      <c r="D146" s="214"/>
      <c r="E146" s="3">
        <v>12</v>
      </c>
      <c r="F146" s="44" t="s">
        <v>623</v>
      </c>
      <c r="G146" s="214" t="s">
        <v>624</v>
      </c>
      <c r="H146" s="214"/>
      <c r="I146" s="44"/>
      <c r="J146" s="44"/>
      <c r="K146" s="44" t="s">
        <v>51</v>
      </c>
    </row>
    <row r="147" spans="1:11" ht="30">
      <c r="A147" s="214"/>
      <c r="B147" s="214"/>
      <c r="C147" s="214"/>
      <c r="D147" s="214"/>
      <c r="E147" s="3">
        <v>13</v>
      </c>
      <c r="F147" s="44" t="s">
        <v>756</v>
      </c>
      <c r="G147" s="44" t="s">
        <v>657</v>
      </c>
      <c r="H147" s="44"/>
      <c r="I147" s="44"/>
      <c r="J147" s="44"/>
      <c r="K147" s="44" t="s">
        <v>51</v>
      </c>
    </row>
    <row r="148" spans="1:11" ht="45">
      <c r="A148" s="214"/>
      <c r="B148" s="214"/>
      <c r="C148" s="214"/>
      <c r="D148" s="214"/>
      <c r="E148" s="3">
        <v>14</v>
      </c>
      <c r="F148" s="44" t="s">
        <v>672</v>
      </c>
      <c r="G148" s="44" t="s">
        <v>693</v>
      </c>
      <c r="H148" s="44"/>
      <c r="I148" s="44"/>
      <c r="J148" s="44"/>
      <c r="K148" s="44" t="s">
        <v>51</v>
      </c>
    </row>
    <row r="149" spans="1:11">
      <c r="A149" s="214"/>
      <c r="B149" s="214"/>
      <c r="C149" s="214"/>
      <c r="D149" s="214"/>
      <c r="E149" s="3">
        <v>15</v>
      </c>
      <c r="F149" s="44" t="s">
        <v>743</v>
      </c>
      <c r="G149" s="44"/>
      <c r="H149" s="44"/>
      <c r="I149" s="44"/>
      <c r="J149" s="44"/>
      <c r="K149" s="44" t="s">
        <v>51</v>
      </c>
    </row>
    <row r="150" spans="1:11" ht="18.75">
      <c r="A150" s="339"/>
      <c r="B150" s="340"/>
      <c r="C150" s="340"/>
      <c r="D150" s="341"/>
      <c r="E150" s="243" t="s">
        <v>302</v>
      </c>
      <c r="F150" s="328" t="s">
        <v>757</v>
      </c>
      <c r="G150" s="329"/>
      <c r="H150" s="329"/>
      <c r="I150" s="329"/>
      <c r="J150" s="329"/>
      <c r="K150" s="330"/>
    </row>
    <row r="151" spans="1:11">
      <c r="A151" s="214"/>
      <c r="B151" s="214"/>
      <c r="C151" s="214"/>
      <c r="D151" s="214"/>
      <c r="E151" s="3">
        <v>1</v>
      </c>
      <c r="F151" s="214" t="s">
        <v>94</v>
      </c>
      <c r="G151" s="44"/>
      <c r="H151" s="44"/>
      <c r="I151" s="44"/>
      <c r="J151" s="44"/>
      <c r="K151" s="44" t="s">
        <v>51</v>
      </c>
    </row>
    <row r="152" spans="1:11" ht="30">
      <c r="A152" s="214"/>
      <c r="B152" s="214"/>
      <c r="C152" s="214"/>
      <c r="D152" s="214"/>
      <c r="E152" s="3">
        <v>2</v>
      </c>
      <c r="F152" s="214" t="s">
        <v>758</v>
      </c>
      <c r="G152" s="44"/>
      <c r="H152" s="44"/>
      <c r="I152" s="44"/>
      <c r="J152" s="44"/>
      <c r="K152" s="44" t="s">
        <v>51</v>
      </c>
    </row>
    <row r="153" spans="1:11" ht="45">
      <c r="A153" s="214"/>
      <c r="B153" s="214"/>
      <c r="C153" s="214"/>
      <c r="D153" s="214"/>
      <c r="E153" s="3">
        <v>3</v>
      </c>
      <c r="F153" s="44" t="s">
        <v>759</v>
      </c>
      <c r="G153" s="44"/>
      <c r="H153" s="44"/>
      <c r="I153" s="44"/>
      <c r="J153" s="44"/>
      <c r="K153" s="44" t="s">
        <v>51</v>
      </c>
    </row>
    <row r="154" spans="1:11" ht="45">
      <c r="A154" s="214"/>
      <c r="B154" s="214"/>
      <c r="C154" s="214"/>
      <c r="D154" s="214"/>
      <c r="E154" s="3">
        <v>4</v>
      </c>
      <c r="F154" s="44" t="s">
        <v>760</v>
      </c>
      <c r="G154" s="2"/>
      <c r="H154" s="2"/>
      <c r="I154" s="44"/>
      <c r="J154" s="44"/>
      <c r="K154" s="44" t="s">
        <v>51</v>
      </c>
    </row>
    <row r="155" spans="1:11" ht="30">
      <c r="A155" s="214"/>
      <c r="B155" s="214"/>
      <c r="C155" s="214"/>
      <c r="D155" s="214"/>
      <c r="E155" s="3">
        <v>5</v>
      </c>
      <c r="F155" s="44" t="s">
        <v>761</v>
      </c>
      <c r="G155" s="44"/>
      <c r="H155" s="44"/>
      <c r="I155" s="44"/>
      <c r="J155" s="44"/>
      <c r="K155" s="44" t="s">
        <v>51</v>
      </c>
    </row>
    <row r="156" spans="1:11" ht="30">
      <c r="A156" s="214"/>
      <c r="B156" s="214"/>
      <c r="C156" s="214"/>
      <c r="D156" s="214"/>
      <c r="E156" s="3">
        <v>6</v>
      </c>
      <c r="F156" s="44" t="s">
        <v>741</v>
      </c>
      <c r="G156" s="44" t="s">
        <v>613</v>
      </c>
      <c r="H156" s="44"/>
      <c r="I156" s="44"/>
      <c r="J156" s="44"/>
      <c r="K156" s="44" t="s">
        <v>51</v>
      </c>
    </row>
    <row r="157" spans="1:11" ht="30">
      <c r="A157" s="214"/>
      <c r="B157" s="214"/>
      <c r="C157" s="214"/>
      <c r="D157" s="214"/>
      <c r="E157" s="3">
        <v>7</v>
      </c>
      <c r="F157" s="44" t="s">
        <v>762</v>
      </c>
      <c r="G157" s="44" t="s">
        <v>763</v>
      </c>
      <c r="H157" s="44"/>
      <c r="I157" s="44"/>
      <c r="J157" s="44"/>
      <c r="K157" s="44" t="s">
        <v>51</v>
      </c>
    </row>
    <row r="158" spans="1:11" ht="30">
      <c r="A158" s="214"/>
      <c r="B158" s="214"/>
      <c r="C158" s="214"/>
      <c r="D158" s="214"/>
      <c r="E158" s="3">
        <v>9</v>
      </c>
      <c r="F158" s="44" t="s">
        <v>764</v>
      </c>
      <c r="G158" s="2"/>
      <c r="H158" s="2"/>
      <c r="I158" s="44"/>
      <c r="J158" s="44"/>
      <c r="K158" s="44" t="s">
        <v>51</v>
      </c>
    </row>
    <row r="159" spans="1:11">
      <c r="A159" s="214"/>
      <c r="B159" s="214"/>
      <c r="C159" s="214"/>
      <c r="D159" s="214"/>
      <c r="E159" s="3">
        <v>10</v>
      </c>
      <c r="F159" s="44" t="s">
        <v>765</v>
      </c>
      <c r="G159" s="29"/>
      <c r="H159" s="29"/>
      <c r="I159" s="44"/>
      <c r="J159" s="44"/>
      <c r="K159" s="44" t="s">
        <v>51</v>
      </c>
    </row>
    <row r="160" spans="1:11" ht="30">
      <c r="A160" s="214"/>
      <c r="B160" s="214"/>
      <c r="C160" s="214"/>
      <c r="D160" s="214"/>
      <c r="E160" s="3">
        <v>11</v>
      </c>
      <c r="F160" s="44" t="s">
        <v>766</v>
      </c>
      <c r="G160" s="44" t="s">
        <v>767</v>
      </c>
      <c r="H160" s="44"/>
      <c r="I160" s="44"/>
      <c r="J160" s="44"/>
      <c r="K160" s="44" t="s">
        <v>51</v>
      </c>
    </row>
    <row r="161" spans="1:11" ht="45">
      <c r="A161" s="214"/>
      <c r="B161" s="214"/>
      <c r="C161" s="214"/>
      <c r="D161" s="214"/>
      <c r="E161" s="3">
        <v>12</v>
      </c>
      <c r="F161" s="44" t="s">
        <v>627</v>
      </c>
      <c r="G161" s="44" t="s">
        <v>690</v>
      </c>
      <c r="H161" s="44"/>
      <c r="I161" s="44"/>
      <c r="J161" s="44"/>
      <c r="K161" s="44" t="s">
        <v>51</v>
      </c>
    </row>
    <row r="162" spans="1:11" ht="30">
      <c r="A162" s="214"/>
      <c r="B162" s="214"/>
      <c r="C162" s="214"/>
      <c r="D162" s="214"/>
      <c r="E162" s="3">
        <v>13</v>
      </c>
      <c r="F162" s="44" t="s">
        <v>623</v>
      </c>
      <c r="G162" s="214" t="s">
        <v>624</v>
      </c>
      <c r="H162" s="214"/>
      <c r="I162" s="44"/>
      <c r="J162" s="44"/>
      <c r="K162" s="44" t="s">
        <v>51</v>
      </c>
    </row>
    <row r="163" spans="1:11" ht="30">
      <c r="A163" s="214"/>
      <c r="B163" s="214"/>
      <c r="C163" s="214"/>
      <c r="D163" s="214"/>
      <c r="E163" s="3">
        <v>14</v>
      </c>
      <c r="F163" s="44" t="s">
        <v>625</v>
      </c>
      <c r="G163" s="44" t="s">
        <v>657</v>
      </c>
      <c r="H163" s="44"/>
      <c r="I163" s="44"/>
      <c r="J163" s="44"/>
      <c r="K163" s="44" t="s">
        <v>51</v>
      </c>
    </row>
    <row r="164" spans="1:11" ht="45">
      <c r="A164" s="214"/>
      <c r="B164" s="214"/>
      <c r="C164" s="214"/>
      <c r="D164" s="214"/>
      <c r="E164" s="3">
        <v>15</v>
      </c>
      <c r="F164" s="44" t="s">
        <v>672</v>
      </c>
      <c r="G164" s="44" t="s">
        <v>693</v>
      </c>
      <c r="H164" s="44"/>
      <c r="I164" s="44"/>
      <c r="J164" s="44"/>
      <c r="K164" s="44" t="s">
        <v>51</v>
      </c>
    </row>
    <row r="165" spans="1:11" ht="75">
      <c r="A165" s="214"/>
      <c r="B165" s="214"/>
      <c r="C165" s="214"/>
      <c r="D165" s="214"/>
      <c r="E165" s="3">
        <v>16</v>
      </c>
      <c r="F165" s="44" t="s">
        <v>768</v>
      </c>
      <c r="G165" s="2"/>
      <c r="H165" s="2"/>
      <c r="I165" s="44"/>
      <c r="J165" s="44"/>
      <c r="K165" s="44" t="s">
        <v>51</v>
      </c>
    </row>
    <row r="166" spans="1:11" ht="30">
      <c r="A166" s="214"/>
      <c r="B166" s="214"/>
      <c r="C166" s="214"/>
      <c r="D166" s="214"/>
      <c r="E166" s="3">
        <v>17</v>
      </c>
      <c r="F166" s="44" t="s">
        <v>769</v>
      </c>
      <c r="G166" s="44" t="s">
        <v>740</v>
      </c>
      <c r="H166" s="44"/>
      <c r="I166" s="44"/>
      <c r="J166" s="44"/>
      <c r="K166" s="44" t="s">
        <v>51</v>
      </c>
    </row>
    <row r="167" spans="1:11" ht="60">
      <c r="A167" s="214"/>
      <c r="B167" s="214"/>
      <c r="C167" s="214"/>
      <c r="D167" s="214"/>
      <c r="E167" s="3">
        <v>18</v>
      </c>
      <c r="F167" s="44" t="s">
        <v>770</v>
      </c>
      <c r="G167" s="44" t="s">
        <v>771</v>
      </c>
      <c r="H167" s="44"/>
      <c r="I167" s="44"/>
      <c r="J167" s="44"/>
      <c r="K167" s="44" t="s">
        <v>51</v>
      </c>
    </row>
    <row r="168" spans="1:11" ht="45">
      <c r="A168" s="214"/>
      <c r="B168" s="214"/>
      <c r="C168" s="214"/>
      <c r="D168" s="214"/>
      <c r="E168" s="3">
        <v>19</v>
      </c>
      <c r="F168" s="44" t="s">
        <v>698</v>
      </c>
      <c r="G168" s="44" t="s">
        <v>726</v>
      </c>
      <c r="H168" s="44"/>
      <c r="I168" s="44"/>
      <c r="J168" s="44"/>
      <c r="K168" s="44" t="s">
        <v>51</v>
      </c>
    </row>
    <row r="169" spans="1:11" ht="45">
      <c r="A169" s="214"/>
      <c r="B169" s="214"/>
      <c r="C169" s="214"/>
      <c r="D169" s="214"/>
      <c r="E169" s="3">
        <v>20</v>
      </c>
      <c r="F169" s="44" t="s">
        <v>658</v>
      </c>
      <c r="G169" s="44" t="s">
        <v>727</v>
      </c>
      <c r="H169" s="44"/>
      <c r="I169" s="44"/>
      <c r="J169" s="44"/>
      <c r="K169" s="44" t="s">
        <v>51</v>
      </c>
    </row>
    <row r="170" spans="1:11" ht="45">
      <c r="A170" s="214"/>
      <c r="B170" s="214"/>
      <c r="C170" s="214"/>
      <c r="D170" s="214"/>
      <c r="E170" s="3">
        <v>21</v>
      </c>
      <c r="F170" s="44" t="s">
        <v>772</v>
      </c>
      <c r="G170" s="44" t="s">
        <v>773</v>
      </c>
      <c r="H170" s="44"/>
      <c r="I170" s="44"/>
      <c r="J170" s="44"/>
      <c r="K170" s="44" t="s">
        <v>51</v>
      </c>
    </row>
    <row r="171" spans="1:11" ht="18.75">
      <c r="A171" s="339"/>
      <c r="B171" s="340"/>
      <c r="C171" s="340"/>
      <c r="D171" s="341"/>
      <c r="E171" s="243" t="s">
        <v>774</v>
      </c>
      <c r="F171" s="328" t="s">
        <v>775</v>
      </c>
      <c r="G171" s="329"/>
      <c r="H171" s="329"/>
      <c r="I171" s="329"/>
      <c r="J171" s="329"/>
      <c r="K171" s="330"/>
    </row>
    <row r="172" spans="1:11">
      <c r="A172" s="214"/>
      <c r="B172" s="214"/>
      <c r="C172" s="214"/>
      <c r="D172" s="214"/>
      <c r="E172" s="3">
        <v>1</v>
      </c>
      <c r="F172" s="214" t="s">
        <v>94</v>
      </c>
      <c r="G172" s="44"/>
      <c r="H172" s="44"/>
      <c r="I172" s="44"/>
      <c r="J172" s="44"/>
      <c r="K172" s="44" t="s">
        <v>51</v>
      </c>
    </row>
    <row r="173" spans="1:11" ht="30">
      <c r="A173" s="214"/>
      <c r="B173" s="214"/>
      <c r="C173" s="214"/>
      <c r="D173" s="214"/>
      <c r="E173" s="3">
        <v>2</v>
      </c>
      <c r="F173" s="214" t="s">
        <v>776</v>
      </c>
      <c r="G173" s="44"/>
      <c r="H173" s="44"/>
      <c r="I173" s="44"/>
      <c r="J173" s="44"/>
      <c r="K173" s="44" t="s">
        <v>51</v>
      </c>
    </row>
    <row r="174" spans="1:11" ht="45">
      <c r="A174" s="214"/>
      <c r="B174" s="214"/>
      <c r="C174" s="214"/>
      <c r="D174" s="214"/>
      <c r="E174" s="3">
        <v>3</v>
      </c>
      <c r="F174" s="44" t="s">
        <v>759</v>
      </c>
      <c r="G174" s="44"/>
      <c r="H174" s="44"/>
      <c r="I174" s="44"/>
      <c r="J174" s="44"/>
      <c r="K174" s="44" t="s">
        <v>51</v>
      </c>
    </row>
    <row r="175" spans="1:11" ht="75">
      <c r="A175" s="214"/>
      <c r="B175" s="214"/>
      <c r="C175" s="214"/>
      <c r="D175" s="214"/>
      <c r="E175" s="3">
        <v>4</v>
      </c>
      <c r="F175" s="44" t="s">
        <v>777</v>
      </c>
      <c r="G175" s="55" t="s">
        <v>778</v>
      </c>
      <c r="H175" s="99" t="s">
        <v>617</v>
      </c>
      <c r="I175" s="44"/>
      <c r="J175" s="44"/>
      <c r="K175" s="44" t="s">
        <v>51</v>
      </c>
    </row>
    <row r="176" spans="1:11" ht="30">
      <c r="A176" s="214"/>
      <c r="B176" s="214"/>
      <c r="C176" s="214"/>
      <c r="D176" s="214"/>
      <c r="E176" s="3">
        <v>5</v>
      </c>
      <c r="F176" s="44" t="s">
        <v>761</v>
      </c>
      <c r="G176" s="44" t="s">
        <v>779</v>
      </c>
      <c r="H176" s="44"/>
      <c r="I176" s="44"/>
      <c r="J176" s="44"/>
      <c r="K176" s="44" t="s">
        <v>51</v>
      </c>
    </row>
    <row r="177" spans="1:11" ht="30">
      <c r="A177" s="214"/>
      <c r="B177" s="214"/>
      <c r="C177" s="214"/>
      <c r="D177" s="214"/>
      <c r="E177" s="3">
        <v>6</v>
      </c>
      <c r="F177" s="44" t="s">
        <v>762</v>
      </c>
      <c r="G177" s="44"/>
      <c r="H177" s="44"/>
      <c r="I177" s="44"/>
      <c r="J177" s="44"/>
      <c r="K177" s="44" t="s">
        <v>51</v>
      </c>
    </row>
    <row r="178" spans="1:11" ht="120">
      <c r="A178" s="214"/>
      <c r="B178" s="214"/>
      <c r="C178" s="214"/>
      <c r="D178" s="214"/>
      <c r="E178" s="3">
        <v>7</v>
      </c>
      <c r="F178" s="44" t="s">
        <v>780</v>
      </c>
      <c r="G178" s="55" t="s">
        <v>781</v>
      </c>
      <c r="H178" s="99" t="s">
        <v>617</v>
      </c>
      <c r="I178" s="44"/>
      <c r="J178" s="44"/>
      <c r="K178" s="44" t="s">
        <v>51</v>
      </c>
    </row>
    <row r="179" spans="1:11" ht="30">
      <c r="A179" s="214"/>
      <c r="B179" s="214"/>
      <c r="C179" s="214"/>
      <c r="D179" s="214"/>
      <c r="E179" s="3">
        <v>8</v>
      </c>
      <c r="F179" s="44" t="s">
        <v>765</v>
      </c>
      <c r="G179" s="44" t="s">
        <v>782</v>
      </c>
      <c r="H179" s="44"/>
      <c r="I179" s="44"/>
      <c r="J179" s="44"/>
      <c r="K179" s="44" t="s">
        <v>51</v>
      </c>
    </row>
    <row r="180" spans="1:11" ht="30">
      <c r="A180" s="214"/>
      <c r="B180" s="214"/>
      <c r="C180" s="214"/>
      <c r="D180" s="214"/>
      <c r="E180" s="3">
        <v>9</v>
      </c>
      <c r="F180" s="44" t="s">
        <v>783</v>
      </c>
      <c r="G180" s="44" t="s">
        <v>784</v>
      </c>
      <c r="H180" s="44"/>
      <c r="I180" s="44"/>
      <c r="J180" s="44"/>
      <c r="K180" s="44" t="s">
        <v>51</v>
      </c>
    </row>
    <row r="181" spans="1:11" ht="30">
      <c r="A181" s="214"/>
      <c r="B181" s="214"/>
      <c r="C181" s="214"/>
      <c r="D181" s="214"/>
      <c r="E181" s="3">
        <v>10</v>
      </c>
      <c r="F181" s="44" t="s">
        <v>785</v>
      </c>
      <c r="G181" s="44"/>
      <c r="H181" s="44"/>
      <c r="I181" s="44"/>
      <c r="J181" s="44"/>
      <c r="K181" s="44" t="s">
        <v>51</v>
      </c>
    </row>
    <row r="182" spans="1:11" ht="45">
      <c r="A182" s="214"/>
      <c r="B182" s="214"/>
      <c r="C182" s="214"/>
      <c r="D182" s="214"/>
      <c r="E182" s="3">
        <v>11</v>
      </c>
      <c r="F182" s="44" t="s">
        <v>627</v>
      </c>
      <c r="G182" s="44" t="s">
        <v>690</v>
      </c>
      <c r="H182" s="44"/>
      <c r="I182" s="44"/>
      <c r="J182" s="44"/>
      <c r="K182" s="44" t="s">
        <v>51</v>
      </c>
    </row>
    <row r="183" spans="1:11" ht="30">
      <c r="A183" s="214"/>
      <c r="B183" s="214"/>
      <c r="C183" s="214"/>
      <c r="D183" s="214"/>
      <c r="E183" s="3">
        <v>12</v>
      </c>
      <c r="F183" s="44" t="s">
        <v>719</v>
      </c>
      <c r="G183" s="44" t="s">
        <v>720</v>
      </c>
      <c r="H183" s="44"/>
      <c r="I183" s="44"/>
      <c r="J183" s="44"/>
      <c r="K183" s="44" t="s">
        <v>51</v>
      </c>
    </row>
    <row r="184" spans="1:11" ht="30">
      <c r="A184" s="214"/>
      <c r="B184" s="214"/>
      <c r="C184" s="214"/>
      <c r="D184" s="214"/>
      <c r="E184" s="3">
        <v>13</v>
      </c>
      <c r="F184" s="44" t="s">
        <v>623</v>
      </c>
      <c r="G184" s="214" t="s">
        <v>624</v>
      </c>
      <c r="H184" s="214"/>
      <c r="I184" s="44"/>
      <c r="J184" s="44"/>
      <c r="K184" s="44" t="s">
        <v>51</v>
      </c>
    </row>
    <row r="185" spans="1:11" ht="30">
      <c r="A185" s="214"/>
      <c r="B185" s="214"/>
      <c r="C185" s="214"/>
      <c r="D185" s="214"/>
      <c r="E185" s="3">
        <v>14</v>
      </c>
      <c r="F185" s="44" t="s">
        <v>756</v>
      </c>
      <c r="G185" s="44" t="s">
        <v>657</v>
      </c>
      <c r="H185" s="44"/>
      <c r="I185" s="44"/>
      <c r="J185" s="44"/>
      <c r="K185" s="44" t="s">
        <v>51</v>
      </c>
    </row>
    <row r="186" spans="1:11" ht="45">
      <c r="A186" s="214"/>
      <c r="B186" s="214"/>
      <c r="C186" s="214"/>
      <c r="D186" s="214"/>
      <c r="E186" s="3">
        <v>15</v>
      </c>
      <c r="F186" s="44" t="s">
        <v>672</v>
      </c>
      <c r="G186" s="44" t="s">
        <v>693</v>
      </c>
      <c r="H186" s="44"/>
      <c r="I186" s="44"/>
      <c r="J186" s="44"/>
      <c r="K186" s="44" t="s">
        <v>51</v>
      </c>
    </row>
    <row r="187" spans="1:11" ht="75">
      <c r="A187" s="214"/>
      <c r="B187" s="214"/>
      <c r="C187" s="214"/>
      <c r="D187" s="214"/>
      <c r="E187" s="3">
        <v>16</v>
      </c>
      <c r="F187" s="44" t="s">
        <v>786</v>
      </c>
      <c r="G187" s="2"/>
      <c r="H187" s="2"/>
      <c r="I187" s="44"/>
      <c r="J187" s="44"/>
      <c r="K187" s="44" t="s">
        <v>51</v>
      </c>
    </row>
    <row r="188" spans="1:11" ht="30">
      <c r="A188" s="214"/>
      <c r="B188" s="214"/>
      <c r="C188" s="214"/>
      <c r="D188" s="214"/>
      <c r="E188" s="3">
        <v>17</v>
      </c>
      <c r="F188" s="44" t="s">
        <v>787</v>
      </c>
      <c r="G188" s="44" t="s">
        <v>740</v>
      </c>
      <c r="H188" s="44"/>
      <c r="I188" s="44"/>
      <c r="J188" s="44"/>
      <c r="K188" s="44" t="s">
        <v>51</v>
      </c>
    </row>
    <row r="189" spans="1:11" ht="60">
      <c r="A189" s="214"/>
      <c r="B189" s="214"/>
      <c r="C189" s="214"/>
      <c r="D189" s="214"/>
      <c r="E189" s="3">
        <v>18</v>
      </c>
      <c r="F189" s="44" t="s">
        <v>770</v>
      </c>
      <c r="G189" s="44" t="s">
        <v>771</v>
      </c>
      <c r="H189" s="44"/>
      <c r="I189" s="44"/>
      <c r="J189" s="44"/>
      <c r="K189" s="44" t="s">
        <v>51</v>
      </c>
    </row>
    <row r="190" spans="1:11" ht="45">
      <c r="A190" s="214"/>
      <c r="B190" s="214"/>
      <c r="C190" s="214"/>
      <c r="D190" s="214"/>
      <c r="E190" s="3">
        <v>19</v>
      </c>
      <c r="F190" s="44" t="s">
        <v>725</v>
      </c>
      <c r="G190" s="44" t="s">
        <v>726</v>
      </c>
      <c r="H190" s="44"/>
      <c r="I190" s="44"/>
      <c r="J190" s="44"/>
      <c r="K190" s="44" t="s">
        <v>51</v>
      </c>
    </row>
    <row r="191" spans="1:11" ht="45">
      <c r="A191" s="214"/>
      <c r="B191" s="214"/>
      <c r="C191" s="214"/>
      <c r="D191" s="214"/>
      <c r="E191" s="3">
        <v>20</v>
      </c>
      <c r="F191" s="44" t="s">
        <v>788</v>
      </c>
      <c r="G191" s="44" t="s">
        <v>789</v>
      </c>
      <c r="H191" s="44"/>
      <c r="I191" s="44"/>
      <c r="J191" s="44"/>
      <c r="K191" s="44" t="s">
        <v>51</v>
      </c>
    </row>
    <row r="192" spans="1:11" ht="30">
      <c r="A192" s="214"/>
      <c r="B192" s="214"/>
      <c r="C192" s="214"/>
      <c r="D192" s="214"/>
      <c r="E192" s="3">
        <v>21</v>
      </c>
      <c r="F192" s="44" t="s">
        <v>790</v>
      </c>
      <c r="G192" s="44" t="s">
        <v>791</v>
      </c>
      <c r="H192" s="44"/>
      <c r="I192" s="44"/>
      <c r="J192" s="44"/>
      <c r="K192" s="44" t="s">
        <v>51</v>
      </c>
    </row>
    <row r="193" spans="1:11" ht="30">
      <c r="A193" s="214"/>
      <c r="B193" s="214"/>
      <c r="C193" s="214"/>
      <c r="D193" s="214"/>
      <c r="E193" s="3">
        <v>22</v>
      </c>
      <c r="F193" s="44" t="s">
        <v>792</v>
      </c>
      <c r="G193" s="44" t="s">
        <v>682</v>
      </c>
      <c r="H193" s="44"/>
      <c r="I193" s="44"/>
      <c r="J193" s="44"/>
      <c r="K193" s="44" t="s">
        <v>51</v>
      </c>
    </row>
    <row r="194" spans="1:11" ht="18.75">
      <c r="A194" s="337"/>
      <c r="B194" s="337"/>
      <c r="C194" s="337"/>
      <c r="D194" s="337"/>
      <c r="E194" s="51" t="s">
        <v>316</v>
      </c>
      <c r="F194" s="338" t="s">
        <v>793</v>
      </c>
      <c r="G194" s="338"/>
      <c r="H194" s="338"/>
      <c r="I194" s="338"/>
      <c r="J194" s="338"/>
      <c r="K194" s="338"/>
    </row>
    <row r="195" spans="1:11">
      <c r="A195" s="214"/>
      <c r="B195" s="214"/>
      <c r="C195" s="214"/>
      <c r="D195" s="214"/>
      <c r="E195" s="3">
        <v>1</v>
      </c>
      <c r="F195" s="214" t="s">
        <v>94</v>
      </c>
      <c r="G195" s="44"/>
      <c r="H195" s="44"/>
      <c r="I195" s="44"/>
      <c r="J195" s="44"/>
      <c r="K195" s="44" t="s">
        <v>51</v>
      </c>
    </row>
    <row r="196" spans="1:11" ht="45">
      <c r="A196" s="214"/>
      <c r="B196" s="214"/>
      <c r="C196" s="214"/>
      <c r="D196" s="214"/>
      <c r="E196" s="3">
        <v>2</v>
      </c>
      <c r="F196" s="214" t="s">
        <v>794</v>
      </c>
      <c r="G196" s="254" t="s">
        <v>795</v>
      </c>
      <c r="H196" s="44"/>
      <c r="I196" s="44"/>
      <c r="J196" s="44"/>
      <c r="K196" s="44" t="s">
        <v>51</v>
      </c>
    </row>
    <row r="197" spans="1:11" ht="45">
      <c r="A197" s="214"/>
      <c r="B197" s="214"/>
      <c r="C197" s="214"/>
      <c r="D197" s="214"/>
      <c r="E197" s="3">
        <v>3</v>
      </c>
      <c r="F197" s="44" t="s">
        <v>759</v>
      </c>
      <c r="G197" s="44"/>
      <c r="H197" s="44"/>
      <c r="I197" s="44"/>
      <c r="J197" s="44"/>
      <c r="K197" s="44" t="s">
        <v>51</v>
      </c>
    </row>
    <row r="198" spans="1:11" ht="45">
      <c r="A198" s="214"/>
      <c r="B198" s="214"/>
      <c r="C198" s="214"/>
      <c r="D198" s="214"/>
      <c r="E198" s="3">
        <v>4</v>
      </c>
      <c r="F198" s="44" t="s">
        <v>796</v>
      </c>
      <c r="G198" s="2"/>
      <c r="H198" s="2"/>
      <c r="I198" s="44"/>
      <c r="J198" s="44"/>
      <c r="K198" s="44" t="s">
        <v>51</v>
      </c>
    </row>
    <row r="199" spans="1:11" ht="30">
      <c r="A199" s="214"/>
      <c r="B199" s="214"/>
      <c r="C199" s="214"/>
      <c r="D199" s="214"/>
      <c r="E199" s="3">
        <v>5</v>
      </c>
      <c r="F199" s="44" t="s">
        <v>761</v>
      </c>
      <c r="G199" s="44" t="s">
        <v>779</v>
      </c>
      <c r="H199" s="44"/>
      <c r="I199" s="44"/>
      <c r="J199" s="44"/>
      <c r="K199" s="44" t="s">
        <v>51</v>
      </c>
    </row>
    <row r="200" spans="1:11" ht="30">
      <c r="A200" s="214"/>
      <c r="B200" s="214"/>
      <c r="C200" s="214"/>
      <c r="D200" s="214"/>
      <c r="E200" s="3">
        <v>6</v>
      </c>
      <c r="F200" s="44" t="s">
        <v>797</v>
      </c>
      <c r="G200" s="44" t="s">
        <v>798</v>
      </c>
      <c r="H200" s="44"/>
      <c r="I200" s="44"/>
      <c r="J200" s="44"/>
      <c r="K200" s="44" t="s">
        <v>51</v>
      </c>
    </row>
    <row r="201" spans="1:11" ht="30">
      <c r="A201" s="214"/>
      <c r="B201" s="214"/>
      <c r="C201" s="214"/>
      <c r="D201" s="214"/>
      <c r="E201" s="3">
        <v>7</v>
      </c>
      <c r="F201" s="44" t="s">
        <v>762</v>
      </c>
      <c r="G201" s="44"/>
      <c r="H201" s="44"/>
      <c r="I201" s="44"/>
      <c r="J201" s="44"/>
      <c r="K201" s="44" t="s">
        <v>51</v>
      </c>
    </row>
    <row r="202" spans="1:11" ht="105">
      <c r="A202" s="214"/>
      <c r="B202" s="214"/>
      <c r="C202" s="214"/>
      <c r="D202" s="214"/>
      <c r="E202" s="3">
        <v>8</v>
      </c>
      <c r="F202" s="44" t="s">
        <v>799</v>
      </c>
      <c r="G202" s="214" t="s">
        <v>800</v>
      </c>
      <c r="H202" s="2"/>
      <c r="I202" s="44"/>
      <c r="J202" s="44"/>
      <c r="K202" s="44" t="s">
        <v>51</v>
      </c>
    </row>
    <row r="203" spans="1:11" ht="45">
      <c r="A203" s="214"/>
      <c r="B203" s="214"/>
      <c r="C203" s="214"/>
      <c r="D203" s="214"/>
      <c r="E203" s="3">
        <v>9</v>
      </c>
      <c r="F203" s="44" t="s">
        <v>801</v>
      </c>
      <c r="G203" s="214" t="s">
        <v>802</v>
      </c>
      <c r="H203" s="214"/>
      <c r="I203" s="44"/>
      <c r="J203" s="44"/>
      <c r="K203" s="44" t="s">
        <v>51</v>
      </c>
    </row>
    <row r="204" spans="1:11" ht="45">
      <c r="A204" s="214"/>
      <c r="B204" s="214"/>
      <c r="C204" s="214"/>
      <c r="D204" s="214"/>
      <c r="E204" s="3">
        <v>10</v>
      </c>
      <c r="F204" s="44" t="s">
        <v>803</v>
      </c>
      <c r="G204" s="44" t="s">
        <v>804</v>
      </c>
      <c r="H204" s="44"/>
      <c r="I204" s="44"/>
      <c r="J204" s="44"/>
      <c r="K204" s="44" t="s">
        <v>51</v>
      </c>
    </row>
    <row r="205" spans="1:11" ht="30">
      <c r="A205" s="214"/>
      <c r="B205" s="214"/>
      <c r="C205" s="214"/>
      <c r="D205" s="214"/>
      <c r="E205" s="3">
        <v>11</v>
      </c>
      <c r="F205" s="44" t="s">
        <v>805</v>
      </c>
      <c r="G205" s="44"/>
      <c r="H205" s="44"/>
      <c r="I205" s="44"/>
      <c r="J205" s="44"/>
      <c r="K205" s="44" t="s">
        <v>51</v>
      </c>
    </row>
    <row r="206" spans="1:11" ht="45">
      <c r="A206" s="214"/>
      <c r="B206" s="214"/>
      <c r="C206" s="214"/>
      <c r="D206" s="214"/>
      <c r="E206" s="3">
        <v>12</v>
      </c>
      <c r="F206" s="44" t="s">
        <v>806</v>
      </c>
      <c r="G206" s="44" t="s">
        <v>807</v>
      </c>
      <c r="H206" s="44"/>
      <c r="I206" s="44"/>
      <c r="J206" s="44"/>
      <c r="K206" s="44" t="s">
        <v>51</v>
      </c>
    </row>
    <row r="207" spans="1:11">
      <c r="A207" s="214"/>
      <c r="B207" s="214"/>
      <c r="C207" s="214"/>
      <c r="D207" s="214"/>
      <c r="E207" s="3">
        <v>13</v>
      </c>
      <c r="F207" s="44" t="s">
        <v>808</v>
      </c>
      <c r="G207" s="44" t="s">
        <v>809</v>
      </c>
      <c r="H207" s="44"/>
      <c r="I207" s="44"/>
      <c r="J207" s="44"/>
      <c r="K207" s="44" t="s">
        <v>51</v>
      </c>
    </row>
    <row r="208" spans="1:11" ht="45">
      <c r="A208" s="214"/>
      <c r="B208" s="214"/>
      <c r="C208" s="214"/>
      <c r="D208" s="214"/>
      <c r="E208" s="3">
        <v>14</v>
      </c>
      <c r="F208" s="44" t="s">
        <v>658</v>
      </c>
      <c r="G208" s="44" t="s">
        <v>690</v>
      </c>
      <c r="H208" s="44"/>
      <c r="I208" s="44"/>
      <c r="J208" s="44"/>
      <c r="K208" s="44" t="s">
        <v>51</v>
      </c>
    </row>
    <row r="209" spans="1:11" ht="30">
      <c r="A209" s="214"/>
      <c r="B209" s="214"/>
      <c r="C209" s="214"/>
      <c r="D209" s="214"/>
      <c r="E209" s="3">
        <v>15</v>
      </c>
      <c r="F209" s="44" t="s">
        <v>655</v>
      </c>
      <c r="G209" s="214" t="s">
        <v>624</v>
      </c>
      <c r="H209" s="214"/>
      <c r="I209" s="44"/>
      <c r="J209" s="44"/>
      <c r="K209" s="44" t="s">
        <v>51</v>
      </c>
    </row>
    <row r="210" spans="1:11" ht="30">
      <c r="A210" s="214"/>
      <c r="B210" s="214"/>
      <c r="C210" s="214"/>
      <c r="D210" s="214"/>
      <c r="E210" s="3">
        <v>16</v>
      </c>
      <c r="F210" s="44" t="s">
        <v>656</v>
      </c>
      <c r="G210" s="44" t="s">
        <v>657</v>
      </c>
      <c r="H210" s="44"/>
      <c r="I210" s="44"/>
      <c r="J210" s="44"/>
      <c r="K210" s="44" t="s">
        <v>51</v>
      </c>
    </row>
    <row r="211" spans="1:11" ht="30">
      <c r="A211" s="214"/>
      <c r="B211" s="214"/>
      <c r="C211" s="214"/>
      <c r="D211" s="214"/>
      <c r="E211" s="3">
        <v>17</v>
      </c>
      <c r="F211" s="44" t="s">
        <v>810</v>
      </c>
      <c r="G211" s="44" t="s">
        <v>811</v>
      </c>
      <c r="H211" s="44"/>
      <c r="I211" s="44"/>
      <c r="J211" s="44"/>
      <c r="K211" s="44" t="s">
        <v>51</v>
      </c>
    </row>
    <row r="212" spans="1:11" ht="30">
      <c r="A212" s="214"/>
      <c r="B212" s="214"/>
      <c r="C212" s="214"/>
      <c r="D212" s="214"/>
      <c r="E212" s="3">
        <v>18</v>
      </c>
      <c r="F212" s="44" t="s">
        <v>806</v>
      </c>
      <c r="G212" s="44" t="s">
        <v>812</v>
      </c>
      <c r="H212" s="44"/>
      <c r="I212" s="44"/>
      <c r="J212" s="44"/>
      <c r="K212" s="44" t="s">
        <v>51</v>
      </c>
    </row>
    <row r="213" spans="1:11" ht="18.75">
      <c r="A213" s="337"/>
      <c r="B213" s="337"/>
      <c r="C213" s="337"/>
      <c r="D213" s="337"/>
      <c r="E213" s="51" t="s">
        <v>344</v>
      </c>
      <c r="F213" s="338" t="s">
        <v>813</v>
      </c>
      <c r="G213" s="338"/>
      <c r="H213" s="338"/>
      <c r="I213" s="338"/>
      <c r="J213" s="338"/>
      <c r="K213" s="338"/>
    </row>
    <row r="214" spans="1:11">
      <c r="A214" s="214"/>
      <c r="B214" s="214"/>
      <c r="C214" s="214"/>
      <c r="D214" s="214"/>
      <c r="E214" s="3">
        <v>1</v>
      </c>
      <c r="F214" s="214" t="s">
        <v>94</v>
      </c>
      <c r="G214" s="44"/>
      <c r="H214" s="44"/>
      <c r="I214" s="44"/>
      <c r="J214" s="44"/>
      <c r="K214" s="44" t="s">
        <v>51</v>
      </c>
    </row>
    <row r="215" spans="1:11" ht="30">
      <c r="A215" s="214"/>
      <c r="B215" s="214"/>
      <c r="C215" s="214"/>
      <c r="D215" s="214"/>
      <c r="E215" s="3">
        <v>2</v>
      </c>
      <c r="F215" s="214" t="s">
        <v>814</v>
      </c>
      <c r="G215" s="44"/>
      <c r="H215" s="44"/>
      <c r="I215" s="44"/>
      <c r="J215" s="44"/>
      <c r="K215" s="44" t="s">
        <v>51</v>
      </c>
    </row>
    <row r="216" spans="1:11" ht="45">
      <c r="A216" s="214"/>
      <c r="B216" s="214"/>
      <c r="C216" s="214"/>
      <c r="D216" s="214"/>
      <c r="E216" s="3">
        <v>3</v>
      </c>
      <c r="F216" s="44" t="s">
        <v>759</v>
      </c>
      <c r="G216" s="44"/>
      <c r="H216" s="44"/>
      <c r="I216" s="44"/>
      <c r="J216" s="44"/>
      <c r="K216" s="44" t="s">
        <v>51</v>
      </c>
    </row>
    <row r="217" spans="1:11" ht="30">
      <c r="A217" s="214"/>
      <c r="B217" s="214"/>
      <c r="C217" s="214"/>
      <c r="D217" s="214"/>
      <c r="E217" s="3">
        <v>4</v>
      </c>
      <c r="F217" s="44" t="s">
        <v>815</v>
      </c>
      <c r="G217" s="44"/>
      <c r="H217" s="44"/>
      <c r="I217" s="44"/>
      <c r="J217" s="44"/>
      <c r="K217" s="44" t="s">
        <v>51</v>
      </c>
    </row>
    <row r="218" spans="1:11" ht="30">
      <c r="A218" s="214"/>
      <c r="B218" s="214"/>
      <c r="C218" s="214"/>
      <c r="D218" s="214"/>
      <c r="E218" s="3">
        <v>5</v>
      </c>
      <c r="F218" s="44" t="s">
        <v>816</v>
      </c>
      <c r="G218" s="44" t="s">
        <v>817</v>
      </c>
      <c r="H218" s="44"/>
      <c r="I218" s="44"/>
      <c r="J218" s="44"/>
      <c r="K218" s="44" t="s">
        <v>51</v>
      </c>
    </row>
    <row r="219" spans="1:11" ht="60">
      <c r="A219" s="214"/>
      <c r="B219" s="214"/>
      <c r="C219" s="214"/>
      <c r="D219" s="214"/>
      <c r="E219" s="3">
        <v>6</v>
      </c>
      <c r="F219" s="44" t="s">
        <v>762</v>
      </c>
      <c r="G219" s="44" t="s">
        <v>818</v>
      </c>
      <c r="H219" s="44"/>
      <c r="I219" s="44"/>
      <c r="J219" s="44"/>
      <c r="K219" s="44" t="s">
        <v>51</v>
      </c>
    </row>
    <row r="220" spans="1:11" ht="60">
      <c r="A220" s="214"/>
      <c r="B220" s="214"/>
      <c r="C220" s="214"/>
      <c r="D220" s="214"/>
      <c r="E220" s="3">
        <v>7</v>
      </c>
      <c r="F220" s="44" t="s">
        <v>819</v>
      </c>
      <c r="G220" s="44"/>
      <c r="H220" s="44"/>
      <c r="I220" s="44"/>
      <c r="J220" s="44"/>
      <c r="K220" s="44" t="s">
        <v>51</v>
      </c>
    </row>
    <row r="221" spans="1:11" ht="30">
      <c r="A221" s="214"/>
      <c r="B221" s="214"/>
      <c r="C221" s="214"/>
      <c r="D221" s="214"/>
      <c r="E221" s="3">
        <v>8</v>
      </c>
      <c r="F221" s="214" t="s">
        <v>820</v>
      </c>
      <c r="G221" s="44" t="s">
        <v>821</v>
      </c>
      <c r="H221" s="44"/>
      <c r="I221" s="44"/>
      <c r="J221" s="44"/>
      <c r="K221" s="44" t="s">
        <v>51</v>
      </c>
    </row>
    <row r="222" spans="1:11" ht="30">
      <c r="A222" s="214"/>
      <c r="B222" s="214"/>
      <c r="C222" s="214"/>
      <c r="D222" s="214"/>
      <c r="E222" s="3">
        <v>9</v>
      </c>
      <c r="F222" s="44" t="s">
        <v>822</v>
      </c>
      <c r="G222" s="44"/>
      <c r="H222" s="44"/>
      <c r="I222" s="44"/>
      <c r="J222" s="44"/>
      <c r="K222" s="44" t="s">
        <v>51</v>
      </c>
    </row>
    <row r="223" spans="1:11" ht="45">
      <c r="A223" s="214"/>
      <c r="B223" s="214"/>
      <c r="C223" s="214"/>
      <c r="D223" s="214"/>
      <c r="E223" s="3">
        <v>10</v>
      </c>
      <c r="F223" s="44" t="s">
        <v>823</v>
      </c>
      <c r="G223" s="44" t="s">
        <v>824</v>
      </c>
      <c r="H223" s="44"/>
      <c r="I223" s="44"/>
      <c r="J223" s="44"/>
      <c r="K223" s="44" t="s">
        <v>51</v>
      </c>
    </row>
    <row r="224" spans="1:11" ht="30">
      <c r="A224" s="214"/>
      <c r="B224" s="214"/>
      <c r="C224" s="214"/>
      <c r="D224" s="214"/>
      <c r="E224" s="3">
        <v>11</v>
      </c>
      <c r="F224" s="44" t="s">
        <v>825</v>
      </c>
      <c r="G224" s="44"/>
      <c r="H224" s="44"/>
      <c r="I224" s="44"/>
      <c r="J224" s="44"/>
      <c r="K224" s="44" t="s">
        <v>51</v>
      </c>
    </row>
    <row r="225" spans="1:11" ht="30">
      <c r="A225" s="214"/>
      <c r="B225" s="214"/>
      <c r="C225" s="214"/>
      <c r="D225" s="214"/>
      <c r="E225" s="3">
        <v>12</v>
      </c>
      <c r="F225" s="44" t="s">
        <v>826</v>
      </c>
      <c r="G225" s="44" t="s">
        <v>827</v>
      </c>
      <c r="H225" s="44"/>
      <c r="I225" s="44"/>
      <c r="J225" s="44"/>
      <c r="K225" s="44" t="s">
        <v>51</v>
      </c>
    </row>
    <row r="226" spans="1:11">
      <c r="A226" s="214"/>
      <c r="B226" s="214"/>
      <c r="C226" s="214"/>
      <c r="D226" s="214"/>
      <c r="E226" s="3">
        <v>13</v>
      </c>
      <c r="F226" s="44" t="s">
        <v>808</v>
      </c>
      <c r="G226" s="44" t="s">
        <v>809</v>
      </c>
      <c r="H226" s="44"/>
      <c r="I226" s="44"/>
      <c r="J226" s="44"/>
      <c r="K226" s="44" t="s">
        <v>51</v>
      </c>
    </row>
    <row r="227" spans="1:11" ht="45">
      <c r="A227" s="214"/>
      <c r="B227" s="214"/>
      <c r="C227" s="214"/>
      <c r="D227" s="214"/>
      <c r="E227" s="3">
        <v>14</v>
      </c>
      <c r="F227" s="44" t="s">
        <v>788</v>
      </c>
      <c r="G227" s="44" t="s">
        <v>828</v>
      </c>
      <c r="H227" s="44"/>
      <c r="I227" s="44"/>
      <c r="J227" s="44"/>
      <c r="K227" s="44" t="s">
        <v>51</v>
      </c>
    </row>
    <row r="228" spans="1:11" ht="30">
      <c r="A228" s="214"/>
      <c r="B228" s="214"/>
      <c r="C228" s="214"/>
      <c r="D228" s="214"/>
      <c r="E228" s="3">
        <v>15</v>
      </c>
      <c r="F228" s="44" t="s">
        <v>670</v>
      </c>
      <c r="G228" s="214" t="s">
        <v>624</v>
      </c>
      <c r="H228" s="44"/>
      <c r="I228" s="44"/>
      <c r="J228" s="44"/>
      <c r="K228" s="44" t="s">
        <v>51</v>
      </c>
    </row>
    <row r="229" spans="1:11" ht="30">
      <c r="A229" s="214"/>
      <c r="B229" s="214"/>
      <c r="C229" s="214"/>
      <c r="D229" s="214"/>
      <c r="E229" s="3">
        <v>16</v>
      </c>
      <c r="F229" s="44" t="s">
        <v>671</v>
      </c>
      <c r="G229" s="44" t="s">
        <v>657</v>
      </c>
      <c r="H229" s="44"/>
      <c r="I229" s="44"/>
      <c r="J229" s="44"/>
      <c r="K229" s="44" t="s">
        <v>51</v>
      </c>
    </row>
    <row r="230" spans="1:11" ht="30">
      <c r="A230" s="214"/>
      <c r="B230" s="214"/>
      <c r="C230" s="214"/>
      <c r="D230" s="214"/>
      <c r="E230" s="3">
        <v>17</v>
      </c>
      <c r="F230" s="44" t="s">
        <v>810</v>
      </c>
      <c r="G230" s="44" t="s">
        <v>811</v>
      </c>
      <c r="H230" s="44"/>
      <c r="I230" s="44"/>
      <c r="J230" s="44"/>
      <c r="K230" s="44" t="s">
        <v>51</v>
      </c>
    </row>
    <row r="231" spans="1:11" ht="30">
      <c r="A231" s="214"/>
      <c r="B231" s="214"/>
      <c r="C231" s="214"/>
      <c r="D231" s="214"/>
      <c r="E231" s="3">
        <v>18</v>
      </c>
      <c r="F231" s="44" t="s">
        <v>806</v>
      </c>
      <c r="G231" s="44" t="s">
        <v>829</v>
      </c>
      <c r="H231" s="44"/>
      <c r="I231" s="44"/>
      <c r="J231" s="44"/>
      <c r="K231" s="44" t="s">
        <v>51</v>
      </c>
    </row>
    <row r="232" spans="1:11" ht="18.75">
      <c r="A232" s="337"/>
      <c r="B232" s="337"/>
      <c r="C232" s="337"/>
      <c r="D232" s="337"/>
      <c r="E232" s="51" t="s">
        <v>400</v>
      </c>
      <c r="F232" s="338" t="s">
        <v>830</v>
      </c>
      <c r="G232" s="338"/>
      <c r="H232" s="338"/>
      <c r="I232" s="338"/>
      <c r="J232" s="338"/>
      <c r="K232" s="338"/>
    </row>
    <row r="233" spans="1:11" ht="105">
      <c r="A233" s="214"/>
      <c r="B233" s="214"/>
      <c r="C233" s="214"/>
      <c r="D233" s="214"/>
      <c r="E233" s="3">
        <v>1</v>
      </c>
      <c r="F233" s="44" t="s">
        <v>831</v>
      </c>
      <c r="G233" s="214" t="s">
        <v>832</v>
      </c>
      <c r="H233" s="44"/>
      <c r="I233" s="44"/>
      <c r="J233" s="44"/>
      <c r="K233" s="44" t="s">
        <v>51</v>
      </c>
    </row>
    <row r="234" spans="1:11" ht="45">
      <c r="A234" s="214"/>
      <c r="B234" s="214"/>
      <c r="C234" s="214"/>
      <c r="D234" s="214"/>
      <c r="E234" s="3">
        <v>2</v>
      </c>
      <c r="F234" s="44" t="s">
        <v>833</v>
      </c>
      <c r="G234" s="44" t="s">
        <v>834</v>
      </c>
      <c r="H234" s="44"/>
      <c r="I234" s="44"/>
      <c r="J234" s="44"/>
      <c r="K234" s="44" t="s">
        <v>51</v>
      </c>
    </row>
    <row r="235" spans="1:11" ht="45">
      <c r="A235" s="214"/>
      <c r="B235" s="214"/>
      <c r="C235" s="214"/>
      <c r="D235" s="214"/>
      <c r="E235" s="3">
        <v>3</v>
      </c>
      <c r="F235" s="44" t="s">
        <v>761</v>
      </c>
      <c r="G235" s="44" t="s">
        <v>835</v>
      </c>
      <c r="H235" s="44"/>
      <c r="I235" s="44"/>
      <c r="J235" s="44"/>
      <c r="K235" s="44" t="s">
        <v>51</v>
      </c>
    </row>
    <row r="236" spans="1:11" ht="30">
      <c r="A236" s="214"/>
      <c r="B236" s="214"/>
      <c r="C236" s="214"/>
      <c r="D236" s="214"/>
      <c r="E236" s="3">
        <v>4</v>
      </c>
      <c r="F236" s="44" t="s">
        <v>836</v>
      </c>
      <c r="G236" s="44" t="s">
        <v>837</v>
      </c>
      <c r="H236" s="44"/>
      <c r="I236" s="44"/>
      <c r="J236" s="44"/>
      <c r="K236" s="44" t="s">
        <v>51</v>
      </c>
    </row>
    <row r="237" spans="1:11" ht="45">
      <c r="A237" s="214"/>
      <c r="B237" s="214"/>
      <c r="C237" s="214"/>
      <c r="D237" s="214"/>
      <c r="E237" s="3">
        <v>5</v>
      </c>
      <c r="F237" s="44" t="s">
        <v>838</v>
      </c>
      <c r="G237" s="170" t="s">
        <v>839</v>
      </c>
      <c r="H237" s="44"/>
      <c r="I237" s="44"/>
      <c r="J237" s="44"/>
      <c r="K237" s="44" t="s">
        <v>51</v>
      </c>
    </row>
    <row r="238" spans="1:11" ht="45">
      <c r="A238" s="214"/>
      <c r="B238" s="214"/>
      <c r="C238" s="214"/>
      <c r="D238" s="214"/>
      <c r="E238" s="3">
        <v>6</v>
      </c>
      <c r="F238" s="44" t="s">
        <v>840</v>
      </c>
      <c r="G238" s="44" t="s">
        <v>828</v>
      </c>
      <c r="H238" s="44"/>
      <c r="I238" s="44"/>
      <c r="J238" s="44"/>
      <c r="K238" s="44" t="s">
        <v>51</v>
      </c>
    </row>
    <row r="239" spans="1:11" ht="30">
      <c r="A239" s="214"/>
      <c r="B239" s="214"/>
      <c r="C239" s="214"/>
      <c r="D239" s="214"/>
      <c r="E239" s="3">
        <v>7</v>
      </c>
      <c r="F239" s="44" t="s">
        <v>825</v>
      </c>
      <c r="G239" s="44" t="s">
        <v>841</v>
      </c>
      <c r="H239" s="44"/>
      <c r="I239" s="44"/>
      <c r="J239" s="44"/>
      <c r="K239" s="44" t="s">
        <v>51</v>
      </c>
    </row>
    <row r="240" spans="1:11" ht="30">
      <c r="A240" s="214"/>
      <c r="B240" s="214"/>
      <c r="C240" s="214"/>
      <c r="D240" s="214"/>
      <c r="E240" s="3">
        <v>8</v>
      </c>
      <c r="F240" s="44" t="s">
        <v>826</v>
      </c>
      <c r="G240" s="44" t="s">
        <v>827</v>
      </c>
      <c r="H240" s="44"/>
      <c r="I240" s="44"/>
      <c r="J240" s="44"/>
      <c r="K240" s="44" t="s">
        <v>51</v>
      </c>
    </row>
    <row r="241" spans="1:11">
      <c r="A241" s="214"/>
      <c r="B241" s="214"/>
      <c r="C241" s="214"/>
      <c r="D241" s="214"/>
      <c r="E241" s="3">
        <v>9</v>
      </c>
      <c r="F241" s="44" t="s">
        <v>808</v>
      </c>
      <c r="G241" s="44" t="s">
        <v>809</v>
      </c>
      <c r="H241" s="44"/>
      <c r="I241" s="44"/>
      <c r="J241" s="44"/>
      <c r="K241" s="44" t="s">
        <v>51</v>
      </c>
    </row>
    <row r="242" spans="1:11" ht="45">
      <c r="A242" s="214"/>
      <c r="B242" s="214"/>
      <c r="C242" s="214"/>
      <c r="D242" s="214"/>
      <c r="E242" s="3">
        <v>10</v>
      </c>
      <c r="F242" s="44" t="s">
        <v>668</v>
      </c>
      <c r="G242" s="44" t="s">
        <v>828</v>
      </c>
      <c r="H242" s="44"/>
      <c r="I242" s="44"/>
      <c r="J242" s="44"/>
      <c r="K242" s="44" t="s">
        <v>51</v>
      </c>
    </row>
    <row r="243" spans="1:11" ht="30">
      <c r="A243" s="214"/>
      <c r="B243" s="214"/>
      <c r="C243" s="214"/>
      <c r="D243" s="214"/>
      <c r="E243" s="3">
        <v>11</v>
      </c>
      <c r="F243" s="44" t="s">
        <v>655</v>
      </c>
      <c r="G243" s="214" t="s">
        <v>624</v>
      </c>
      <c r="H243" s="44"/>
      <c r="I243" s="44"/>
      <c r="J243" s="44"/>
      <c r="K243" s="44" t="s">
        <v>51</v>
      </c>
    </row>
    <row r="244" spans="1:11" ht="30">
      <c r="A244" s="214"/>
      <c r="B244" s="214"/>
      <c r="C244" s="214"/>
      <c r="D244" s="214"/>
      <c r="E244" s="3">
        <v>12</v>
      </c>
      <c r="F244" s="44" t="s">
        <v>656</v>
      </c>
      <c r="G244" s="44" t="s">
        <v>657</v>
      </c>
      <c r="H244" s="44"/>
      <c r="I244" s="44"/>
      <c r="J244" s="44"/>
      <c r="K244" s="44" t="s">
        <v>51</v>
      </c>
    </row>
    <row r="245" spans="1:11" ht="30">
      <c r="A245" s="214"/>
      <c r="B245" s="214"/>
      <c r="C245" s="214"/>
      <c r="D245" s="214"/>
      <c r="E245" s="3">
        <v>13</v>
      </c>
      <c r="F245" s="44" t="s">
        <v>810</v>
      </c>
      <c r="G245" s="44" t="s">
        <v>811</v>
      </c>
      <c r="H245" s="44"/>
      <c r="I245" s="44"/>
      <c r="J245" s="44"/>
      <c r="K245" s="44" t="s">
        <v>51</v>
      </c>
    </row>
    <row r="246" spans="1:11" ht="30">
      <c r="A246" s="214"/>
      <c r="B246" s="214"/>
      <c r="C246" s="214"/>
      <c r="D246" s="214"/>
      <c r="E246" s="3">
        <v>14</v>
      </c>
      <c r="F246" s="44" t="s">
        <v>806</v>
      </c>
      <c r="G246" s="44" t="s">
        <v>842</v>
      </c>
      <c r="H246" s="44"/>
      <c r="I246" s="44"/>
      <c r="J246" s="44"/>
      <c r="K246" s="44" t="s">
        <v>51</v>
      </c>
    </row>
    <row r="247" spans="1:11" ht="18.75">
      <c r="A247" s="337"/>
      <c r="B247" s="337"/>
      <c r="C247" s="337"/>
      <c r="D247" s="337"/>
      <c r="E247" s="51" t="s">
        <v>843</v>
      </c>
      <c r="F247" s="338" t="s">
        <v>844</v>
      </c>
      <c r="G247" s="338"/>
      <c r="H247" s="338"/>
      <c r="I247" s="338"/>
      <c r="J247" s="338"/>
      <c r="K247" s="338"/>
    </row>
    <row r="248" spans="1:11" ht="105">
      <c r="A248" s="214"/>
      <c r="B248" s="214"/>
      <c r="C248" s="214"/>
      <c r="D248" s="214"/>
      <c r="E248" s="3">
        <v>1</v>
      </c>
      <c r="F248" s="44" t="s">
        <v>831</v>
      </c>
      <c r="G248" s="214" t="s">
        <v>832</v>
      </c>
      <c r="H248" s="44"/>
      <c r="I248" s="44"/>
      <c r="J248" s="44"/>
      <c r="K248" s="44" t="s">
        <v>51</v>
      </c>
    </row>
    <row r="249" spans="1:11" ht="30">
      <c r="A249" s="214"/>
      <c r="B249" s="214"/>
      <c r="C249" s="214"/>
      <c r="D249" s="214"/>
      <c r="E249" s="3">
        <v>2</v>
      </c>
      <c r="F249" s="214" t="s">
        <v>845</v>
      </c>
      <c r="G249" s="44" t="s">
        <v>846</v>
      </c>
      <c r="H249" s="44"/>
      <c r="I249" s="44"/>
      <c r="J249" s="44"/>
      <c r="K249" s="44"/>
    </row>
    <row r="250" spans="1:11" ht="45">
      <c r="A250" s="214"/>
      <c r="B250" s="214"/>
      <c r="C250" s="214"/>
      <c r="D250" s="214"/>
      <c r="E250" s="3">
        <v>3</v>
      </c>
      <c r="F250" s="44" t="s">
        <v>847</v>
      </c>
      <c r="G250" s="44" t="s">
        <v>848</v>
      </c>
      <c r="H250" s="44"/>
      <c r="I250" s="44"/>
      <c r="J250" s="44"/>
      <c r="K250" s="44"/>
    </row>
    <row r="251" spans="1:11" ht="30">
      <c r="A251" s="214"/>
      <c r="B251" s="214"/>
      <c r="C251" s="214"/>
      <c r="D251" s="214"/>
      <c r="E251" s="3">
        <v>4</v>
      </c>
      <c r="F251" s="44" t="s">
        <v>849</v>
      </c>
      <c r="G251" s="44" t="s">
        <v>850</v>
      </c>
      <c r="H251" s="44"/>
      <c r="I251" s="44"/>
      <c r="J251" s="44"/>
      <c r="K251" s="44"/>
    </row>
    <row r="252" spans="1:11" ht="30">
      <c r="A252" s="214"/>
      <c r="B252" s="214"/>
      <c r="C252" s="214"/>
      <c r="D252" s="214"/>
      <c r="E252" s="3">
        <v>5</v>
      </c>
      <c r="F252" s="44" t="s">
        <v>851</v>
      </c>
      <c r="G252" s="44" t="s">
        <v>852</v>
      </c>
      <c r="H252" s="44"/>
      <c r="I252" s="44"/>
      <c r="J252" s="44"/>
      <c r="K252" s="44"/>
    </row>
    <row r="253" spans="1:11" ht="30">
      <c r="A253" s="214"/>
      <c r="B253" s="214"/>
      <c r="C253" s="214"/>
      <c r="D253" s="214"/>
      <c r="E253" s="3">
        <v>6</v>
      </c>
      <c r="F253" s="44" t="s">
        <v>838</v>
      </c>
      <c r="G253" s="170" t="s">
        <v>853</v>
      </c>
      <c r="H253" s="44"/>
      <c r="I253" s="44"/>
      <c r="J253" s="44"/>
      <c r="K253" s="44"/>
    </row>
    <row r="254" spans="1:11" ht="45">
      <c r="A254" s="214"/>
      <c r="B254" s="214"/>
      <c r="C254" s="214"/>
      <c r="D254" s="214"/>
      <c r="E254" s="3">
        <v>7</v>
      </c>
      <c r="F254" s="44" t="s">
        <v>840</v>
      </c>
      <c r="G254" s="44" t="s">
        <v>828</v>
      </c>
      <c r="H254" s="44"/>
      <c r="I254" s="44"/>
      <c r="J254" s="44"/>
      <c r="K254" s="44"/>
    </row>
    <row r="255" spans="1:11" ht="30">
      <c r="A255" s="214"/>
      <c r="B255" s="214"/>
      <c r="C255" s="214"/>
      <c r="D255" s="214"/>
      <c r="E255" s="3">
        <v>8</v>
      </c>
      <c r="F255" s="44" t="s">
        <v>691</v>
      </c>
      <c r="G255" s="44" t="s">
        <v>854</v>
      </c>
      <c r="H255" s="44"/>
      <c r="I255" s="44"/>
      <c r="J255" s="44"/>
      <c r="K255" s="44"/>
    </row>
    <row r="256" spans="1:11" ht="30">
      <c r="A256" s="214"/>
      <c r="B256" s="214"/>
      <c r="C256" s="214"/>
      <c r="D256" s="214"/>
      <c r="E256" s="3">
        <v>9</v>
      </c>
      <c r="F256" s="44" t="s">
        <v>855</v>
      </c>
      <c r="G256" s="44" t="s">
        <v>856</v>
      </c>
      <c r="H256" s="44"/>
      <c r="I256" s="44"/>
      <c r="J256" s="44"/>
      <c r="K256" s="44"/>
    </row>
    <row r="257" spans="1:11" ht="30">
      <c r="A257" s="214"/>
      <c r="B257" s="214"/>
      <c r="C257" s="214"/>
      <c r="D257" s="214"/>
      <c r="E257" s="3">
        <v>10</v>
      </c>
      <c r="F257" s="44" t="s">
        <v>826</v>
      </c>
      <c r="G257" s="44" t="s">
        <v>827</v>
      </c>
      <c r="H257" s="44"/>
      <c r="I257" s="44"/>
      <c r="J257" s="44"/>
      <c r="K257" s="44"/>
    </row>
    <row r="258" spans="1:11">
      <c r="A258" s="214"/>
      <c r="B258" s="214"/>
      <c r="C258" s="214"/>
      <c r="D258" s="214"/>
      <c r="E258" s="3">
        <v>11</v>
      </c>
      <c r="F258" s="44" t="s">
        <v>808</v>
      </c>
      <c r="G258" s="44" t="s">
        <v>809</v>
      </c>
      <c r="H258" s="44"/>
      <c r="I258" s="44"/>
      <c r="J258" s="44"/>
      <c r="K258" s="44"/>
    </row>
    <row r="259" spans="1:11" ht="45">
      <c r="A259" s="214"/>
      <c r="B259" s="214"/>
      <c r="C259" s="214"/>
      <c r="D259" s="214"/>
      <c r="E259" s="3">
        <v>12</v>
      </c>
      <c r="F259" s="44" t="s">
        <v>658</v>
      </c>
      <c r="G259" s="44" t="s">
        <v>828</v>
      </c>
      <c r="H259" s="44"/>
      <c r="I259" s="44"/>
      <c r="J259" s="44"/>
      <c r="K259" s="44"/>
    </row>
    <row r="260" spans="1:11" ht="30">
      <c r="A260" s="214"/>
      <c r="B260" s="214"/>
      <c r="C260" s="214"/>
      <c r="D260" s="214"/>
      <c r="E260" s="3">
        <v>13</v>
      </c>
      <c r="F260" s="44" t="s">
        <v>857</v>
      </c>
      <c r="G260" s="44" t="s">
        <v>858</v>
      </c>
      <c r="H260" s="44"/>
      <c r="I260" s="44"/>
      <c r="J260" s="44"/>
      <c r="K260" s="44"/>
    </row>
    <row r="261" spans="1:11" ht="30">
      <c r="A261" s="214"/>
      <c r="B261" s="214"/>
      <c r="C261" s="214"/>
      <c r="D261" s="214"/>
      <c r="E261" s="3">
        <v>14</v>
      </c>
      <c r="F261" s="44" t="s">
        <v>655</v>
      </c>
      <c r="G261" s="214" t="s">
        <v>624</v>
      </c>
      <c r="H261" s="44"/>
      <c r="I261" s="44"/>
      <c r="J261" s="44"/>
      <c r="K261" s="44"/>
    </row>
    <row r="262" spans="1:11" ht="30">
      <c r="A262" s="214"/>
      <c r="B262" s="214"/>
      <c r="C262" s="214"/>
      <c r="D262" s="214"/>
      <c r="E262" s="3">
        <v>15</v>
      </c>
      <c r="F262" s="44" t="s">
        <v>656</v>
      </c>
      <c r="G262" s="44" t="s">
        <v>657</v>
      </c>
      <c r="H262" s="44"/>
      <c r="I262" s="44"/>
      <c r="J262" s="44"/>
      <c r="K262" s="44"/>
    </row>
    <row r="263" spans="1:11" ht="45">
      <c r="A263" s="214"/>
      <c r="B263" s="214"/>
      <c r="C263" s="214"/>
      <c r="D263" s="214"/>
      <c r="E263" s="3">
        <v>16</v>
      </c>
      <c r="F263" s="44" t="s">
        <v>636</v>
      </c>
      <c r="G263" s="44" t="s">
        <v>682</v>
      </c>
      <c r="H263" s="44"/>
      <c r="I263" s="44"/>
      <c r="J263" s="44"/>
      <c r="K263" s="44"/>
    </row>
    <row r="264" spans="1:11" ht="30">
      <c r="A264" s="214"/>
      <c r="B264" s="214"/>
      <c r="C264" s="214"/>
      <c r="D264" s="214"/>
      <c r="E264" s="3">
        <v>17</v>
      </c>
      <c r="F264" s="44" t="s">
        <v>806</v>
      </c>
      <c r="G264" s="44" t="s">
        <v>842</v>
      </c>
      <c r="H264" s="44"/>
      <c r="I264" s="44"/>
      <c r="J264" s="44"/>
      <c r="K264" s="44"/>
    </row>
  </sheetData>
  <customSheetViews>
    <customSheetView guid="{FBCA0314-AB2D-48C2-92CA-EB7E9A59E158}" scale="80" topLeftCell="B240">
      <selection activeCell="E149" sqref="E149:E164"/>
      <pageMargins left="0" right="0" top="0" bottom="0" header="0" footer="0"/>
      <pageSetup orientation="portrait" r:id="rId1"/>
    </customSheetView>
    <customSheetView guid="{6104C648-B85B-4E8D-8B1B-A382CCFC2F87}" scale="80" topLeftCell="B240">
      <selection activeCell="E149" sqref="E149:E164"/>
      <pageMargins left="0" right="0" top="0" bottom="0" header="0" footer="0"/>
      <pageSetup orientation="portrait" r:id="rId2"/>
    </customSheetView>
    <customSheetView guid="{E25D86B6-3339-45DF-95E9-AAAE4196E0B3}" scale="80" topLeftCell="B240">
      <selection activeCell="E149" sqref="E149:E164"/>
      <pageMargins left="0" right="0" top="0" bottom="0" header="0" footer="0"/>
      <pageSetup orientation="portrait" r:id="rId3"/>
    </customSheetView>
  </customSheetViews>
  <mergeCells count="39">
    <mergeCell ref="A150:D150"/>
    <mergeCell ref="F150:K150"/>
    <mergeCell ref="A171:D171"/>
    <mergeCell ref="F171:K171"/>
    <mergeCell ref="A194:D194"/>
    <mergeCell ref="F194:K194"/>
    <mergeCell ref="A92:D92"/>
    <mergeCell ref="F92:K92"/>
    <mergeCell ref="A116:D116"/>
    <mergeCell ref="F116:K116"/>
    <mergeCell ref="A134:D134"/>
    <mergeCell ref="F134:K134"/>
    <mergeCell ref="A33:D33"/>
    <mergeCell ref="F33:K33"/>
    <mergeCell ref="A53:D53"/>
    <mergeCell ref="F53:K53"/>
    <mergeCell ref="A70:D70"/>
    <mergeCell ref="F70:K70"/>
    <mergeCell ref="A213:D213"/>
    <mergeCell ref="F213:K213"/>
    <mergeCell ref="A232:D232"/>
    <mergeCell ref="F232:K232"/>
    <mergeCell ref="A247:D247"/>
    <mergeCell ref="F247:K247"/>
    <mergeCell ref="K17:K18"/>
    <mergeCell ref="H17:H18"/>
    <mergeCell ref="F10:K10"/>
    <mergeCell ref="F11:K11"/>
    <mergeCell ref="A13:D13"/>
    <mergeCell ref="F13:K13"/>
    <mergeCell ref="A17:A18"/>
    <mergeCell ref="B17:B18"/>
    <mergeCell ref="C17:C18"/>
    <mergeCell ref="D17:D18"/>
    <mergeCell ref="E17:E18"/>
    <mergeCell ref="F17:F18"/>
    <mergeCell ref="G17:G18"/>
    <mergeCell ref="I17:I18"/>
    <mergeCell ref="J17:J18"/>
  </mergeCells>
  <hyperlinks>
    <hyperlink ref="H84" r:id="rId4" xr:uid="{00000000-0004-0000-0300-000000000000}"/>
    <hyperlink ref="H19" r:id="rId5" xr:uid="{00000000-0004-0000-0300-000001000000}"/>
    <hyperlink ref="G196" r:id="rId6" xr:uid="{00000000-0004-0000-0300-000002000000}"/>
    <hyperlink ref="H37" r:id="rId7" xr:uid="{00000000-0004-0000-0300-000003000000}"/>
    <hyperlink ref="H38" r:id="rId8" xr:uid="{00000000-0004-0000-0300-000004000000}"/>
    <hyperlink ref="H56" r:id="rId9" xr:uid="{00000000-0004-0000-0300-000005000000}"/>
    <hyperlink ref="H73" r:id="rId10" xr:uid="{00000000-0004-0000-0300-000006000000}"/>
    <hyperlink ref="H76" r:id="rId11" xr:uid="{00000000-0004-0000-0300-000007000000}"/>
    <hyperlink ref="H99" r:id="rId12" xr:uid="{00000000-0004-0000-0300-000008000000}"/>
    <hyperlink ref="H125" r:id="rId13" xr:uid="{00000000-0004-0000-0300-000009000000}"/>
    <hyperlink ref="H141" r:id="rId14" xr:uid="{00000000-0004-0000-0300-00000A000000}"/>
    <hyperlink ref="H175" r:id="rId15" xr:uid="{00000000-0004-0000-0300-00000B000000}"/>
    <hyperlink ref="H178" r:id="rId16" xr:uid="{00000000-0004-0000-0300-00000C000000}"/>
    <hyperlink ref="H109" r:id="rId17" xr:uid="{00000000-0004-0000-0300-00000D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K139"/>
  <sheetViews>
    <sheetView zoomScale="80" zoomScaleNormal="80" workbookViewId="0">
      <selection activeCell="B5" sqref="B5"/>
    </sheetView>
  </sheetViews>
  <sheetFormatPr defaultRowHeight="15"/>
  <cols>
    <col min="1" max="1" width="16.85546875" customWidth="1"/>
    <col min="2" max="2" width="14.28515625" customWidth="1"/>
    <col min="3" max="3" width="17" customWidth="1"/>
    <col min="4" max="4" width="11.42578125" customWidth="1"/>
    <col min="5" max="5" width="12.42578125" customWidth="1"/>
    <col min="6" max="6" width="38.42578125" customWidth="1"/>
    <col min="7" max="7" width="51.7109375" customWidth="1"/>
    <col min="8" max="8" width="16.42578125" customWidth="1"/>
    <col min="9" max="9" width="21.42578125" customWidth="1"/>
    <col min="10" max="10" width="24.42578125" customWidth="1"/>
    <col min="11" max="11" width="23" customWidth="1"/>
  </cols>
  <sheetData>
    <row r="1" spans="1:11">
      <c r="A1" s="14" t="s">
        <v>24</v>
      </c>
      <c r="B1" s="86">
        <f>COUNTIF(C14:C978, "pass*")</f>
        <v>0</v>
      </c>
      <c r="C1" s="9"/>
      <c r="D1" s="24"/>
      <c r="E1" s="146"/>
      <c r="F1" s="87"/>
      <c r="G1" s="87"/>
      <c r="H1" s="87"/>
      <c r="I1" s="24"/>
      <c r="J1" s="88"/>
      <c r="K1" s="25"/>
    </row>
    <row r="2" spans="1:11">
      <c r="A2" s="15" t="s">
        <v>25</v>
      </c>
      <c r="B2" s="90">
        <f>COUNTIF(C14:C978, "fail*")</f>
        <v>0</v>
      </c>
      <c r="C2" s="10"/>
      <c r="D2" s="24"/>
      <c r="E2" s="146"/>
      <c r="F2" s="87"/>
      <c r="G2" s="26"/>
      <c r="H2" s="26"/>
      <c r="I2" s="24"/>
      <c r="J2" s="88"/>
      <c r="K2" s="24"/>
    </row>
    <row r="3" spans="1:11">
      <c r="A3" s="15" t="s">
        <v>26</v>
      </c>
      <c r="B3" s="90">
        <f>COUNTIF(C14:C978, "review*")</f>
        <v>0</v>
      </c>
      <c r="C3" s="10"/>
      <c r="D3" s="24"/>
      <c r="E3" s="146"/>
      <c r="F3" s="87"/>
      <c r="G3" s="27"/>
      <c r="H3" s="27"/>
      <c r="I3" s="24"/>
      <c r="J3" s="88"/>
      <c r="K3" s="24"/>
    </row>
    <row r="4" spans="1:11">
      <c r="A4" s="15" t="s">
        <v>27</v>
      </c>
      <c r="B4" s="90">
        <f>COUNTIF(A14:A978, "yes*")</f>
        <v>0</v>
      </c>
      <c r="C4" s="10"/>
      <c r="D4" s="24"/>
      <c r="E4" s="146"/>
      <c r="F4" s="87"/>
      <c r="G4" s="28"/>
      <c r="H4" s="28"/>
      <c r="I4" s="24"/>
      <c r="J4" s="88"/>
      <c r="K4" s="24"/>
    </row>
    <row r="5" spans="1:11">
      <c r="A5" s="15" t="s">
        <v>28</v>
      </c>
      <c r="B5" s="90">
        <f>COUNTIF(B14:B978, "yes*")</f>
        <v>0</v>
      </c>
      <c r="C5" s="11"/>
      <c r="D5" s="24"/>
      <c r="E5" s="146"/>
      <c r="F5" s="87"/>
      <c r="G5" s="26"/>
      <c r="H5" s="26"/>
      <c r="I5" s="24"/>
      <c r="J5" s="88"/>
      <c r="K5" s="24"/>
    </row>
    <row r="6" spans="1:11">
      <c r="A6" s="15" t="s">
        <v>29</v>
      </c>
      <c r="B6" s="90">
        <f>B4-B5</f>
        <v>0</v>
      </c>
      <c r="C6" s="11"/>
      <c r="D6" s="24"/>
      <c r="E6" s="146"/>
      <c r="F6" s="87"/>
      <c r="G6" s="28"/>
      <c r="H6" s="28"/>
      <c r="I6" s="24"/>
      <c r="J6" s="88"/>
      <c r="K6" s="24"/>
    </row>
    <row r="7" spans="1:11" ht="27">
      <c r="A7" s="15" t="s">
        <v>30</v>
      </c>
      <c r="B7" s="91">
        <f>COUNTIF(E14:E978, "&gt;0")</f>
        <v>122</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18.75">
      <c r="A13" s="348"/>
      <c r="B13" s="349"/>
      <c r="C13" s="349"/>
      <c r="D13" s="350"/>
      <c r="E13" s="274" t="s">
        <v>48</v>
      </c>
      <c r="F13" s="345" t="s">
        <v>859</v>
      </c>
      <c r="G13" s="346"/>
      <c r="H13" s="346"/>
      <c r="I13" s="346"/>
      <c r="J13" s="346"/>
      <c r="K13" s="347"/>
    </row>
    <row r="14" spans="1:11" ht="45">
      <c r="A14" s="73"/>
      <c r="B14" s="73"/>
      <c r="C14" s="73"/>
      <c r="D14" s="73"/>
      <c r="E14" s="166">
        <v>1</v>
      </c>
      <c r="F14" s="174" t="s">
        <v>860</v>
      </c>
      <c r="G14" s="174" t="s">
        <v>861</v>
      </c>
      <c r="H14" s="174"/>
      <c r="I14" s="4"/>
      <c r="J14" s="4"/>
      <c r="K14" s="5" t="s">
        <v>51</v>
      </c>
    </row>
    <row r="15" spans="1:11" ht="60">
      <c r="A15" s="214"/>
      <c r="B15" s="214"/>
      <c r="C15" s="214"/>
      <c r="D15" s="214"/>
      <c r="E15" s="166">
        <v>2</v>
      </c>
      <c r="F15" s="83" t="s">
        <v>862</v>
      </c>
      <c r="G15" s="83"/>
      <c r="H15" s="83"/>
      <c r="I15" s="44"/>
      <c r="J15" s="44"/>
      <c r="K15" s="5" t="s">
        <v>51</v>
      </c>
    </row>
    <row r="16" spans="1:11" ht="30">
      <c r="A16" s="214"/>
      <c r="B16" s="214"/>
      <c r="C16" s="214"/>
      <c r="D16" s="214"/>
      <c r="E16" s="166">
        <v>3</v>
      </c>
      <c r="F16" s="83" t="s">
        <v>863</v>
      </c>
      <c r="G16" s="44" t="s">
        <v>864</v>
      </c>
      <c r="H16" s="83"/>
      <c r="I16" s="44"/>
      <c r="J16" s="44"/>
      <c r="K16" s="5" t="s">
        <v>51</v>
      </c>
    </row>
    <row r="17" spans="1:11" ht="45">
      <c r="A17" s="214"/>
      <c r="B17" s="214"/>
      <c r="C17" s="214"/>
      <c r="D17" s="214"/>
      <c r="E17" s="166">
        <v>4</v>
      </c>
      <c r="F17" s="83" t="s">
        <v>865</v>
      </c>
      <c r="G17" s="102"/>
      <c r="H17" s="99" t="s">
        <v>100</v>
      </c>
      <c r="I17" s="44"/>
      <c r="J17" s="44"/>
      <c r="K17" s="5" t="s">
        <v>51</v>
      </c>
    </row>
    <row r="18" spans="1:11" ht="45">
      <c r="A18" s="214"/>
      <c r="B18" s="214"/>
      <c r="C18" s="214"/>
      <c r="D18" s="214"/>
      <c r="E18" s="166">
        <v>5</v>
      </c>
      <c r="F18" s="83" t="s">
        <v>866</v>
      </c>
      <c r="G18" s="111" t="s">
        <v>867</v>
      </c>
      <c r="H18" s="99" t="s">
        <v>427</v>
      </c>
      <c r="I18" s="44"/>
      <c r="J18" s="44"/>
      <c r="K18" s="5" t="s">
        <v>51</v>
      </c>
    </row>
    <row r="19" spans="1:11" ht="30">
      <c r="A19" s="214"/>
      <c r="B19" s="214"/>
      <c r="C19" s="214"/>
      <c r="D19" s="214"/>
      <c r="E19" s="166">
        <v>6</v>
      </c>
      <c r="F19" s="83" t="s">
        <v>868</v>
      </c>
      <c r="H19" s="99"/>
      <c r="I19" s="44"/>
      <c r="J19" s="44"/>
      <c r="K19" s="5"/>
    </row>
    <row r="20" spans="1:11" ht="45">
      <c r="A20" s="214"/>
      <c r="B20" s="214"/>
      <c r="C20" s="214"/>
      <c r="D20" s="214"/>
      <c r="E20" s="166">
        <v>7</v>
      </c>
      <c r="F20" s="83" t="s">
        <v>869</v>
      </c>
      <c r="G20" s="111" t="s">
        <v>870</v>
      </c>
      <c r="H20" s="102"/>
      <c r="I20" s="44"/>
      <c r="J20" s="44"/>
      <c r="K20" s="5" t="s">
        <v>51</v>
      </c>
    </row>
    <row r="21" spans="1:11" ht="30">
      <c r="A21" s="214"/>
      <c r="B21" s="214"/>
      <c r="C21" s="214"/>
      <c r="D21" s="214"/>
      <c r="E21" s="166">
        <v>8</v>
      </c>
      <c r="F21" s="83" t="s">
        <v>871</v>
      </c>
      <c r="G21" s="111" t="s">
        <v>872</v>
      </c>
      <c r="H21" s="99" t="s">
        <v>495</v>
      </c>
      <c r="I21" s="44"/>
      <c r="J21" s="44"/>
      <c r="K21" s="5" t="s">
        <v>51</v>
      </c>
    </row>
    <row r="22" spans="1:11">
      <c r="A22" s="214"/>
      <c r="B22" s="214"/>
      <c r="C22" s="214"/>
      <c r="D22" s="214"/>
      <c r="E22" s="166">
        <v>9</v>
      </c>
      <c r="F22" s="83" t="s">
        <v>873</v>
      </c>
      <c r="G22" s="111" t="s">
        <v>874</v>
      </c>
      <c r="H22" s="111"/>
      <c r="I22" s="44"/>
      <c r="J22" s="44"/>
      <c r="K22" s="5" t="s">
        <v>51</v>
      </c>
    </row>
    <row r="23" spans="1:11" ht="30">
      <c r="A23" s="214"/>
      <c r="B23" s="214"/>
      <c r="C23" s="214"/>
      <c r="D23" s="214"/>
      <c r="E23" s="166">
        <v>10</v>
      </c>
      <c r="F23" s="83" t="s">
        <v>875</v>
      </c>
      <c r="G23" s="150"/>
      <c r="H23" s="124" t="s">
        <v>876</v>
      </c>
      <c r="I23" s="44"/>
      <c r="J23" s="44"/>
      <c r="K23" s="5" t="s">
        <v>51</v>
      </c>
    </row>
    <row r="24" spans="1:11" ht="45">
      <c r="A24" s="214"/>
      <c r="B24" s="214"/>
      <c r="C24" s="214"/>
      <c r="D24" s="214"/>
      <c r="E24" s="166">
        <v>11</v>
      </c>
      <c r="F24" s="83" t="s">
        <v>877</v>
      </c>
      <c r="G24" s="83" t="s">
        <v>878</v>
      </c>
      <c r="H24" s="83"/>
      <c r="I24" s="44"/>
      <c r="J24" s="44"/>
      <c r="K24" s="5" t="s">
        <v>51</v>
      </c>
    </row>
    <row r="25" spans="1:11">
      <c r="A25" s="214"/>
      <c r="B25" s="214"/>
      <c r="C25" s="214"/>
      <c r="D25" s="214"/>
      <c r="E25" s="166">
        <v>12</v>
      </c>
      <c r="F25" s="83" t="s">
        <v>879</v>
      </c>
      <c r="G25" s="83"/>
      <c r="H25" s="83"/>
      <c r="I25" s="44"/>
      <c r="J25" s="44"/>
      <c r="K25" s="5" t="s">
        <v>51</v>
      </c>
    </row>
    <row r="26" spans="1:11" ht="30">
      <c r="A26" s="214"/>
      <c r="B26" s="214"/>
      <c r="C26" s="214"/>
      <c r="D26" s="214"/>
      <c r="E26" s="166">
        <v>13</v>
      </c>
      <c r="F26" s="83" t="s">
        <v>880</v>
      </c>
      <c r="G26" s="83" t="s">
        <v>881</v>
      </c>
      <c r="H26" s="83"/>
      <c r="I26" s="44"/>
      <c r="J26" s="44"/>
      <c r="K26" s="5" t="s">
        <v>51</v>
      </c>
    </row>
    <row r="27" spans="1:11" ht="30">
      <c r="A27" s="214"/>
      <c r="B27" s="214"/>
      <c r="C27" s="214"/>
      <c r="D27" s="214"/>
      <c r="E27" s="166">
        <v>14</v>
      </c>
      <c r="F27" s="83" t="s">
        <v>882</v>
      </c>
      <c r="G27" s="83" t="s">
        <v>883</v>
      </c>
      <c r="H27" s="83"/>
      <c r="I27" s="44"/>
      <c r="J27" s="44"/>
      <c r="K27" s="5" t="s">
        <v>51</v>
      </c>
    </row>
    <row r="28" spans="1:11" ht="45">
      <c r="A28" s="214"/>
      <c r="B28" s="214"/>
      <c r="C28" s="214"/>
      <c r="D28" s="214"/>
      <c r="E28" s="166">
        <v>15</v>
      </c>
      <c r="F28" s="83" t="s">
        <v>884</v>
      </c>
      <c r="G28" s="44" t="s">
        <v>885</v>
      </c>
      <c r="H28" s="83"/>
      <c r="I28" s="44"/>
      <c r="J28" s="44"/>
      <c r="K28" s="5" t="s">
        <v>51</v>
      </c>
    </row>
    <row r="29" spans="1:11" ht="30">
      <c r="A29" s="214"/>
      <c r="B29" s="214"/>
      <c r="C29" s="214"/>
      <c r="D29" s="214"/>
      <c r="E29" s="166">
        <v>16</v>
      </c>
      <c r="F29" s="83" t="s">
        <v>886</v>
      </c>
      <c r="G29" s="83" t="s">
        <v>887</v>
      </c>
      <c r="H29" s="83"/>
      <c r="I29" s="44"/>
      <c r="J29" s="44"/>
      <c r="K29" s="5" t="s">
        <v>51</v>
      </c>
    </row>
    <row r="30" spans="1:11" ht="45">
      <c r="A30" s="214"/>
      <c r="B30" s="214"/>
      <c r="C30" s="214"/>
      <c r="D30" s="214"/>
      <c r="E30" s="166">
        <v>17</v>
      </c>
      <c r="F30" s="83" t="s">
        <v>888</v>
      </c>
      <c r="G30" s="83" t="s">
        <v>889</v>
      </c>
      <c r="H30" s="83"/>
      <c r="I30" s="44"/>
      <c r="J30" s="44"/>
      <c r="K30" s="5" t="s">
        <v>51</v>
      </c>
    </row>
    <row r="31" spans="1:11" ht="45">
      <c r="A31" s="214"/>
      <c r="B31" s="214"/>
      <c r="C31" s="214"/>
      <c r="D31" s="214"/>
      <c r="E31" s="166">
        <v>18</v>
      </c>
      <c r="F31" s="83" t="s">
        <v>890</v>
      </c>
      <c r="G31" s="83" t="s">
        <v>889</v>
      </c>
      <c r="H31" s="83"/>
      <c r="I31" s="44"/>
      <c r="J31" s="44"/>
      <c r="K31" s="5" t="s">
        <v>51</v>
      </c>
    </row>
    <row r="32" spans="1:11" ht="30">
      <c r="A32" s="214"/>
      <c r="B32" s="214"/>
      <c r="C32" s="214"/>
      <c r="D32" s="214"/>
      <c r="E32" s="166">
        <v>19</v>
      </c>
      <c r="F32" s="83" t="s">
        <v>891</v>
      </c>
      <c r="G32" s="83"/>
      <c r="H32" s="83"/>
      <c r="I32" s="44"/>
      <c r="J32" s="44"/>
      <c r="K32" s="5" t="s">
        <v>51</v>
      </c>
    </row>
    <row r="33" spans="1:11" ht="18.75">
      <c r="A33" s="348"/>
      <c r="B33" s="349"/>
      <c r="C33" s="349"/>
      <c r="D33" s="350"/>
      <c r="E33" s="274" t="s">
        <v>92</v>
      </c>
      <c r="F33" s="345" t="s">
        <v>892</v>
      </c>
      <c r="G33" s="346"/>
      <c r="H33" s="346"/>
      <c r="I33" s="346"/>
      <c r="J33" s="346"/>
      <c r="K33" s="347"/>
    </row>
    <row r="34" spans="1:11" ht="45">
      <c r="A34" s="73"/>
      <c r="B34" s="73"/>
      <c r="C34" s="73"/>
      <c r="D34" s="73"/>
      <c r="E34" s="166">
        <v>1</v>
      </c>
      <c r="F34" s="6" t="s">
        <v>893</v>
      </c>
      <c r="G34" s="174" t="s">
        <v>861</v>
      </c>
      <c r="H34" s="6"/>
      <c r="I34" s="4"/>
      <c r="J34" s="4"/>
      <c r="K34" s="5" t="s">
        <v>51</v>
      </c>
    </row>
    <row r="35" spans="1:11" ht="60">
      <c r="A35" s="214"/>
      <c r="B35" s="214"/>
      <c r="C35" s="214"/>
      <c r="D35" s="214"/>
      <c r="E35" s="166">
        <v>2</v>
      </c>
      <c r="F35" s="83" t="s">
        <v>862</v>
      </c>
      <c r="G35" s="44"/>
      <c r="H35" s="44"/>
      <c r="I35" s="44"/>
      <c r="J35" s="44"/>
      <c r="K35" s="5" t="s">
        <v>51</v>
      </c>
    </row>
    <row r="36" spans="1:11" ht="30">
      <c r="A36" s="214"/>
      <c r="B36" s="214"/>
      <c r="C36" s="214"/>
      <c r="D36" s="214"/>
      <c r="E36" s="166">
        <v>3</v>
      </c>
      <c r="F36" s="44" t="s">
        <v>894</v>
      </c>
      <c r="G36" s="44" t="s">
        <v>864</v>
      </c>
      <c r="H36" s="83"/>
      <c r="I36" s="44"/>
      <c r="J36" s="44"/>
      <c r="K36" s="5" t="s">
        <v>51</v>
      </c>
    </row>
    <row r="37" spans="1:11" ht="45">
      <c r="A37" s="214"/>
      <c r="B37" s="214"/>
      <c r="C37" s="214"/>
      <c r="D37" s="214"/>
      <c r="E37" s="166">
        <v>4</v>
      </c>
      <c r="F37" s="44" t="s">
        <v>865</v>
      </c>
      <c r="G37" s="2"/>
      <c r="H37" s="99" t="s">
        <v>100</v>
      </c>
      <c r="I37" s="44"/>
      <c r="J37" s="44"/>
      <c r="K37" s="5" t="s">
        <v>51</v>
      </c>
    </row>
    <row r="38" spans="1:11" ht="45">
      <c r="A38" s="214"/>
      <c r="B38" s="214"/>
      <c r="C38" s="214"/>
      <c r="D38" s="214"/>
      <c r="E38" s="166">
        <v>5</v>
      </c>
      <c r="F38" s="44" t="s">
        <v>895</v>
      </c>
      <c r="G38" s="2"/>
      <c r="H38" s="99" t="s">
        <v>427</v>
      </c>
      <c r="I38" s="44"/>
      <c r="J38" s="44"/>
      <c r="K38" s="5" t="s">
        <v>51</v>
      </c>
    </row>
    <row r="39" spans="1:11" ht="30">
      <c r="A39" s="214"/>
      <c r="B39" s="214"/>
      <c r="C39" s="214"/>
      <c r="D39" s="214"/>
      <c r="E39" s="166">
        <v>6</v>
      </c>
      <c r="F39" s="44" t="s">
        <v>896</v>
      </c>
      <c r="G39" s="214" t="s">
        <v>897</v>
      </c>
      <c r="H39" s="254"/>
      <c r="I39" s="44"/>
      <c r="J39" s="44"/>
      <c r="K39" s="5"/>
    </row>
    <row r="40" spans="1:11" ht="30">
      <c r="A40" s="214"/>
      <c r="B40" s="214"/>
      <c r="C40" s="214"/>
      <c r="D40" s="214"/>
      <c r="E40" s="166">
        <v>7</v>
      </c>
      <c r="F40" s="44" t="s">
        <v>868</v>
      </c>
      <c r="G40" s="214"/>
      <c r="H40" s="254"/>
      <c r="I40" s="44"/>
      <c r="J40" s="44"/>
      <c r="K40" s="5"/>
    </row>
    <row r="41" spans="1:11" ht="45">
      <c r="A41" s="214"/>
      <c r="B41" s="214"/>
      <c r="C41" s="214"/>
      <c r="D41" s="214"/>
      <c r="E41" s="166">
        <v>8</v>
      </c>
      <c r="F41" s="44" t="s">
        <v>869</v>
      </c>
      <c r="G41" s="44" t="s">
        <v>898</v>
      </c>
      <c r="H41" s="102"/>
      <c r="I41" s="44"/>
      <c r="J41" s="44"/>
      <c r="K41" s="5" t="s">
        <v>51</v>
      </c>
    </row>
    <row r="42" spans="1:11" ht="30">
      <c r="A42" s="214"/>
      <c r="B42" s="214"/>
      <c r="C42" s="214"/>
      <c r="D42" s="214"/>
      <c r="E42" s="166">
        <v>9</v>
      </c>
      <c r="F42" s="44" t="s">
        <v>871</v>
      </c>
      <c r="G42" s="111" t="s">
        <v>872</v>
      </c>
      <c r="H42" s="99" t="s">
        <v>495</v>
      </c>
      <c r="I42" s="44"/>
      <c r="J42" s="44"/>
      <c r="K42" s="5" t="s">
        <v>51</v>
      </c>
    </row>
    <row r="43" spans="1:11">
      <c r="A43" s="214"/>
      <c r="B43" s="214"/>
      <c r="C43" s="214"/>
      <c r="D43" s="214"/>
      <c r="E43" s="166">
        <v>10</v>
      </c>
      <c r="F43" s="44" t="s">
        <v>873</v>
      </c>
      <c r="G43" s="214" t="s">
        <v>874</v>
      </c>
      <c r="H43" s="111"/>
      <c r="I43" s="44"/>
      <c r="J43" s="44"/>
      <c r="K43" s="5" t="s">
        <v>51</v>
      </c>
    </row>
    <row r="44" spans="1:11" ht="30">
      <c r="A44" s="214"/>
      <c r="B44" s="214"/>
      <c r="C44" s="214"/>
      <c r="D44" s="214"/>
      <c r="E44" s="166">
        <v>11</v>
      </c>
      <c r="F44" s="44" t="s">
        <v>875</v>
      </c>
      <c r="G44" s="55"/>
      <c r="H44" s="124" t="s">
        <v>876</v>
      </c>
      <c r="I44" s="44"/>
      <c r="J44" s="44"/>
      <c r="K44" s="5" t="s">
        <v>51</v>
      </c>
    </row>
    <row r="45" spans="1:11" ht="45">
      <c r="A45" s="214"/>
      <c r="B45" s="214"/>
      <c r="C45" s="214"/>
      <c r="D45" s="214"/>
      <c r="E45" s="166">
        <v>12</v>
      </c>
      <c r="F45" s="44" t="s">
        <v>877</v>
      </c>
      <c r="G45" s="44" t="s">
        <v>878</v>
      </c>
      <c r="H45" s="44"/>
      <c r="I45" s="44"/>
      <c r="J45" s="44"/>
      <c r="K45" s="5" t="s">
        <v>51</v>
      </c>
    </row>
    <row r="46" spans="1:11">
      <c r="A46" s="214"/>
      <c r="B46" s="214"/>
      <c r="C46" s="214"/>
      <c r="D46" s="214"/>
      <c r="E46" s="166">
        <v>13</v>
      </c>
      <c r="F46" s="44" t="s">
        <v>879</v>
      </c>
      <c r="G46" s="44"/>
      <c r="H46" s="44"/>
      <c r="I46" s="44"/>
      <c r="J46" s="44"/>
      <c r="K46" s="5" t="s">
        <v>51</v>
      </c>
    </row>
    <row r="47" spans="1:11" ht="30">
      <c r="A47" s="214"/>
      <c r="B47" s="214"/>
      <c r="C47" s="214"/>
      <c r="D47" s="214"/>
      <c r="E47" s="166">
        <v>14</v>
      </c>
      <c r="F47" s="44" t="s">
        <v>880</v>
      </c>
      <c r="G47" s="44" t="s">
        <v>881</v>
      </c>
      <c r="H47" s="44"/>
      <c r="I47" s="44"/>
      <c r="J47" s="44"/>
      <c r="K47" s="5" t="s">
        <v>51</v>
      </c>
    </row>
    <row r="48" spans="1:11" ht="30">
      <c r="A48" s="214"/>
      <c r="B48" s="214"/>
      <c r="C48" s="214"/>
      <c r="D48" s="214"/>
      <c r="E48" s="166">
        <v>15</v>
      </c>
      <c r="F48" s="44" t="s">
        <v>882</v>
      </c>
      <c r="G48" s="83" t="s">
        <v>883</v>
      </c>
      <c r="H48" s="44"/>
      <c r="I48" s="44"/>
      <c r="J48" s="44"/>
      <c r="K48" s="5" t="s">
        <v>51</v>
      </c>
    </row>
    <row r="49" spans="1:11" ht="45">
      <c r="A49" s="214"/>
      <c r="B49" s="214"/>
      <c r="C49" s="214"/>
      <c r="D49" s="214"/>
      <c r="E49" s="166">
        <v>16</v>
      </c>
      <c r="F49" s="44" t="s">
        <v>899</v>
      </c>
      <c r="G49" s="44" t="s">
        <v>885</v>
      </c>
      <c r="H49" s="44"/>
      <c r="I49" s="44"/>
      <c r="J49" s="44"/>
      <c r="K49" s="5" t="s">
        <v>51</v>
      </c>
    </row>
    <row r="50" spans="1:11" ht="30">
      <c r="A50" s="214"/>
      <c r="B50" s="214"/>
      <c r="C50" s="214"/>
      <c r="D50" s="214"/>
      <c r="E50" s="166">
        <v>17</v>
      </c>
      <c r="F50" s="44" t="s">
        <v>900</v>
      </c>
      <c r="G50" s="44" t="s">
        <v>901</v>
      </c>
      <c r="H50" s="44"/>
      <c r="I50" s="44"/>
      <c r="J50" s="44"/>
      <c r="K50" s="5" t="s">
        <v>51</v>
      </c>
    </row>
    <row r="51" spans="1:11" ht="45">
      <c r="A51" s="214"/>
      <c r="B51" s="214"/>
      <c r="C51" s="214"/>
      <c r="D51" s="214"/>
      <c r="E51" s="166">
        <v>18</v>
      </c>
      <c r="F51" s="44" t="s">
        <v>888</v>
      </c>
      <c r="G51" s="44" t="s">
        <v>889</v>
      </c>
      <c r="H51" s="44"/>
      <c r="I51" s="44"/>
      <c r="J51" s="44"/>
      <c r="K51" s="5" t="s">
        <v>51</v>
      </c>
    </row>
    <row r="52" spans="1:11" ht="60">
      <c r="A52" s="214"/>
      <c r="B52" s="214"/>
      <c r="C52" s="214"/>
      <c r="D52" s="214"/>
      <c r="E52" s="166">
        <v>19</v>
      </c>
      <c r="F52" s="44" t="s">
        <v>890</v>
      </c>
      <c r="G52" s="44" t="s">
        <v>902</v>
      </c>
      <c r="H52" s="44"/>
      <c r="I52" s="44"/>
      <c r="J52" s="44"/>
      <c r="K52" s="5" t="s">
        <v>51</v>
      </c>
    </row>
    <row r="53" spans="1:11" ht="30">
      <c r="A53" s="214"/>
      <c r="B53" s="214"/>
      <c r="C53" s="214"/>
      <c r="D53" s="214"/>
      <c r="E53" s="166">
        <v>20</v>
      </c>
      <c r="F53" s="44" t="s">
        <v>903</v>
      </c>
      <c r="G53" s="44"/>
      <c r="H53" s="44"/>
      <c r="I53" s="44"/>
      <c r="J53" s="44"/>
      <c r="K53" s="5" t="s">
        <v>51</v>
      </c>
    </row>
    <row r="54" spans="1:11" ht="18.75">
      <c r="A54" s="351"/>
      <c r="B54" s="352"/>
      <c r="C54" s="352"/>
      <c r="D54" s="353"/>
      <c r="E54" s="274" t="s">
        <v>121</v>
      </c>
      <c r="F54" s="354" t="s">
        <v>904</v>
      </c>
      <c r="G54" s="355"/>
      <c r="H54" s="355"/>
      <c r="I54" s="355"/>
      <c r="J54" s="355"/>
      <c r="K54" s="356"/>
    </row>
    <row r="55" spans="1:11" ht="45">
      <c r="A55" s="73"/>
      <c r="B55" s="73"/>
      <c r="C55" s="73"/>
      <c r="D55" s="73"/>
      <c r="E55" s="166">
        <v>1</v>
      </c>
      <c r="F55" s="6" t="s">
        <v>893</v>
      </c>
      <c r="G55" s="174" t="s">
        <v>861</v>
      </c>
      <c r="H55" s="6"/>
      <c r="I55" s="4"/>
      <c r="J55" s="4"/>
      <c r="K55" s="5" t="s">
        <v>51</v>
      </c>
    </row>
    <row r="56" spans="1:11" ht="60">
      <c r="A56" s="214"/>
      <c r="B56" s="214"/>
      <c r="C56" s="214"/>
      <c r="D56" s="214"/>
      <c r="E56" s="3">
        <v>2</v>
      </c>
      <c r="F56" s="83" t="s">
        <v>862</v>
      </c>
      <c r="G56" s="44"/>
      <c r="H56" s="44"/>
      <c r="I56" s="44"/>
      <c r="J56" s="44"/>
      <c r="K56" s="5" t="s">
        <v>51</v>
      </c>
    </row>
    <row r="57" spans="1:11" ht="30">
      <c r="A57" s="214"/>
      <c r="B57" s="214"/>
      <c r="C57" s="214"/>
      <c r="D57" s="214"/>
      <c r="E57" s="166">
        <v>3</v>
      </c>
      <c r="F57" s="44" t="s">
        <v>894</v>
      </c>
      <c r="G57" s="44" t="s">
        <v>864</v>
      </c>
      <c r="H57" s="44"/>
      <c r="I57" s="44"/>
      <c r="J57" s="44"/>
      <c r="K57" s="5" t="s">
        <v>51</v>
      </c>
    </row>
    <row r="58" spans="1:11" ht="45">
      <c r="A58" s="214"/>
      <c r="B58" s="214"/>
      <c r="C58" s="214"/>
      <c r="D58" s="214"/>
      <c r="E58" s="3">
        <v>4</v>
      </c>
      <c r="F58" s="44" t="s">
        <v>905</v>
      </c>
      <c r="G58" s="2"/>
      <c r="H58" s="99" t="s">
        <v>100</v>
      </c>
      <c r="I58" s="44"/>
      <c r="J58" s="44"/>
      <c r="K58" s="5" t="s">
        <v>51</v>
      </c>
    </row>
    <row r="59" spans="1:11" ht="30">
      <c r="A59" s="214"/>
      <c r="B59" s="214"/>
      <c r="C59" s="214"/>
      <c r="D59" s="214"/>
      <c r="E59" s="166">
        <v>5</v>
      </c>
      <c r="F59" s="44" t="s">
        <v>906</v>
      </c>
      <c r="G59" s="2"/>
      <c r="H59" s="99" t="s">
        <v>427</v>
      </c>
      <c r="I59" s="44"/>
      <c r="J59" s="44"/>
      <c r="K59" s="5" t="s">
        <v>51</v>
      </c>
    </row>
    <row r="60" spans="1:11" ht="45">
      <c r="A60" s="214"/>
      <c r="B60" s="214"/>
      <c r="C60" s="214"/>
      <c r="D60" s="214"/>
      <c r="E60" s="3">
        <v>6</v>
      </c>
      <c r="F60" s="44" t="s">
        <v>907</v>
      </c>
      <c r="G60" s="2"/>
      <c r="H60" s="2"/>
      <c r="I60" s="44"/>
      <c r="J60" s="44"/>
      <c r="K60" s="5" t="s">
        <v>51</v>
      </c>
    </row>
    <row r="61" spans="1:11" ht="45">
      <c r="A61" s="214"/>
      <c r="B61" s="214"/>
      <c r="C61" s="214"/>
      <c r="D61" s="214"/>
      <c r="E61" s="166">
        <v>7</v>
      </c>
      <c r="F61" s="44" t="s">
        <v>908</v>
      </c>
      <c r="G61" s="44" t="s">
        <v>870</v>
      </c>
      <c r="H61" s="102"/>
      <c r="I61" s="44"/>
      <c r="J61" s="44"/>
      <c r="K61" s="5" t="s">
        <v>51</v>
      </c>
    </row>
    <row r="62" spans="1:11" ht="30">
      <c r="A62" s="214"/>
      <c r="B62" s="214"/>
      <c r="C62" s="214"/>
      <c r="D62" s="214"/>
      <c r="E62" s="3">
        <v>8</v>
      </c>
      <c r="F62" s="44" t="s">
        <v>871</v>
      </c>
      <c r="G62" s="111" t="s">
        <v>872</v>
      </c>
      <c r="H62" s="99" t="s">
        <v>495</v>
      </c>
      <c r="I62" s="44"/>
      <c r="J62" s="44"/>
      <c r="K62" s="5" t="s">
        <v>51</v>
      </c>
    </row>
    <row r="63" spans="1:11">
      <c r="A63" s="214"/>
      <c r="B63" s="214"/>
      <c r="C63" s="214"/>
      <c r="D63" s="214"/>
      <c r="E63" s="166">
        <v>9</v>
      </c>
      <c r="F63" s="44" t="s">
        <v>873</v>
      </c>
      <c r="G63" s="214" t="s">
        <v>909</v>
      </c>
      <c r="H63" s="111"/>
      <c r="I63" s="44"/>
      <c r="J63" s="44"/>
      <c r="K63" s="5" t="s">
        <v>51</v>
      </c>
    </row>
    <row r="64" spans="1:11" ht="30">
      <c r="A64" s="214"/>
      <c r="B64" s="214"/>
      <c r="C64" s="214"/>
      <c r="D64" s="214"/>
      <c r="E64" s="3">
        <v>10</v>
      </c>
      <c r="F64" s="44" t="s">
        <v>875</v>
      </c>
      <c r="G64" s="55"/>
      <c r="H64" s="124" t="s">
        <v>876</v>
      </c>
      <c r="I64" s="44"/>
      <c r="J64" s="44"/>
      <c r="K64" s="5" t="s">
        <v>51</v>
      </c>
    </row>
    <row r="65" spans="1:11" ht="45">
      <c r="A65" s="214"/>
      <c r="B65" s="214"/>
      <c r="C65" s="214"/>
      <c r="D65" s="214"/>
      <c r="E65" s="166">
        <v>11</v>
      </c>
      <c r="F65" s="44" t="s">
        <v>910</v>
      </c>
      <c r="G65" s="44" t="s">
        <v>911</v>
      </c>
      <c r="H65" s="44"/>
      <c r="I65" s="44"/>
      <c r="J65" s="44"/>
      <c r="K65" s="5" t="s">
        <v>51</v>
      </c>
    </row>
    <row r="66" spans="1:11">
      <c r="A66" s="214"/>
      <c r="B66" s="214"/>
      <c r="C66" s="214"/>
      <c r="D66" s="214"/>
      <c r="E66" s="3">
        <v>12</v>
      </c>
      <c r="F66" s="44" t="s">
        <v>879</v>
      </c>
      <c r="G66" s="44"/>
      <c r="H66" s="44"/>
      <c r="I66" s="44"/>
      <c r="J66" s="44"/>
      <c r="K66" s="5" t="s">
        <v>51</v>
      </c>
    </row>
    <row r="67" spans="1:11" ht="30">
      <c r="A67" s="214"/>
      <c r="B67" s="214"/>
      <c r="C67" s="214"/>
      <c r="D67" s="214"/>
      <c r="E67" s="166">
        <v>13</v>
      </c>
      <c r="F67" s="44" t="s">
        <v>880</v>
      </c>
      <c r="G67" s="44" t="s">
        <v>881</v>
      </c>
      <c r="H67" s="44"/>
      <c r="I67" s="44"/>
      <c r="J67" s="44"/>
      <c r="K67" s="5" t="s">
        <v>51</v>
      </c>
    </row>
    <row r="68" spans="1:11" ht="30">
      <c r="A68" s="214"/>
      <c r="B68" s="214"/>
      <c r="C68" s="214"/>
      <c r="D68" s="214"/>
      <c r="E68" s="3">
        <v>14</v>
      </c>
      <c r="F68" s="44" t="s">
        <v>882</v>
      </c>
      <c r="G68" s="83" t="s">
        <v>883</v>
      </c>
      <c r="H68" s="44"/>
      <c r="I68" s="44"/>
      <c r="J68" s="44"/>
      <c r="K68" s="5" t="s">
        <v>51</v>
      </c>
    </row>
    <row r="69" spans="1:11" ht="45">
      <c r="A69" s="214"/>
      <c r="B69" s="214"/>
      <c r="C69" s="214"/>
      <c r="D69" s="214"/>
      <c r="E69" s="166">
        <v>15</v>
      </c>
      <c r="F69" s="44" t="s">
        <v>899</v>
      </c>
      <c r="G69" s="44" t="s">
        <v>885</v>
      </c>
      <c r="H69" s="44"/>
      <c r="I69" s="44"/>
      <c r="J69" s="44"/>
      <c r="K69" s="5" t="s">
        <v>51</v>
      </c>
    </row>
    <row r="70" spans="1:11" ht="30">
      <c r="A70" s="214"/>
      <c r="B70" s="214"/>
      <c r="C70" s="214"/>
      <c r="D70" s="214"/>
      <c r="E70" s="3">
        <v>16</v>
      </c>
      <c r="F70" s="44" t="s">
        <v>900</v>
      </c>
      <c r="G70" s="44" t="s">
        <v>901</v>
      </c>
      <c r="H70" s="44"/>
      <c r="I70" s="44"/>
      <c r="J70" s="44"/>
      <c r="K70" s="5" t="s">
        <v>51</v>
      </c>
    </row>
    <row r="71" spans="1:11" ht="45">
      <c r="A71" s="214"/>
      <c r="B71" s="214"/>
      <c r="C71" s="214"/>
      <c r="D71" s="214"/>
      <c r="E71" s="166">
        <v>17</v>
      </c>
      <c r="F71" s="44" t="s">
        <v>912</v>
      </c>
      <c r="G71" s="44" t="s">
        <v>913</v>
      </c>
      <c r="H71" s="44"/>
      <c r="I71" s="44"/>
      <c r="J71" s="44"/>
      <c r="K71" s="5" t="s">
        <v>51</v>
      </c>
    </row>
    <row r="72" spans="1:11" ht="45">
      <c r="A72" s="214"/>
      <c r="B72" s="214"/>
      <c r="C72" s="214"/>
      <c r="D72" s="214"/>
      <c r="E72" s="3">
        <v>18</v>
      </c>
      <c r="F72" s="44" t="s">
        <v>914</v>
      </c>
      <c r="G72" s="44" t="s">
        <v>913</v>
      </c>
      <c r="H72" s="44"/>
      <c r="I72" s="44"/>
      <c r="J72" s="44"/>
      <c r="K72" s="5" t="s">
        <v>51</v>
      </c>
    </row>
    <row r="73" spans="1:11" ht="45">
      <c r="A73" s="214"/>
      <c r="B73" s="214"/>
      <c r="C73" s="214"/>
      <c r="D73" s="214"/>
      <c r="E73" s="166">
        <v>19</v>
      </c>
      <c r="F73" s="44" t="s">
        <v>915</v>
      </c>
      <c r="G73" s="44"/>
      <c r="H73" s="44"/>
      <c r="I73" s="44"/>
      <c r="J73" s="44"/>
      <c r="K73" s="5" t="s">
        <v>51</v>
      </c>
    </row>
    <row r="74" spans="1:11" ht="30">
      <c r="A74" s="214"/>
      <c r="B74" s="214"/>
      <c r="C74" s="214"/>
      <c r="D74" s="214"/>
      <c r="E74" s="3">
        <v>20</v>
      </c>
      <c r="F74" s="44" t="s">
        <v>903</v>
      </c>
      <c r="G74" s="44"/>
      <c r="H74" s="44"/>
      <c r="I74" s="44"/>
      <c r="J74" s="44"/>
      <c r="K74" s="5" t="s">
        <v>51</v>
      </c>
    </row>
    <row r="75" spans="1:11" ht="18.75">
      <c r="A75" s="342"/>
      <c r="B75" s="343"/>
      <c r="C75" s="343"/>
      <c r="D75" s="344"/>
      <c r="E75" s="274" t="s">
        <v>165</v>
      </c>
      <c r="F75" s="345" t="s">
        <v>916</v>
      </c>
      <c r="G75" s="346"/>
      <c r="H75" s="346"/>
      <c r="I75" s="346"/>
      <c r="J75" s="346"/>
      <c r="K75" s="347"/>
    </row>
    <row r="76" spans="1:11" ht="45">
      <c r="A76" s="73"/>
      <c r="B76" s="73"/>
      <c r="C76" s="73"/>
      <c r="D76" s="73"/>
      <c r="E76" s="166">
        <v>1</v>
      </c>
      <c r="F76" s="6" t="s">
        <v>893</v>
      </c>
      <c r="G76" s="174" t="s">
        <v>861</v>
      </c>
      <c r="H76" s="6"/>
      <c r="I76" s="4"/>
      <c r="J76" s="4"/>
      <c r="K76" s="5" t="s">
        <v>51</v>
      </c>
    </row>
    <row r="77" spans="1:11" ht="60">
      <c r="A77" s="214"/>
      <c r="B77" s="214"/>
      <c r="C77" s="214"/>
      <c r="D77" s="214"/>
      <c r="E77" s="166">
        <v>2</v>
      </c>
      <c r="F77" s="44" t="s">
        <v>917</v>
      </c>
      <c r="G77" s="44"/>
      <c r="H77" s="44"/>
      <c r="I77" s="44"/>
      <c r="J77" s="44"/>
      <c r="K77" s="5" t="s">
        <v>51</v>
      </c>
    </row>
    <row r="78" spans="1:11" ht="30">
      <c r="A78" s="214"/>
      <c r="B78" s="214"/>
      <c r="C78" s="214"/>
      <c r="D78" s="214"/>
      <c r="E78" s="166">
        <v>3</v>
      </c>
      <c r="F78" s="44" t="s">
        <v>918</v>
      </c>
      <c r="G78" s="44"/>
      <c r="H78" s="44"/>
      <c r="I78" s="44"/>
      <c r="J78" s="44"/>
      <c r="K78" s="5" t="s">
        <v>51</v>
      </c>
    </row>
    <row r="79" spans="1:11" ht="45">
      <c r="A79" s="214"/>
      <c r="B79" s="214"/>
      <c r="C79" s="214"/>
      <c r="D79" s="214"/>
      <c r="E79" s="166">
        <v>4</v>
      </c>
      <c r="F79" s="44" t="s">
        <v>919</v>
      </c>
      <c r="G79" s="44" t="s">
        <v>920</v>
      </c>
      <c r="H79" s="44"/>
      <c r="I79" s="44"/>
      <c r="J79" s="44"/>
      <c r="K79" s="5" t="s">
        <v>51</v>
      </c>
    </row>
    <row r="80" spans="1:11" ht="45">
      <c r="A80" s="214"/>
      <c r="B80" s="214"/>
      <c r="C80" s="214"/>
      <c r="D80" s="214"/>
      <c r="E80" s="166">
        <v>5</v>
      </c>
      <c r="F80" s="44" t="s">
        <v>921</v>
      </c>
      <c r="G80" s="2"/>
      <c r="H80" s="99" t="s">
        <v>100</v>
      </c>
      <c r="I80" s="44"/>
      <c r="J80" s="44"/>
      <c r="K80" s="5" t="s">
        <v>51</v>
      </c>
    </row>
    <row r="81" spans="1:11" ht="30">
      <c r="A81" s="214"/>
      <c r="B81" s="214"/>
      <c r="C81" s="214"/>
      <c r="D81" s="214"/>
      <c r="E81" s="166">
        <v>6</v>
      </c>
      <c r="F81" s="44" t="s">
        <v>922</v>
      </c>
      <c r="G81" s="2"/>
      <c r="H81" s="99" t="s">
        <v>427</v>
      </c>
      <c r="I81" s="44"/>
      <c r="J81" s="44"/>
      <c r="K81" s="5" t="s">
        <v>51</v>
      </c>
    </row>
    <row r="82" spans="1:11" ht="30">
      <c r="A82" s="214"/>
      <c r="B82" s="214"/>
      <c r="C82" s="214"/>
      <c r="D82" s="214"/>
      <c r="E82" s="166">
        <v>7</v>
      </c>
      <c r="F82" s="44" t="s">
        <v>923</v>
      </c>
      <c r="G82" s="2"/>
      <c r="H82" s="2"/>
      <c r="I82" s="44"/>
      <c r="J82" s="44"/>
      <c r="K82" s="5" t="s">
        <v>51</v>
      </c>
    </row>
    <row r="83" spans="1:11" ht="45">
      <c r="A83" s="214"/>
      <c r="B83" s="214"/>
      <c r="C83" s="214"/>
      <c r="D83" s="214"/>
      <c r="E83" s="166">
        <v>8</v>
      </c>
      <c r="F83" s="44" t="s">
        <v>924</v>
      </c>
      <c r="G83" s="2"/>
      <c r="H83" s="99" t="s">
        <v>100</v>
      </c>
      <c r="I83" s="44"/>
      <c r="J83" s="44"/>
      <c r="K83" s="5" t="s">
        <v>51</v>
      </c>
    </row>
    <row r="84" spans="1:11" ht="45">
      <c r="A84" s="214"/>
      <c r="B84" s="214"/>
      <c r="C84" s="214"/>
      <c r="D84" s="214"/>
      <c r="E84" s="166">
        <v>9</v>
      </c>
      <c r="F84" s="44" t="s">
        <v>925</v>
      </c>
      <c r="G84" s="2"/>
      <c r="H84" s="99" t="s">
        <v>427</v>
      </c>
      <c r="I84" s="44"/>
      <c r="J84" s="44"/>
      <c r="K84" s="5" t="s">
        <v>51</v>
      </c>
    </row>
    <row r="85" spans="1:11" ht="30">
      <c r="A85" s="214"/>
      <c r="B85" s="214"/>
      <c r="C85" s="214"/>
      <c r="D85" s="214"/>
      <c r="E85" s="166">
        <v>10</v>
      </c>
      <c r="F85" s="44" t="s">
        <v>926</v>
      </c>
      <c r="G85" s="2"/>
      <c r="H85" s="2"/>
      <c r="I85" s="44"/>
      <c r="J85" s="44"/>
      <c r="K85" s="5" t="s">
        <v>51</v>
      </c>
    </row>
    <row r="86" spans="1:11" ht="60">
      <c r="A86" s="214"/>
      <c r="B86" s="214"/>
      <c r="C86" s="214"/>
      <c r="D86" s="214"/>
      <c r="E86" s="166">
        <v>11</v>
      </c>
      <c r="F86" s="44" t="s">
        <v>927</v>
      </c>
      <c r="G86" s="2"/>
      <c r="H86" s="2"/>
      <c r="I86" s="44"/>
      <c r="J86" s="44"/>
      <c r="K86" s="5" t="s">
        <v>51</v>
      </c>
    </row>
    <row r="87" spans="1:11" ht="105">
      <c r="A87" s="214"/>
      <c r="B87" s="214"/>
      <c r="C87" s="214"/>
      <c r="D87" s="214"/>
      <c r="E87" s="166">
        <v>12</v>
      </c>
      <c r="F87" s="44" t="s">
        <v>928</v>
      </c>
      <c r="G87" s="214" t="s">
        <v>929</v>
      </c>
      <c r="H87" s="2"/>
      <c r="I87" s="44"/>
      <c r="J87" s="44"/>
      <c r="K87" s="5" t="s">
        <v>51</v>
      </c>
    </row>
    <row r="88" spans="1:11" ht="45">
      <c r="A88" s="214"/>
      <c r="B88" s="214"/>
      <c r="C88" s="214"/>
      <c r="D88" s="214"/>
      <c r="E88" s="166">
        <v>13</v>
      </c>
      <c r="F88" s="44" t="s">
        <v>930</v>
      </c>
      <c r="G88" s="2"/>
      <c r="H88" s="2"/>
      <c r="I88" s="44"/>
      <c r="J88" s="44"/>
      <c r="K88" s="5" t="s">
        <v>51</v>
      </c>
    </row>
    <row r="89" spans="1:11" ht="60">
      <c r="A89" s="214"/>
      <c r="B89" s="214"/>
      <c r="C89" s="214"/>
      <c r="D89" s="214"/>
      <c r="E89" s="166">
        <v>14</v>
      </c>
      <c r="F89" s="44" t="s">
        <v>931</v>
      </c>
      <c r="G89" s="2"/>
      <c r="H89" s="2"/>
      <c r="I89" s="44"/>
      <c r="J89" s="44"/>
      <c r="K89" s="5" t="s">
        <v>51</v>
      </c>
    </row>
    <row r="90" spans="1:11" s="89" customFormat="1" ht="45">
      <c r="A90" s="98"/>
      <c r="B90" s="98"/>
      <c r="C90" s="98"/>
      <c r="D90" s="98"/>
      <c r="E90" s="166">
        <v>15</v>
      </c>
      <c r="F90" s="83" t="s">
        <v>244</v>
      </c>
      <c r="G90" s="83" t="s">
        <v>932</v>
      </c>
      <c r="H90" s="83"/>
      <c r="I90" s="100"/>
      <c r="J90" s="100"/>
      <c r="K90" s="100" t="s">
        <v>51</v>
      </c>
    </row>
    <row r="91" spans="1:11" s="89" customFormat="1" ht="30">
      <c r="A91" s="98"/>
      <c r="B91" s="98"/>
      <c r="C91" s="98"/>
      <c r="D91" s="98"/>
      <c r="E91" s="166">
        <v>16</v>
      </c>
      <c r="F91" s="83" t="s">
        <v>590</v>
      </c>
      <c r="G91" s="83" t="s">
        <v>247</v>
      </c>
      <c r="H91" s="83"/>
      <c r="I91" s="100"/>
      <c r="J91" s="100"/>
      <c r="K91" s="100" t="s">
        <v>51</v>
      </c>
    </row>
    <row r="92" spans="1:11" s="89" customFormat="1" ht="45">
      <c r="A92" s="98"/>
      <c r="B92" s="98"/>
      <c r="C92" s="98"/>
      <c r="D92" s="98"/>
      <c r="E92" s="166">
        <v>17</v>
      </c>
      <c r="F92" s="83" t="s">
        <v>248</v>
      </c>
      <c r="G92" s="83" t="s">
        <v>933</v>
      </c>
      <c r="H92" s="102"/>
      <c r="I92" s="100"/>
      <c r="J92" s="100"/>
      <c r="K92" s="100" t="s">
        <v>51</v>
      </c>
    </row>
    <row r="93" spans="1:11" ht="30">
      <c r="A93" s="214"/>
      <c r="B93" s="214"/>
      <c r="C93" s="214"/>
      <c r="D93" s="214"/>
      <c r="E93" s="166">
        <v>18</v>
      </c>
      <c r="F93" s="44" t="s">
        <v>871</v>
      </c>
      <c r="G93" s="111" t="s">
        <v>872</v>
      </c>
      <c r="H93" s="99" t="s">
        <v>495</v>
      </c>
      <c r="I93" s="44"/>
      <c r="J93" s="44"/>
      <c r="K93" s="5" t="s">
        <v>51</v>
      </c>
    </row>
    <row r="94" spans="1:11">
      <c r="A94" s="214"/>
      <c r="B94" s="214"/>
      <c r="C94" s="214"/>
      <c r="D94" s="214"/>
      <c r="E94" s="166">
        <v>19</v>
      </c>
      <c r="F94" s="44" t="s">
        <v>873</v>
      </c>
      <c r="G94" s="214" t="s">
        <v>874</v>
      </c>
      <c r="H94" s="111"/>
      <c r="I94" s="44"/>
      <c r="J94" s="44"/>
      <c r="K94" s="5" t="s">
        <v>51</v>
      </c>
    </row>
    <row r="95" spans="1:11" ht="30">
      <c r="A95" s="214"/>
      <c r="B95" s="214"/>
      <c r="C95" s="214"/>
      <c r="D95" s="214"/>
      <c r="E95" s="166">
        <v>20</v>
      </c>
      <c r="F95" s="44" t="s">
        <v>934</v>
      </c>
      <c r="G95" s="55"/>
      <c r="H95" s="124" t="s">
        <v>876</v>
      </c>
      <c r="I95" s="44"/>
      <c r="J95" s="44"/>
      <c r="K95" s="5" t="s">
        <v>51</v>
      </c>
    </row>
    <row r="96" spans="1:11" ht="45">
      <c r="A96" s="214"/>
      <c r="B96" s="214"/>
      <c r="C96" s="214"/>
      <c r="D96" s="214"/>
      <c r="E96" s="166">
        <v>21</v>
      </c>
      <c r="F96" s="44" t="s">
        <v>935</v>
      </c>
      <c r="G96" s="44" t="s">
        <v>911</v>
      </c>
      <c r="H96" s="44"/>
      <c r="I96" s="44"/>
      <c r="J96" s="44"/>
      <c r="K96" s="5" t="s">
        <v>51</v>
      </c>
    </row>
    <row r="97" spans="1:11">
      <c r="A97" s="214"/>
      <c r="B97" s="214"/>
      <c r="C97" s="214"/>
      <c r="D97" s="214"/>
      <c r="E97" s="166">
        <v>22</v>
      </c>
      <c r="F97" s="44" t="s">
        <v>936</v>
      </c>
      <c r="G97" s="44"/>
      <c r="H97" s="44"/>
      <c r="I97" s="44"/>
      <c r="J97" s="44"/>
      <c r="K97" s="5" t="s">
        <v>51</v>
      </c>
    </row>
    <row r="98" spans="1:11" ht="30">
      <c r="A98" s="214"/>
      <c r="B98" s="214"/>
      <c r="C98" s="214"/>
      <c r="D98" s="214"/>
      <c r="E98" s="166">
        <v>23</v>
      </c>
      <c r="F98" s="44" t="s">
        <v>937</v>
      </c>
      <c r="G98" s="44" t="s">
        <v>881</v>
      </c>
      <c r="H98" s="44"/>
      <c r="I98" s="44"/>
      <c r="J98" s="44"/>
      <c r="K98" s="5" t="s">
        <v>51</v>
      </c>
    </row>
    <row r="99" spans="1:11" ht="30">
      <c r="A99" s="214"/>
      <c r="B99" s="214"/>
      <c r="C99" s="214"/>
      <c r="D99" s="214"/>
      <c r="E99" s="166">
        <v>24</v>
      </c>
      <c r="F99" s="44" t="s">
        <v>938</v>
      </c>
      <c r="G99" s="83" t="s">
        <v>883</v>
      </c>
      <c r="H99" s="44"/>
      <c r="I99" s="44"/>
      <c r="J99" s="44"/>
      <c r="K99" s="5" t="s">
        <v>51</v>
      </c>
    </row>
    <row r="100" spans="1:11" ht="45">
      <c r="A100" s="214"/>
      <c r="B100" s="214"/>
      <c r="C100" s="214"/>
      <c r="D100" s="214"/>
      <c r="E100" s="166">
        <v>25</v>
      </c>
      <c r="F100" s="44" t="s">
        <v>884</v>
      </c>
      <c r="G100" s="44" t="s">
        <v>885</v>
      </c>
      <c r="H100" s="44"/>
      <c r="I100" s="44"/>
      <c r="J100" s="44"/>
      <c r="K100" s="5" t="s">
        <v>51</v>
      </c>
    </row>
    <row r="101" spans="1:11" ht="30">
      <c r="A101" s="214"/>
      <c r="B101" s="214"/>
      <c r="C101" s="214"/>
      <c r="D101" s="214"/>
      <c r="E101" s="166">
        <v>26</v>
      </c>
      <c r="F101" s="44" t="s">
        <v>939</v>
      </c>
      <c r="G101" s="44" t="s">
        <v>887</v>
      </c>
      <c r="H101" s="44"/>
      <c r="I101" s="44"/>
      <c r="J101" s="44"/>
      <c r="K101" s="5" t="s">
        <v>51</v>
      </c>
    </row>
    <row r="102" spans="1:11" ht="45">
      <c r="A102" s="214"/>
      <c r="B102" s="214"/>
      <c r="C102" s="214"/>
      <c r="D102" s="214"/>
      <c r="E102" s="166">
        <v>27</v>
      </c>
      <c r="F102" s="44" t="s">
        <v>912</v>
      </c>
      <c r="G102" s="44" t="s">
        <v>889</v>
      </c>
      <c r="H102" s="44"/>
      <c r="I102" s="44"/>
      <c r="J102" s="44"/>
      <c r="K102" s="5" t="s">
        <v>51</v>
      </c>
    </row>
    <row r="103" spans="1:11" ht="45">
      <c r="A103" s="214"/>
      <c r="B103" s="214"/>
      <c r="C103" s="214"/>
      <c r="D103" s="214"/>
      <c r="E103" s="166">
        <v>28</v>
      </c>
      <c r="F103" s="44" t="s">
        <v>888</v>
      </c>
      <c r="G103" s="44"/>
      <c r="H103" s="44"/>
      <c r="I103" s="44"/>
      <c r="J103" s="44"/>
      <c r="K103" s="5" t="s">
        <v>51</v>
      </c>
    </row>
    <row r="104" spans="1:11" ht="45">
      <c r="A104" s="214"/>
      <c r="B104" s="214"/>
      <c r="C104" s="214"/>
      <c r="D104" s="214"/>
      <c r="E104" s="166">
        <v>29</v>
      </c>
      <c r="F104" s="44" t="s">
        <v>914</v>
      </c>
      <c r="G104" s="44" t="s">
        <v>889</v>
      </c>
      <c r="H104" s="44"/>
      <c r="I104" s="44"/>
      <c r="J104" s="44"/>
      <c r="K104" s="5" t="s">
        <v>51</v>
      </c>
    </row>
    <row r="105" spans="1:11" ht="45">
      <c r="A105" s="214"/>
      <c r="B105" s="214"/>
      <c r="C105" s="214"/>
      <c r="D105" s="214"/>
      <c r="E105" s="166">
        <v>30</v>
      </c>
      <c r="F105" s="44" t="s">
        <v>890</v>
      </c>
      <c r="G105" s="44"/>
      <c r="H105" s="44"/>
      <c r="I105" s="44"/>
      <c r="J105" s="44"/>
      <c r="K105" s="5" t="s">
        <v>51</v>
      </c>
    </row>
    <row r="106" spans="1:11" ht="45">
      <c r="A106" s="214"/>
      <c r="B106" s="214"/>
      <c r="C106" s="214"/>
      <c r="D106" s="214"/>
      <c r="E106" s="166">
        <v>31</v>
      </c>
      <c r="F106" s="44" t="s">
        <v>915</v>
      </c>
      <c r="G106" s="44"/>
      <c r="H106" s="44"/>
      <c r="I106" s="44"/>
      <c r="J106" s="44"/>
      <c r="K106" s="5" t="s">
        <v>51</v>
      </c>
    </row>
    <row r="107" spans="1:11" ht="30">
      <c r="A107" s="214"/>
      <c r="B107" s="214"/>
      <c r="C107" s="214"/>
      <c r="D107" s="214"/>
      <c r="E107" s="166">
        <v>32</v>
      </c>
      <c r="F107" s="44" t="s">
        <v>891</v>
      </c>
      <c r="G107" s="44"/>
      <c r="H107" s="44"/>
      <c r="I107" s="44"/>
      <c r="J107" s="44"/>
      <c r="K107" s="5" t="s">
        <v>51</v>
      </c>
    </row>
    <row r="108" spans="1:11" ht="30">
      <c r="A108" s="214"/>
      <c r="B108" s="214"/>
      <c r="C108" s="214"/>
      <c r="D108" s="214"/>
      <c r="E108" s="166">
        <v>33</v>
      </c>
      <c r="F108" s="44" t="s">
        <v>940</v>
      </c>
      <c r="G108" s="44"/>
      <c r="H108" s="44"/>
      <c r="I108" s="44"/>
      <c r="J108" s="44"/>
      <c r="K108" s="5" t="s">
        <v>51</v>
      </c>
    </row>
    <row r="109" spans="1:11" ht="18.75">
      <c r="A109" s="342"/>
      <c r="B109" s="343"/>
      <c r="C109" s="343"/>
      <c r="D109" s="344"/>
      <c r="E109" s="274" t="s">
        <v>188</v>
      </c>
      <c r="F109" s="345" t="s">
        <v>941</v>
      </c>
      <c r="G109" s="346"/>
      <c r="H109" s="346"/>
      <c r="I109" s="346"/>
      <c r="J109" s="346"/>
      <c r="K109" s="347"/>
    </row>
    <row r="110" spans="1:11" ht="45">
      <c r="A110" s="73"/>
      <c r="B110" s="73"/>
      <c r="C110" s="73"/>
      <c r="D110" s="73"/>
      <c r="E110" s="166">
        <v>1</v>
      </c>
      <c r="F110" s="6" t="s">
        <v>860</v>
      </c>
      <c r="G110" s="174" t="s">
        <v>861</v>
      </c>
      <c r="H110" s="6"/>
      <c r="I110" s="4"/>
      <c r="J110" s="4"/>
      <c r="K110" s="5" t="s">
        <v>51</v>
      </c>
    </row>
    <row r="111" spans="1:11" ht="60">
      <c r="A111" s="214"/>
      <c r="B111" s="214"/>
      <c r="C111" s="214"/>
      <c r="D111" s="214"/>
      <c r="E111" s="166">
        <v>2</v>
      </c>
      <c r="F111" s="44" t="s">
        <v>942</v>
      </c>
      <c r="G111" s="44"/>
      <c r="H111" s="44"/>
      <c r="I111" s="44"/>
      <c r="J111" s="44"/>
      <c r="K111" s="5" t="s">
        <v>51</v>
      </c>
    </row>
    <row r="112" spans="1:11" ht="30">
      <c r="A112" s="214"/>
      <c r="B112" s="214"/>
      <c r="C112" s="214"/>
      <c r="D112" s="214"/>
      <c r="E112" s="166">
        <v>3</v>
      </c>
      <c r="F112" s="44" t="s">
        <v>943</v>
      </c>
      <c r="G112" s="44"/>
      <c r="H112" s="44"/>
      <c r="I112" s="44"/>
      <c r="J112" s="44"/>
      <c r="K112" s="5" t="s">
        <v>51</v>
      </c>
    </row>
    <row r="113" spans="1:11" ht="45">
      <c r="A113" s="214"/>
      <c r="B113" s="214"/>
      <c r="C113" s="214"/>
      <c r="D113" s="214"/>
      <c r="E113" s="166">
        <v>4</v>
      </c>
      <c r="F113" s="44" t="s">
        <v>919</v>
      </c>
      <c r="G113" s="44" t="s">
        <v>920</v>
      </c>
      <c r="H113" s="44"/>
      <c r="I113" s="44"/>
      <c r="J113" s="44"/>
      <c r="K113" s="5" t="s">
        <v>51</v>
      </c>
    </row>
    <row r="114" spans="1:11" ht="45">
      <c r="A114" s="214"/>
      <c r="B114" s="214"/>
      <c r="C114" s="214"/>
      <c r="D114" s="214"/>
      <c r="E114" s="166">
        <v>5</v>
      </c>
      <c r="F114" s="44" t="s">
        <v>944</v>
      </c>
      <c r="G114" s="2"/>
      <c r="H114" s="254" t="s">
        <v>100</v>
      </c>
      <c r="I114" s="44"/>
      <c r="J114" s="44"/>
      <c r="K114" s="5" t="s">
        <v>51</v>
      </c>
    </row>
    <row r="115" spans="1:11" ht="45">
      <c r="A115" s="214"/>
      <c r="B115" s="214"/>
      <c r="C115" s="214"/>
      <c r="D115" s="214"/>
      <c r="E115" s="166">
        <v>6</v>
      </c>
      <c r="F115" s="44" t="s">
        <v>925</v>
      </c>
      <c r="G115" s="2"/>
      <c r="H115" s="254" t="s">
        <v>427</v>
      </c>
      <c r="I115" s="44"/>
      <c r="J115" s="44"/>
      <c r="K115" s="5" t="s">
        <v>51</v>
      </c>
    </row>
    <row r="116" spans="1:11" ht="30">
      <c r="A116" s="214"/>
      <c r="B116" s="214"/>
      <c r="C116" s="214"/>
      <c r="D116" s="214"/>
      <c r="E116" s="166">
        <v>7</v>
      </c>
      <c r="F116" s="44" t="s">
        <v>926</v>
      </c>
      <c r="G116" s="2"/>
      <c r="H116" s="2"/>
      <c r="I116" s="44"/>
      <c r="J116" s="44"/>
      <c r="K116" s="5" t="s">
        <v>51</v>
      </c>
    </row>
    <row r="117" spans="1:11" ht="45">
      <c r="A117" s="214"/>
      <c r="B117" s="214"/>
      <c r="C117" s="214"/>
      <c r="D117" s="214"/>
      <c r="E117" s="166">
        <v>8</v>
      </c>
      <c r="F117" s="44" t="s">
        <v>945</v>
      </c>
      <c r="G117" s="2"/>
      <c r="H117" s="254" t="s">
        <v>946</v>
      </c>
      <c r="I117" s="44"/>
      <c r="J117" s="44"/>
      <c r="K117" s="5" t="s">
        <v>51</v>
      </c>
    </row>
    <row r="118" spans="1:11" ht="105">
      <c r="A118" s="214"/>
      <c r="B118" s="214"/>
      <c r="C118" s="214"/>
      <c r="D118" s="214"/>
      <c r="E118" s="166">
        <v>9</v>
      </c>
      <c r="F118" s="44" t="s">
        <v>928</v>
      </c>
      <c r="G118" s="214" t="s">
        <v>929</v>
      </c>
      <c r="H118" s="2"/>
      <c r="I118" s="44"/>
      <c r="J118" s="44"/>
      <c r="K118" s="5" t="s">
        <v>51</v>
      </c>
    </row>
    <row r="119" spans="1:11" ht="45">
      <c r="A119" s="214"/>
      <c r="B119" s="214"/>
      <c r="C119" s="214"/>
      <c r="D119" s="214"/>
      <c r="E119" s="166">
        <v>10</v>
      </c>
      <c r="F119" s="44" t="s">
        <v>930</v>
      </c>
      <c r="G119" s="2"/>
      <c r="H119" s="2"/>
      <c r="I119" s="44"/>
      <c r="J119" s="44"/>
      <c r="K119" s="5" t="s">
        <v>51</v>
      </c>
    </row>
    <row r="120" spans="1:11" ht="60">
      <c r="A120" s="214"/>
      <c r="B120" s="214"/>
      <c r="C120" s="214"/>
      <c r="D120" s="214"/>
      <c r="E120" s="166">
        <v>11</v>
      </c>
      <c r="F120" s="44" t="s">
        <v>931</v>
      </c>
      <c r="G120" s="2"/>
      <c r="H120" s="2"/>
      <c r="I120" s="44"/>
      <c r="J120" s="44"/>
      <c r="K120" s="5" t="s">
        <v>51</v>
      </c>
    </row>
    <row r="121" spans="1:11" s="89" customFormat="1" ht="45">
      <c r="A121" s="98"/>
      <c r="B121" s="98"/>
      <c r="C121" s="98"/>
      <c r="D121" s="98"/>
      <c r="E121" s="166">
        <v>12</v>
      </c>
      <c r="F121" s="83" t="s">
        <v>947</v>
      </c>
      <c r="G121" s="83" t="s">
        <v>245</v>
      </c>
      <c r="H121" s="83"/>
      <c r="I121" s="100"/>
      <c r="J121" s="100"/>
      <c r="K121" s="100" t="s">
        <v>51</v>
      </c>
    </row>
    <row r="122" spans="1:11" s="89" customFormat="1" ht="30">
      <c r="A122" s="98"/>
      <c r="B122" s="98"/>
      <c r="C122" s="98"/>
      <c r="D122" s="98"/>
      <c r="E122" s="166">
        <v>13</v>
      </c>
      <c r="F122" s="83" t="s">
        <v>948</v>
      </c>
      <c r="G122" s="83" t="s">
        <v>247</v>
      </c>
      <c r="H122" s="83"/>
      <c r="I122" s="100"/>
      <c r="J122" s="100"/>
      <c r="K122" s="100" t="s">
        <v>51</v>
      </c>
    </row>
    <row r="123" spans="1:11" s="89" customFormat="1" ht="45">
      <c r="A123" s="98"/>
      <c r="B123" s="98"/>
      <c r="C123" s="98"/>
      <c r="D123" s="98"/>
      <c r="E123" s="166">
        <v>14</v>
      </c>
      <c r="F123" s="83" t="s">
        <v>248</v>
      </c>
      <c r="G123" s="83" t="s">
        <v>933</v>
      </c>
      <c r="H123" s="83"/>
      <c r="I123" s="100"/>
      <c r="J123" s="100"/>
      <c r="K123" s="100" t="s">
        <v>51</v>
      </c>
    </row>
    <row r="124" spans="1:11" ht="30">
      <c r="A124" s="214"/>
      <c r="B124" s="214"/>
      <c r="C124" s="214"/>
      <c r="D124" s="214"/>
      <c r="E124" s="166">
        <v>15</v>
      </c>
      <c r="F124" s="44" t="s">
        <v>871</v>
      </c>
      <c r="G124" s="111" t="s">
        <v>872</v>
      </c>
      <c r="H124" s="99" t="s">
        <v>495</v>
      </c>
      <c r="I124" s="44"/>
      <c r="J124" s="44"/>
      <c r="K124" s="5" t="s">
        <v>51</v>
      </c>
    </row>
    <row r="125" spans="1:11">
      <c r="A125" s="214"/>
      <c r="B125" s="214"/>
      <c r="C125" s="214"/>
      <c r="D125" s="214"/>
      <c r="E125" s="166">
        <v>16</v>
      </c>
      <c r="F125" s="44" t="s">
        <v>873</v>
      </c>
      <c r="G125" s="214" t="s">
        <v>909</v>
      </c>
      <c r="H125" s="214"/>
      <c r="I125" s="44"/>
      <c r="J125" s="44"/>
      <c r="K125" s="5" t="s">
        <v>51</v>
      </c>
    </row>
    <row r="126" spans="1:11" ht="30">
      <c r="A126" s="214"/>
      <c r="B126" s="214"/>
      <c r="C126" s="214"/>
      <c r="D126" s="214"/>
      <c r="E126" s="166">
        <v>17</v>
      </c>
      <c r="F126" s="44" t="s">
        <v>934</v>
      </c>
      <c r="G126" s="55"/>
      <c r="H126" s="124" t="s">
        <v>876</v>
      </c>
      <c r="I126" s="44"/>
      <c r="J126" s="44"/>
      <c r="K126" s="5" t="s">
        <v>51</v>
      </c>
    </row>
    <row r="127" spans="1:11" ht="45">
      <c r="A127" s="214"/>
      <c r="B127" s="214"/>
      <c r="C127" s="214"/>
      <c r="D127" s="214"/>
      <c r="E127" s="166">
        <v>18</v>
      </c>
      <c r="F127" s="44" t="s">
        <v>935</v>
      </c>
      <c r="G127" s="44" t="s">
        <v>878</v>
      </c>
      <c r="H127" s="44"/>
      <c r="I127" s="44"/>
      <c r="J127" s="44"/>
      <c r="K127" s="5" t="s">
        <v>51</v>
      </c>
    </row>
    <row r="128" spans="1:11">
      <c r="A128" s="214"/>
      <c r="B128" s="214"/>
      <c r="C128" s="214"/>
      <c r="D128" s="214"/>
      <c r="E128" s="166">
        <v>19</v>
      </c>
      <c r="F128" s="44" t="s">
        <v>936</v>
      </c>
      <c r="G128" s="44"/>
      <c r="H128" s="44"/>
      <c r="I128" s="44"/>
      <c r="J128" s="44"/>
      <c r="K128" s="5" t="s">
        <v>51</v>
      </c>
    </row>
    <row r="129" spans="1:11" ht="30">
      <c r="A129" s="214"/>
      <c r="B129" s="214"/>
      <c r="C129" s="214"/>
      <c r="D129" s="214"/>
      <c r="E129" s="166">
        <v>20</v>
      </c>
      <c r="F129" s="44" t="s">
        <v>880</v>
      </c>
      <c r="G129" s="44" t="s">
        <v>881</v>
      </c>
      <c r="H129" s="44"/>
      <c r="I129" s="44"/>
      <c r="J129" s="44"/>
      <c r="K129" s="5" t="s">
        <v>51</v>
      </c>
    </row>
    <row r="130" spans="1:11" ht="30">
      <c r="A130" s="214"/>
      <c r="B130" s="214"/>
      <c r="C130" s="214"/>
      <c r="D130" s="214"/>
      <c r="E130" s="166">
        <v>21</v>
      </c>
      <c r="F130" s="44" t="s">
        <v>949</v>
      </c>
      <c r="G130" s="83" t="s">
        <v>883</v>
      </c>
      <c r="H130" s="44"/>
      <c r="I130" s="44"/>
      <c r="J130" s="44"/>
      <c r="K130" s="5" t="s">
        <v>51</v>
      </c>
    </row>
    <row r="131" spans="1:11" ht="45">
      <c r="A131" s="214"/>
      <c r="B131" s="214"/>
      <c r="C131" s="214"/>
      <c r="D131" s="214"/>
      <c r="E131" s="166">
        <v>22</v>
      </c>
      <c r="F131" s="44" t="s">
        <v>899</v>
      </c>
      <c r="G131" s="44" t="s">
        <v>885</v>
      </c>
      <c r="H131" s="44"/>
      <c r="I131" s="44"/>
      <c r="J131" s="44"/>
      <c r="K131" s="5" t="s">
        <v>51</v>
      </c>
    </row>
    <row r="132" spans="1:11" ht="30">
      <c r="A132" s="214"/>
      <c r="B132" s="214"/>
      <c r="C132" s="214"/>
      <c r="D132" s="214"/>
      <c r="E132" s="166">
        <v>23</v>
      </c>
      <c r="F132" s="44" t="s">
        <v>900</v>
      </c>
      <c r="G132" s="44" t="s">
        <v>887</v>
      </c>
      <c r="H132" s="44"/>
      <c r="I132" s="44"/>
      <c r="J132" s="44"/>
      <c r="K132" s="5" t="s">
        <v>51</v>
      </c>
    </row>
    <row r="133" spans="1:11" ht="45">
      <c r="A133" s="214"/>
      <c r="B133" s="214"/>
      <c r="C133" s="214"/>
      <c r="D133" s="214"/>
      <c r="E133" s="166">
        <v>24</v>
      </c>
      <c r="F133" s="44" t="s">
        <v>912</v>
      </c>
      <c r="G133" s="44" t="s">
        <v>889</v>
      </c>
      <c r="H133" s="44"/>
      <c r="I133" s="44"/>
      <c r="J133" s="44"/>
      <c r="K133" s="5" t="s">
        <v>51</v>
      </c>
    </row>
    <row r="134" spans="1:11" ht="45">
      <c r="A134" s="214"/>
      <c r="B134" s="214"/>
      <c r="C134" s="214"/>
      <c r="D134" s="214"/>
      <c r="E134" s="166">
        <v>25</v>
      </c>
      <c r="F134" s="44" t="s">
        <v>888</v>
      </c>
      <c r="G134" s="44" t="s">
        <v>889</v>
      </c>
      <c r="H134" s="44"/>
      <c r="I134" s="44"/>
      <c r="J134" s="44"/>
      <c r="K134" s="5" t="s">
        <v>51</v>
      </c>
    </row>
    <row r="135" spans="1:11" ht="45">
      <c r="A135" s="214"/>
      <c r="B135" s="214"/>
      <c r="C135" s="214"/>
      <c r="D135" s="214"/>
      <c r="E135" s="166">
        <v>26</v>
      </c>
      <c r="F135" s="44" t="s">
        <v>914</v>
      </c>
      <c r="G135" s="44" t="s">
        <v>889</v>
      </c>
      <c r="H135" s="44"/>
      <c r="I135" s="44"/>
      <c r="J135" s="44"/>
      <c r="K135" s="5" t="s">
        <v>51</v>
      </c>
    </row>
    <row r="136" spans="1:11" ht="45">
      <c r="A136" s="214"/>
      <c r="B136" s="214"/>
      <c r="C136" s="214"/>
      <c r="D136" s="214"/>
      <c r="E136" s="166">
        <v>27</v>
      </c>
      <c r="F136" s="44" t="s">
        <v>890</v>
      </c>
      <c r="G136" s="44" t="s">
        <v>889</v>
      </c>
      <c r="H136" s="44"/>
      <c r="I136" s="44"/>
      <c r="J136" s="44"/>
      <c r="K136" s="5" t="s">
        <v>51</v>
      </c>
    </row>
    <row r="137" spans="1:11" ht="45">
      <c r="A137" s="214"/>
      <c r="B137" s="214"/>
      <c r="C137" s="214"/>
      <c r="D137" s="214"/>
      <c r="E137" s="166">
        <v>28</v>
      </c>
      <c r="F137" s="44" t="s">
        <v>915</v>
      </c>
      <c r="G137" s="44" t="s">
        <v>889</v>
      </c>
      <c r="H137" s="44"/>
      <c r="I137" s="44"/>
      <c r="J137" s="44"/>
      <c r="K137" s="5" t="s">
        <v>51</v>
      </c>
    </row>
    <row r="138" spans="1:11" ht="30">
      <c r="A138" s="214"/>
      <c r="B138" s="214"/>
      <c r="C138" s="214"/>
      <c r="D138" s="214"/>
      <c r="E138" s="166">
        <v>29</v>
      </c>
      <c r="F138" s="44" t="s">
        <v>903</v>
      </c>
      <c r="G138" s="44"/>
      <c r="H138" s="44"/>
      <c r="I138" s="44"/>
      <c r="J138" s="44"/>
      <c r="K138" s="5" t="s">
        <v>51</v>
      </c>
    </row>
    <row r="139" spans="1:11" ht="30">
      <c r="A139" s="214"/>
      <c r="B139" s="214"/>
      <c r="C139" s="214"/>
      <c r="D139" s="214"/>
      <c r="E139" s="166">
        <v>30</v>
      </c>
      <c r="F139" s="44" t="s">
        <v>950</v>
      </c>
      <c r="G139" s="44"/>
      <c r="H139" s="44"/>
      <c r="I139" s="44"/>
      <c r="J139" s="44"/>
      <c r="K139" s="5" t="s">
        <v>51</v>
      </c>
    </row>
  </sheetData>
  <customSheetViews>
    <customSheetView guid="{FBCA0314-AB2D-48C2-92CA-EB7E9A59E158}" scale="80" topLeftCell="C7">
      <selection activeCell="G23" sqref="G23"/>
      <pageMargins left="0" right="0" top="0" bottom="0" header="0" footer="0"/>
      <pageSetup orientation="portrait" r:id="rId1"/>
    </customSheetView>
    <customSheetView guid="{6104C648-B85B-4E8D-8B1B-A382CCFC2F87}" scale="80" topLeftCell="C7">
      <selection activeCell="G23" sqref="G23"/>
      <pageMargins left="0" right="0" top="0" bottom="0" header="0" footer="0"/>
      <pageSetup orientation="portrait" r:id="rId2"/>
    </customSheetView>
    <customSheetView guid="{E25D86B6-3339-45DF-95E9-AAAE4196E0B3}" scale="80" topLeftCell="C7">
      <selection activeCell="G23" sqref="G23"/>
      <pageMargins left="0" right="0" top="0" bottom="0" header="0" footer="0"/>
      <pageSetup orientation="portrait" r:id="rId3"/>
    </customSheetView>
  </customSheetViews>
  <mergeCells count="12">
    <mergeCell ref="A75:D75"/>
    <mergeCell ref="F75:K75"/>
    <mergeCell ref="A109:D109"/>
    <mergeCell ref="F109:K109"/>
    <mergeCell ref="F10:K10"/>
    <mergeCell ref="F11:K11"/>
    <mergeCell ref="A13:D13"/>
    <mergeCell ref="F13:K13"/>
    <mergeCell ref="A33:D33"/>
    <mergeCell ref="F33:K33"/>
    <mergeCell ref="A54:D54"/>
    <mergeCell ref="F54:K54"/>
  </mergeCells>
  <hyperlinks>
    <hyperlink ref="H17" r:id="rId4" xr:uid="{00000000-0004-0000-0400-000000000000}"/>
    <hyperlink ref="H18" r:id="rId5" xr:uid="{00000000-0004-0000-0400-000001000000}"/>
    <hyperlink ref="H21" r:id="rId6" xr:uid="{00000000-0004-0000-0400-000002000000}"/>
    <hyperlink ref="H23" r:id="rId7" xr:uid="{00000000-0004-0000-0400-000003000000}"/>
    <hyperlink ref="H114" r:id="rId8" xr:uid="{00000000-0004-0000-0400-000004000000}"/>
    <hyperlink ref="H115" r:id="rId9" xr:uid="{00000000-0004-0000-0400-000005000000}"/>
    <hyperlink ref="H117" r:id="rId10" xr:uid="{00000000-0004-0000-0400-000006000000}"/>
    <hyperlink ref="H37" r:id="rId11" xr:uid="{00000000-0004-0000-0400-000007000000}"/>
    <hyperlink ref="H38" r:id="rId12" xr:uid="{00000000-0004-0000-0400-000008000000}"/>
    <hyperlink ref="H42" r:id="rId13" xr:uid="{00000000-0004-0000-0400-000009000000}"/>
    <hyperlink ref="H44" r:id="rId14" xr:uid="{00000000-0004-0000-0400-00000A000000}"/>
    <hyperlink ref="H58" r:id="rId15" xr:uid="{00000000-0004-0000-0400-00000B000000}"/>
    <hyperlink ref="H59" r:id="rId16" xr:uid="{00000000-0004-0000-0400-00000C000000}"/>
    <hyperlink ref="H62" r:id="rId17" xr:uid="{00000000-0004-0000-0400-00000D000000}"/>
    <hyperlink ref="H64" r:id="rId18" xr:uid="{00000000-0004-0000-0400-00000E000000}"/>
    <hyperlink ref="H80" r:id="rId19" xr:uid="{00000000-0004-0000-0400-00000F000000}"/>
    <hyperlink ref="H81" r:id="rId20" xr:uid="{00000000-0004-0000-0400-000010000000}"/>
    <hyperlink ref="H83" r:id="rId21" xr:uid="{00000000-0004-0000-0400-000011000000}"/>
    <hyperlink ref="H84" r:id="rId22" xr:uid="{00000000-0004-0000-0400-000012000000}"/>
    <hyperlink ref="H93" r:id="rId23" xr:uid="{00000000-0004-0000-0400-000013000000}"/>
    <hyperlink ref="H95" r:id="rId24" xr:uid="{00000000-0004-0000-0400-000014000000}"/>
    <hyperlink ref="H124" r:id="rId25" xr:uid="{00000000-0004-0000-0400-000015000000}"/>
    <hyperlink ref="H126" r:id="rId26" xr:uid="{00000000-0004-0000-0400-000016000000}"/>
  </hyperlinks>
  <pageMargins left="0.7" right="0.7" top="0.75" bottom="0.75" header="0.3" footer="0.3"/>
  <pageSetup orientation="portrait" r:id="rId2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K321"/>
  <sheetViews>
    <sheetView zoomScaleNormal="100" workbookViewId="0">
      <selection activeCell="A14" sqref="A14"/>
    </sheetView>
  </sheetViews>
  <sheetFormatPr defaultRowHeight="15"/>
  <cols>
    <col min="1" max="1" width="14.5703125" customWidth="1"/>
    <col min="2" max="2" width="10.5703125" customWidth="1"/>
    <col min="3" max="3" width="13.140625" customWidth="1"/>
    <col min="6" max="6" width="38" style="182" customWidth="1"/>
    <col min="7" max="7" width="55.5703125" customWidth="1"/>
    <col min="8" max="8" width="11.5703125" customWidth="1"/>
    <col min="9" max="9" width="27.28515625" customWidth="1"/>
    <col min="10" max="10" width="28.5703125" customWidth="1"/>
  </cols>
  <sheetData>
    <row r="1" spans="1:11">
      <c r="A1" s="14" t="s">
        <v>24</v>
      </c>
      <c r="B1" s="234">
        <f>COUNTIF(C14:C972, "pass*")</f>
        <v>0</v>
      </c>
      <c r="C1" s="9"/>
      <c r="D1" s="24"/>
      <c r="E1" s="241"/>
      <c r="F1" s="228"/>
      <c r="G1" s="228"/>
      <c r="H1" s="228"/>
      <c r="I1" s="216"/>
      <c r="J1" s="229"/>
      <c r="K1" s="25"/>
    </row>
    <row r="2" spans="1:11">
      <c r="A2" s="15" t="s">
        <v>25</v>
      </c>
      <c r="B2" s="235">
        <f>COUNTIF(C14:C972, "fail*")</f>
        <v>0</v>
      </c>
      <c r="C2" s="10"/>
      <c r="D2" s="24"/>
      <c r="E2" s="241"/>
      <c r="F2" s="228"/>
      <c r="G2" s="26"/>
      <c r="H2" s="26"/>
      <c r="I2" s="216"/>
      <c r="J2" s="229"/>
      <c r="K2" s="216"/>
    </row>
    <row r="3" spans="1:11">
      <c r="A3" s="15" t="s">
        <v>26</v>
      </c>
      <c r="B3" s="235">
        <f>COUNTIF(C14:C972, "review*")</f>
        <v>0</v>
      </c>
      <c r="C3" s="10"/>
      <c r="D3" s="24"/>
      <c r="E3" s="241"/>
      <c r="F3" s="228"/>
      <c r="G3" s="27"/>
      <c r="H3" s="27"/>
      <c r="I3" s="216"/>
      <c r="J3" s="229"/>
      <c r="K3" s="24"/>
    </row>
    <row r="4" spans="1:11">
      <c r="A4" s="15" t="s">
        <v>27</v>
      </c>
      <c r="B4" s="235">
        <f>COUNTIF(A14:A972, "yes*")</f>
        <v>0</v>
      </c>
      <c r="C4" s="10" t="s">
        <v>951</v>
      </c>
      <c r="D4" s="216"/>
      <c r="E4" s="241"/>
      <c r="F4" s="228"/>
      <c r="G4" s="28"/>
      <c r="H4" s="28"/>
      <c r="I4" s="216"/>
      <c r="J4" s="229"/>
      <c r="K4" s="216"/>
    </row>
    <row r="5" spans="1:11">
      <c r="A5" s="15" t="s">
        <v>28</v>
      </c>
      <c r="B5" s="235">
        <f>COUNTIF(B14:B972, "yes*")</f>
        <v>0</v>
      </c>
      <c r="C5" s="11" t="e">
        <v>#DIV/0!</v>
      </c>
      <c r="D5" s="216"/>
      <c r="E5" s="241"/>
      <c r="F5" s="228"/>
      <c r="G5" s="26"/>
      <c r="H5" s="26"/>
      <c r="I5" s="216"/>
      <c r="J5" s="229"/>
      <c r="K5" s="216"/>
    </row>
    <row r="6" spans="1:11">
      <c r="A6" s="15" t="s">
        <v>29</v>
      </c>
      <c r="B6" s="235">
        <f>B4-B5</f>
        <v>0</v>
      </c>
      <c r="C6" s="11"/>
      <c r="D6" s="216"/>
      <c r="E6" s="241"/>
      <c r="F6" s="228"/>
      <c r="G6" s="28"/>
      <c r="H6" s="28"/>
      <c r="I6" s="216"/>
      <c r="J6" s="229"/>
      <c r="K6" s="216"/>
    </row>
    <row r="7" spans="1:11" ht="40.5">
      <c r="A7" s="15" t="s">
        <v>30</v>
      </c>
      <c r="B7" s="236">
        <f>COUNTIF(E14:E972, "&gt;0")</f>
        <v>240</v>
      </c>
      <c r="C7" s="12" t="s">
        <v>31</v>
      </c>
      <c r="D7" s="216" t="s">
        <v>32</v>
      </c>
      <c r="E7" s="8"/>
      <c r="F7" s="228"/>
      <c r="G7" s="228"/>
      <c r="H7" s="228"/>
      <c r="I7" s="216"/>
      <c r="J7" s="229"/>
      <c r="K7" s="216"/>
    </row>
    <row r="8" spans="1:11">
      <c r="A8" s="16" t="s">
        <v>33</v>
      </c>
      <c r="B8" s="237">
        <f>B1/B7</f>
        <v>0</v>
      </c>
      <c r="C8" s="10"/>
      <c r="D8" s="216"/>
      <c r="E8" s="241"/>
      <c r="F8" s="228"/>
      <c r="G8" s="228"/>
      <c r="H8" s="228"/>
      <c r="I8" s="216"/>
      <c r="J8" s="229"/>
      <c r="K8" s="216"/>
    </row>
    <row r="9" spans="1:11">
      <c r="A9" s="16" t="s">
        <v>34</v>
      </c>
      <c r="B9" s="237">
        <f>B2/B7</f>
        <v>0</v>
      </c>
      <c r="C9" s="10"/>
      <c r="D9" s="216"/>
      <c r="E9" s="241"/>
      <c r="F9" s="228"/>
      <c r="G9" s="228"/>
      <c r="H9" s="228"/>
      <c r="I9" s="216"/>
      <c r="J9" s="229"/>
      <c r="K9" s="216"/>
    </row>
    <row r="10" spans="1:11">
      <c r="A10" s="17" t="s">
        <v>35</v>
      </c>
      <c r="B10" s="238">
        <f>B3/B7</f>
        <v>0</v>
      </c>
      <c r="C10" s="13"/>
      <c r="D10" s="216"/>
      <c r="E10" s="241"/>
      <c r="F10" s="358"/>
      <c r="G10" s="359"/>
      <c r="H10" s="359"/>
      <c r="I10" s="359"/>
      <c r="J10" s="359"/>
      <c r="K10" s="359"/>
    </row>
    <row r="11" spans="1:11">
      <c r="A11" s="17" t="s">
        <v>36</v>
      </c>
      <c r="B11" s="238">
        <f>B5/B7</f>
        <v>0</v>
      </c>
      <c r="C11" s="13"/>
      <c r="D11" s="216"/>
      <c r="E11" s="241"/>
      <c r="F11" s="360"/>
      <c r="G11" s="361"/>
      <c r="H11" s="361"/>
      <c r="I11" s="361"/>
      <c r="J11" s="361"/>
      <c r="K11" s="361"/>
    </row>
    <row r="12" spans="1:11" ht="27">
      <c r="A12" s="232" t="s">
        <v>37</v>
      </c>
      <c r="B12" s="232" t="s">
        <v>38</v>
      </c>
      <c r="C12" s="232" t="s">
        <v>39</v>
      </c>
      <c r="D12" s="233" t="s">
        <v>40</v>
      </c>
      <c r="E12" s="22" t="s">
        <v>41</v>
      </c>
      <c r="F12" s="230" t="s">
        <v>42</v>
      </c>
      <c r="G12" s="230" t="s">
        <v>43</v>
      </c>
      <c r="H12" s="230" t="s">
        <v>44</v>
      </c>
      <c r="I12" s="231" t="s">
        <v>45</v>
      </c>
      <c r="J12" s="231" t="s">
        <v>46</v>
      </c>
      <c r="K12" s="231"/>
    </row>
    <row r="13" spans="1:11" ht="18.75">
      <c r="A13" s="232"/>
      <c r="B13" s="232"/>
      <c r="C13" s="232"/>
      <c r="D13" s="233"/>
      <c r="E13" s="42" t="s">
        <v>48</v>
      </c>
      <c r="F13" s="362" t="s">
        <v>952</v>
      </c>
      <c r="G13" s="362"/>
      <c r="H13" s="268"/>
      <c r="I13" s="231"/>
      <c r="J13" s="231"/>
      <c r="K13" s="231"/>
    </row>
    <row r="14" spans="1:11" ht="60">
      <c r="A14" s="67"/>
      <c r="B14" s="67"/>
      <c r="C14" s="67"/>
      <c r="D14" s="67"/>
      <c r="E14" s="166">
        <v>1</v>
      </c>
      <c r="F14" s="44" t="s">
        <v>953</v>
      </c>
      <c r="G14" s="44" t="s">
        <v>954</v>
      </c>
      <c r="H14" s="44"/>
      <c r="I14" s="29"/>
      <c r="J14" s="29"/>
      <c r="K14" s="29" t="s">
        <v>51</v>
      </c>
    </row>
    <row r="15" spans="1:11" ht="75">
      <c r="A15" s="67"/>
      <c r="B15" s="67"/>
      <c r="C15" s="67"/>
      <c r="D15" s="67"/>
      <c r="E15" s="166">
        <v>2</v>
      </c>
      <c r="F15" s="214" t="s">
        <v>955</v>
      </c>
      <c r="G15" s="44" t="s">
        <v>956</v>
      </c>
      <c r="H15" s="44"/>
      <c r="I15" s="29"/>
      <c r="J15" s="29"/>
      <c r="K15" s="29" t="s">
        <v>51</v>
      </c>
    </row>
    <row r="16" spans="1:11" ht="75">
      <c r="A16" s="67"/>
      <c r="B16" s="67"/>
      <c r="C16" s="67"/>
      <c r="D16" s="67"/>
      <c r="E16" s="166">
        <v>3</v>
      </c>
      <c r="F16" s="44" t="s">
        <v>957</v>
      </c>
      <c r="G16" s="44"/>
      <c r="H16" s="44"/>
      <c r="I16" s="29"/>
      <c r="J16" s="29"/>
      <c r="K16" s="29" t="s">
        <v>51</v>
      </c>
    </row>
    <row r="17" spans="1:11" ht="45">
      <c r="A17" s="67"/>
      <c r="B17" s="67"/>
      <c r="C17" s="67"/>
      <c r="D17" s="67"/>
      <c r="E17" s="166">
        <v>4</v>
      </c>
      <c r="F17" s="44" t="s">
        <v>958</v>
      </c>
      <c r="G17" s="44" t="s">
        <v>959</v>
      </c>
      <c r="H17" s="44"/>
      <c r="I17" s="29"/>
      <c r="J17" s="29"/>
      <c r="K17" s="29" t="s">
        <v>51</v>
      </c>
    </row>
    <row r="18" spans="1:11" ht="30">
      <c r="A18" s="67"/>
      <c r="B18" s="67"/>
      <c r="C18" s="67"/>
      <c r="D18" s="67"/>
      <c r="E18" s="166">
        <v>5</v>
      </c>
      <c r="F18" s="44" t="s">
        <v>960</v>
      </c>
      <c r="G18" s="44" t="s">
        <v>961</v>
      </c>
      <c r="H18" s="170"/>
      <c r="I18" s="29"/>
      <c r="J18" s="29"/>
      <c r="K18" s="29" t="s">
        <v>51</v>
      </c>
    </row>
    <row r="19" spans="1:11" ht="30">
      <c r="A19" s="67"/>
      <c r="B19" s="67"/>
      <c r="C19" s="67"/>
      <c r="D19" s="67"/>
      <c r="E19" s="166">
        <v>6</v>
      </c>
      <c r="F19" s="44" t="s">
        <v>962</v>
      </c>
      <c r="G19" s="44" t="s">
        <v>963</v>
      </c>
      <c r="H19" s="254" t="s">
        <v>964</v>
      </c>
      <c r="I19" s="29"/>
      <c r="J19" s="29"/>
      <c r="K19" s="29" t="s">
        <v>51</v>
      </c>
    </row>
    <row r="20" spans="1:11" ht="30">
      <c r="A20" s="67"/>
      <c r="B20" s="67"/>
      <c r="C20" s="67"/>
      <c r="D20" s="67"/>
      <c r="E20" s="166">
        <v>7</v>
      </c>
      <c r="F20" s="44" t="s">
        <v>963</v>
      </c>
      <c r="G20" s="44" t="s">
        <v>965</v>
      </c>
      <c r="H20" s="254"/>
      <c r="I20" s="29"/>
      <c r="J20" s="29"/>
      <c r="K20" s="29"/>
    </row>
    <row r="21" spans="1:11" ht="30">
      <c r="A21" s="67"/>
      <c r="B21" s="67"/>
      <c r="C21" s="67"/>
      <c r="D21" s="67"/>
      <c r="E21" s="166">
        <v>8</v>
      </c>
      <c r="F21" s="44" t="s">
        <v>966</v>
      </c>
      <c r="G21" s="44" t="s">
        <v>967</v>
      </c>
      <c r="H21" s="44"/>
      <c r="I21" s="29"/>
      <c r="J21" s="29"/>
      <c r="K21" s="29" t="s">
        <v>51</v>
      </c>
    </row>
    <row r="22" spans="1:11" ht="30">
      <c r="A22" s="67"/>
      <c r="B22" s="67"/>
      <c r="C22" s="67"/>
      <c r="D22" s="67"/>
      <c r="E22" s="166">
        <v>9</v>
      </c>
      <c r="F22" s="44" t="s">
        <v>968</v>
      </c>
      <c r="G22" s="44" t="s">
        <v>969</v>
      </c>
      <c r="H22" s="44"/>
      <c r="I22" s="29"/>
      <c r="J22" s="29"/>
      <c r="K22" s="29" t="s">
        <v>51</v>
      </c>
    </row>
    <row r="23" spans="1:11" ht="45">
      <c r="A23" s="67"/>
      <c r="B23" s="67"/>
      <c r="C23" s="67"/>
      <c r="D23" s="67"/>
      <c r="E23" s="166">
        <v>10</v>
      </c>
      <c r="F23" s="44" t="s">
        <v>970</v>
      </c>
      <c r="G23" s="44"/>
      <c r="H23" s="44"/>
      <c r="I23" s="29"/>
      <c r="J23" s="29"/>
      <c r="K23" s="29" t="s">
        <v>51</v>
      </c>
    </row>
    <row r="24" spans="1:11" ht="45">
      <c r="A24" s="67"/>
      <c r="B24" s="67"/>
      <c r="C24" s="67"/>
      <c r="D24" s="67"/>
      <c r="E24" s="166">
        <v>11</v>
      </c>
      <c r="F24" s="44" t="s">
        <v>971</v>
      </c>
      <c r="G24" s="44"/>
      <c r="H24" s="44"/>
      <c r="I24" s="29"/>
      <c r="J24" s="29"/>
      <c r="K24" s="29" t="s">
        <v>51</v>
      </c>
    </row>
    <row r="25" spans="1:11" ht="30">
      <c r="A25" s="67"/>
      <c r="B25" s="67"/>
      <c r="C25" s="67"/>
      <c r="D25" s="67"/>
      <c r="E25" s="166">
        <v>12</v>
      </c>
      <c r="F25" s="44" t="s">
        <v>972</v>
      </c>
      <c r="G25" s="44" t="s">
        <v>973</v>
      </c>
      <c r="H25" s="44"/>
      <c r="I25" s="29"/>
      <c r="J25" s="29"/>
      <c r="K25" s="29" t="s">
        <v>974</v>
      </c>
    </row>
    <row r="26" spans="1:11" ht="60">
      <c r="A26" s="67"/>
      <c r="B26" s="67"/>
      <c r="C26" s="67"/>
      <c r="D26" s="67"/>
      <c r="E26" s="166">
        <v>13</v>
      </c>
      <c r="F26" s="44" t="s">
        <v>975</v>
      </c>
      <c r="G26" s="44"/>
      <c r="H26" s="254" t="s">
        <v>976</v>
      </c>
      <c r="I26" s="254"/>
      <c r="J26" s="29"/>
      <c r="K26" s="29" t="s">
        <v>51</v>
      </c>
    </row>
    <row r="27" spans="1:11" ht="30">
      <c r="A27" s="67"/>
      <c r="B27" s="67"/>
      <c r="C27" s="67"/>
      <c r="D27" s="67"/>
      <c r="E27" s="166">
        <v>14</v>
      </c>
      <c r="F27" s="44" t="s">
        <v>977</v>
      </c>
      <c r="G27" s="44"/>
      <c r="H27" s="44"/>
      <c r="I27" s="29"/>
      <c r="J27" s="29"/>
      <c r="K27" s="29" t="s">
        <v>51</v>
      </c>
    </row>
    <row r="28" spans="1:11" ht="30">
      <c r="A28" s="67"/>
      <c r="B28" s="67"/>
      <c r="C28" s="67"/>
      <c r="D28" s="67"/>
      <c r="E28" s="166">
        <v>15</v>
      </c>
      <c r="F28" s="44" t="s">
        <v>978</v>
      </c>
      <c r="G28" s="170"/>
      <c r="H28" s="170"/>
      <c r="I28" s="29"/>
      <c r="J28" s="29"/>
      <c r="K28" s="29" t="s">
        <v>51</v>
      </c>
    </row>
    <row r="29" spans="1:11" ht="30">
      <c r="A29" s="67"/>
      <c r="B29" s="67"/>
      <c r="C29" s="67"/>
      <c r="D29" s="67"/>
      <c r="E29" s="166">
        <v>16</v>
      </c>
      <c r="F29" s="44" t="s">
        <v>979</v>
      </c>
      <c r="G29" s="44" t="s">
        <v>980</v>
      </c>
      <c r="H29" s="44"/>
      <c r="I29" s="29"/>
      <c r="J29" s="29"/>
      <c r="K29" s="29" t="s">
        <v>51</v>
      </c>
    </row>
    <row r="30" spans="1:11" ht="75">
      <c r="A30" s="67"/>
      <c r="B30" s="67"/>
      <c r="C30" s="67"/>
      <c r="D30" s="67"/>
      <c r="E30" s="166">
        <v>17</v>
      </c>
      <c r="F30" s="44" t="s">
        <v>981</v>
      </c>
      <c r="G30" s="44" t="s">
        <v>982</v>
      </c>
      <c r="H30" s="254" t="s">
        <v>983</v>
      </c>
      <c r="I30" s="29"/>
      <c r="J30" s="29"/>
      <c r="K30" s="29" t="s">
        <v>51</v>
      </c>
    </row>
    <row r="31" spans="1:11" ht="45">
      <c r="A31" s="67"/>
      <c r="B31" s="67"/>
      <c r="C31" s="67"/>
      <c r="D31" s="67"/>
      <c r="E31" s="166">
        <v>18</v>
      </c>
      <c r="F31" s="44" t="s">
        <v>984</v>
      </c>
      <c r="G31" s="44"/>
      <c r="H31" s="44"/>
      <c r="I31" s="29"/>
      <c r="J31" s="29"/>
      <c r="K31" s="29" t="s">
        <v>51</v>
      </c>
    </row>
    <row r="32" spans="1:11" ht="45">
      <c r="A32" s="67"/>
      <c r="B32" s="67"/>
      <c r="C32" s="67"/>
      <c r="D32" s="67"/>
      <c r="E32" s="166">
        <v>19</v>
      </c>
      <c r="F32" s="44" t="s">
        <v>985</v>
      </c>
      <c r="G32" s="44" t="s">
        <v>986</v>
      </c>
      <c r="H32" s="255" t="s">
        <v>987</v>
      </c>
      <c r="I32" s="29"/>
      <c r="J32" s="29"/>
      <c r="K32" s="29" t="s">
        <v>51</v>
      </c>
    </row>
    <row r="33" spans="1:11" ht="75">
      <c r="A33" s="67"/>
      <c r="B33" s="67"/>
      <c r="C33" s="67"/>
      <c r="D33" s="67"/>
      <c r="E33" s="166">
        <v>20</v>
      </c>
      <c r="F33" s="44" t="s">
        <v>988</v>
      </c>
      <c r="G33" s="44" t="s">
        <v>989</v>
      </c>
      <c r="H33" s="44"/>
      <c r="I33" s="29"/>
      <c r="J33" s="29"/>
      <c r="K33" s="29" t="s">
        <v>51</v>
      </c>
    </row>
    <row r="34" spans="1:11" ht="45">
      <c r="A34" s="67"/>
      <c r="B34" s="67"/>
      <c r="C34" s="67"/>
      <c r="D34" s="67"/>
      <c r="E34" s="166">
        <v>21</v>
      </c>
      <c r="F34" s="44" t="s">
        <v>990</v>
      </c>
      <c r="G34" s="44"/>
      <c r="H34" s="44"/>
      <c r="I34" s="29"/>
      <c r="J34" s="29"/>
      <c r="K34" s="29" t="s">
        <v>51</v>
      </c>
    </row>
    <row r="35" spans="1:11" ht="30">
      <c r="A35" s="67"/>
      <c r="B35" s="67"/>
      <c r="C35" s="67"/>
      <c r="D35" s="67"/>
      <c r="E35" s="166">
        <v>22</v>
      </c>
      <c r="F35" s="44" t="s">
        <v>991</v>
      </c>
      <c r="G35" s="44" t="s">
        <v>992</v>
      </c>
      <c r="H35" s="44"/>
      <c r="I35" s="29"/>
      <c r="J35" s="29"/>
      <c r="K35" s="29" t="s">
        <v>51</v>
      </c>
    </row>
    <row r="36" spans="1:11" ht="30">
      <c r="A36" s="67"/>
      <c r="B36" s="67"/>
      <c r="C36" s="67"/>
      <c r="D36" s="67"/>
      <c r="E36" s="166">
        <v>23</v>
      </c>
      <c r="F36" s="44" t="s">
        <v>993</v>
      </c>
      <c r="G36" s="44"/>
      <c r="H36" s="44"/>
      <c r="I36" s="29"/>
      <c r="J36" s="29"/>
      <c r="K36" s="29" t="s">
        <v>51</v>
      </c>
    </row>
    <row r="37" spans="1:11" ht="60">
      <c r="A37" s="67"/>
      <c r="B37" s="67"/>
      <c r="C37" s="67"/>
      <c r="D37" s="67"/>
      <c r="E37" s="166">
        <v>24</v>
      </c>
      <c r="F37" s="44" t="s">
        <v>994</v>
      </c>
      <c r="G37" s="44"/>
      <c r="H37" s="44"/>
      <c r="I37" s="29"/>
      <c r="J37" s="29"/>
      <c r="K37" s="29" t="s">
        <v>51</v>
      </c>
    </row>
    <row r="38" spans="1:11" ht="45">
      <c r="A38" s="67"/>
      <c r="B38" s="67"/>
      <c r="C38" s="67"/>
      <c r="D38" s="67"/>
      <c r="E38" s="166">
        <v>25</v>
      </c>
      <c r="F38" s="44" t="s">
        <v>995</v>
      </c>
      <c r="G38" s="44" t="s">
        <v>996</v>
      </c>
      <c r="H38" s="44"/>
      <c r="I38" s="29"/>
      <c r="J38" s="29"/>
      <c r="K38" s="29" t="s">
        <v>51</v>
      </c>
    </row>
    <row r="39" spans="1:11" ht="60">
      <c r="A39" s="67"/>
      <c r="B39" s="67"/>
      <c r="C39" s="67"/>
      <c r="D39" s="67"/>
      <c r="E39" s="166">
        <v>26</v>
      </c>
      <c r="F39" s="44" t="s">
        <v>997</v>
      </c>
      <c r="G39" s="44"/>
      <c r="H39" s="44"/>
      <c r="I39" s="29"/>
      <c r="J39" s="29"/>
      <c r="K39" s="29" t="s">
        <v>51</v>
      </c>
    </row>
    <row r="40" spans="1:11" ht="45">
      <c r="A40" s="67"/>
      <c r="B40" s="67"/>
      <c r="C40" s="67"/>
      <c r="D40" s="67"/>
      <c r="E40" s="166">
        <v>27</v>
      </c>
      <c r="F40" s="44" t="s">
        <v>998</v>
      </c>
      <c r="G40" s="44" t="s">
        <v>999</v>
      </c>
      <c r="H40" s="44"/>
      <c r="I40" s="29"/>
      <c r="J40" s="29"/>
      <c r="K40" s="29" t="s">
        <v>51</v>
      </c>
    </row>
    <row r="41" spans="1:11" ht="30">
      <c r="A41" s="67"/>
      <c r="B41" s="67"/>
      <c r="C41" s="67"/>
      <c r="D41" s="67"/>
      <c r="E41" s="166">
        <v>28</v>
      </c>
      <c r="F41" s="44" t="s">
        <v>1000</v>
      </c>
      <c r="G41" s="44"/>
      <c r="H41" s="44"/>
      <c r="I41" s="29"/>
      <c r="J41" s="29"/>
      <c r="K41" s="29" t="s">
        <v>51</v>
      </c>
    </row>
    <row r="42" spans="1:11" ht="45">
      <c r="A42" s="67"/>
      <c r="B42" s="67"/>
      <c r="C42" s="67"/>
      <c r="D42" s="67"/>
      <c r="E42" s="166">
        <v>29</v>
      </c>
      <c r="F42" s="44" t="s">
        <v>1001</v>
      </c>
      <c r="G42" s="44"/>
      <c r="H42" s="44"/>
      <c r="I42" s="29"/>
      <c r="J42" s="29"/>
      <c r="K42" s="29" t="s">
        <v>51</v>
      </c>
    </row>
    <row r="43" spans="1:11" ht="45">
      <c r="A43" s="67"/>
      <c r="B43" s="67"/>
      <c r="C43" s="67"/>
      <c r="D43" s="67"/>
      <c r="E43" s="166">
        <v>30</v>
      </c>
      <c r="F43" s="44" t="s">
        <v>1002</v>
      </c>
      <c r="G43" s="44" t="s">
        <v>1003</v>
      </c>
      <c r="H43" s="44"/>
      <c r="I43" s="29"/>
      <c r="J43" s="29"/>
      <c r="K43" s="29" t="s">
        <v>51</v>
      </c>
    </row>
    <row r="44" spans="1:11" ht="45">
      <c r="A44" s="67"/>
      <c r="B44" s="67"/>
      <c r="C44" s="67"/>
      <c r="D44" s="67"/>
      <c r="E44" s="166">
        <v>31</v>
      </c>
      <c r="F44" s="44" t="s">
        <v>1004</v>
      </c>
      <c r="G44" s="44" t="s">
        <v>1005</v>
      </c>
      <c r="H44" s="254" t="s">
        <v>1006</v>
      </c>
      <c r="I44" s="29"/>
      <c r="J44" s="29"/>
      <c r="K44" s="29" t="s">
        <v>51</v>
      </c>
    </row>
    <row r="45" spans="1:11" ht="45">
      <c r="A45" s="67"/>
      <c r="B45" s="67"/>
      <c r="C45" s="67"/>
      <c r="D45" s="67"/>
      <c r="E45" s="166">
        <v>32</v>
      </c>
      <c r="F45" s="44" t="s">
        <v>1007</v>
      </c>
      <c r="G45" s="44" t="s">
        <v>1008</v>
      </c>
      <c r="H45" s="44"/>
      <c r="I45" s="29"/>
      <c r="J45" s="29"/>
      <c r="K45" s="29" t="s">
        <v>51</v>
      </c>
    </row>
    <row r="46" spans="1:11" ht="30">
      <c r="A46" s="67"/>
      <c r="B46" s="67"/>
      <c r="C46" s="67"/>
      <c r="D46" s="67"/>
      <c r="E46" s="166">
        <v>33</v>
      </c>
      <c r="F46" s="44" t="s">
        <v>1009</v>
      </c>
      <c r="G46" s="44"/>
      <c r="H46" s="44"/>
      <c r="I46" s="29"/>
      <c r="J46" s="29"/>
      <c r="K46" s="29" t="s">
        <v>51</v>
      </c>
    </row>
    <row r="47" spans="1:11" ht="30">
      <c r="A47" s="67"/>
      <c r="B47" s="67"/>
      <c r="C47" s="67"/>
      <c r="D47" s="67"/>
      <c r="E47" s="166">
        <v>34</v>
      </c>
      <c r="F47" s="44" t="s">
        <v>1010</v>
      </c>
      <c r="G47" s="44"/>
      <c r="H47" s="44"/>
      <c r="I47" s="29"/>
      <c r="J47" s="29"/>
      <c r="K47" s="29" t="s">
        <v>51</v>
      </c>
    </row>
    <row r="48" spans="1:11" ht="30">
      <c r="A48" s="67"/>
      <c r="B48" s="67"/>
      <c r="C48" s="67"/>
      <c r="D48" s="67"/>
      <c r="E48" s="166">
        <v>35</v>
      </c>
      <c r="F48" s="44" t="s">
        <v>1011</v>
      </c>
      <c r="G48" s="44"/>
      <c r="H48" s="44"/>
      <c r="I48" s="29"/>
      <c r="J48" s="29"/>
      <c r="K48" s="29" t="s">
        <v>51</v>
      </c>
    </row>
    <row r="49" spans="1:11" ht="18.75">
      <c r="A49" s="68"/>
      <c r="B49" s="68"/>
      <c r="C49" s="68"/>
      <c r="D49" s="68"/>
      <c r="E49" s="144" t="s">
        <v>92</v>
      </c>
      <c r="F49" s="357" t="s">
        <v>1012</v>
      </c>
      <c r="G49" s="357"/>
      <c r="H49" s="266"/>
      <c r="I49" s="39"/>
      <c r="J49" s="39"/>
      <c r="K49" s="39"/>
    </row>
    <row r="50" spans="1:11" ht="45">
      <c r="A50" s="67"/>
      <c r="B50" s="67"/>
      <c r="C50" s="67"/>
      <c r="D50" s="67"/>
      <c r="E50" s="166">
        <v>1</v>
      </c>
      <c r="F50" s="44" t="s">
        <v>1013</v>
      </c>
      <c r="G50" s="44"/>
      <c r="H50" s="44"/>
      <c r="I50" s="29"/>
      <c r="J50" s="29"/>
      <c r="K50" s="29" t="s">
        <v>51</v>
      </c>
    </row>
    <row r="51" spans="1:11" ht="45">
      <c r="A51" s="67"/>
      <c r="B51" s="67"/>
      <c r="C51" s="67"/>
      <c r="D51" s="67"/>
      <c r="E51" s="166">
        <v>2</v>
      </c>
      <c r="F51" s="44" t="s">
        <v>1014</v>
      </c>
      <c r="G51" s="44" t="s">
        <v>1015</v>
      </c>
      <c r="H51" s="44"/>
      <c r="I51" s="29"/>
      <c r="J51" s="29"/>
      <c r="K51" s="29" t="s">
        <v>51</v>
      </c>
    </row>
    <row r="52" spans="1:11" ht="30">
      <c r="A52" s="67"/>
      <c r="B52" s="67"/>
      <c r="C52" s="67"/>
      <c r="D52" s="67"/>
      <c r="E52" s="166">
        <v>3</v>
      </c>
      <c r="F52" s="44" t="s">
        <v>1016</v>
      </c>
      <c r="G52" s="44" t="s">
        <v>1017</v>
      </c>
      <c r="H52" s="44"/>
      <c r="I52" s="29"/>
      <c r="J52" s="29"/>
      <c r="K52" s="29" t="s">
        <v>51</v>
      </c>
    </row>
    <row r="53" spans="1:11" ht="30">
      <c r="A53" s="67"/>
      <c r="B53" s="67"/>
      <c r="C53" s="67"/>
      <c r="D53" s="67"/>
      <c r="E53" s="166">
        <v>4</v>
      </c>
      <c r="F53" s="44" t="s">
        <v>1018</v>
      </c>
      <c r="G53" s="44" t="s">
        <v>1019</v>
      </c>
      <c r="H53" s="44"/>
      <c r="I53" s="29"/>
      <c r="J53" s="29"/>
      <c r="K53" s="29" t="s">
        <v>51</v>
      </c>
    </row>
    <row r="54" spans="1:11" ht="30">
      <c r="A54" s="67"/>
      <c r="B54" s="67"/>
      <c r="C54" s="67"/>
      <c r="D54" s="67"/>
      <c r="E54" s="166">
        <v>5</v>
      </c>
      <c r="F54" s="44" t="s">
        <v>1020</v>
      </c>
      <c r="G54" s="44"/>
      <c r="H54" s="44"/>
      <c r="I54" s="29"/>
      <c r="J54" s="29"/>
      <c r="K54" s="29"/>
    </row>
    <row r="55" spans="1:11" ht="30">
      <c r="A55" s="67"/>
      <c r="B55" s="67"/>
      <c r="C55" s="67"/>
      <c r="D55" s="67"/>
      <c r="E55" s="166">
        <v>6</v>
      </c>
      <c r="F55" s="44" t="s">
        <v>1021</v>
      </c>
      <c r="G55" s="44" t="s">
        <v>1022</v>
      </c>
      <c r="H55" s="44"/>
      <c r="I55" s="29"/>
      <c r="J55" s="29"/>
      <c r="K55" s="29" t="s">
        <v>51</v>
      </c>
    </row>
    <row r="56" spans="1:11" ht="30">
      <c r="A56" s="67"/>
      <c r="B56" s="67"/>
      <c r="C56" s="67"/>
      <c r="D56" s="67"/>
      <c r="E56" s="166">
        <v>7</v>
      </c>
      <c r="F56" s="44" t="s">
        <v>1023</v>
      </c>
      <c r="G56" s="44"/>
      <c r="H56" s="44"/>
      <c r="I56" s="29"/>
      <c r="J56" s="29"/>
      <c r="K56" s="29" t="s">
        <v>51</v>
      </c>
    </row>
    <row r="57" spans="1:11" ht="30">
      <c r="A57" s="67"/>
      <c r="B57" s="67"/>
      <c r="C57" s="67"/>
      <c r="D57" s="67"/>
      <c r="E57" s="166">
        <v>8</v>
      </c>
      <c r="F57" s="44" t="s">
        <v>1024</v>
      </c>
      <c r="G57" s="170"/>
      <c r="H57" s="170"/>
      <c r="I57" s="29"/>
      <c r="J57" s="29"/>
      <c r="K57" s="29" t="s">
        <v>51</v>
      </c>
    </row>
    <row r="58" spans="1:11" ht="45">
      <c r="A58" s="67"/>
      <c r="B58" s="67"/>
      <c r="C58" s="67"/>
      <c r="D58" s="67"/>
      <c r="E58" s="166">
        <v>9</v>
      </c>
      <c r="F58" s="44" t="s">
        <v>979</v>
      </c>
      <c r="G58" s="44" t="s">
        <v>1025</v>
      </c>
      <c r="H58" s="44"/>
      <c r="I58" s="29"/>
      <c r="J58" s="29"/>
      <c r="K58" s="29" t="s">
        <v>51</v>
      </c>
    </row>
    <row r="59" spans="1:11" ht="30">
      <c r="A59" s="67"/>
      <c r="B59" s="67"/>
      <c r="C59" s="67"/>
      <c r="D59" s="67"/>
      <c r="E59" s="166">
        <v>10</v>
      </c>
      <c r="F59" s="44" t="s">
        <v>980</v>
      </c>
      <c r="G59" s="44"/>
      <c r="H59" s="44"/>
      <c r="I59" s="29"/>
      <c r="J59" s="29"/>
      <c r="K59" s="29" t="s">
        <v>51</v>
      </c>
    </row>
    <row r="60" spans="1:11" ht="75">
      <c r="A60" s="67"/>
      <c r="B60" s="67"/>
      <c r="C60" s="67"/>
      <c r="D60" s="67"/>
      <c r="E60" s="166">
        <v>11</v>
      </c>
      <c r="F60" s="44" t="s">
        <v>981</v>
      </c>
      <c r="G60" s="44" t="s">
        <v>982</v>
      </c>
      <c r="H60" s="254" t="s">
        <v>983</v>
      </c>
      <c r="I60" s="29"/>
      <c r="J60" s="29"/>
      <c r="K60" s="29" t="s">
        <v>51</v>
      </c>
    </row>
    <row r="61" spans="1:11" ht="45">
      <c r="A61" s="67"/>
      <c r="B61" s="67"/>
      <c r="C61" s="67"/>
      <c r="D61" s="67"/>
      <c r="E61" s="166">
        <v>12</v>
      </c>
      <c r="F61" s="44" t="s">
        <v>985</v>
      </c>
      <c r="G61" s="44" t="s">
        <v>986</v>
      </c>
      <c r="H61" s="255" t="s">
        <v>987</v>
      </c>
      <c r="I61" s="29"/>
      <c r="J61" s="29"/>
      <c r="K61" s="29" t="s">
        <v>51</v>
      </c>
    </row>
    <row r="62" spans="1:11" ht="75">
      <c r="A62" s="67"/>
      <c r="B62" s="67"/>
      <c r="C62" s="67"/>
      <c r="D62" s="67"/>
      <c r="E62" s="166">
        <v>13</v>
      </c>
      <c r="F62" s="44" t="s">
        <v>988</v>
      </c>
      <c r="G62" s="44" t="s">
        <v>989</v>
      </c>
      <c r="H62" s="44"/>
      <c r="I62" s="29"/>
      <c r="J62" s="29"/>
      <c r="K62" s="29" t="s">
        <v>51</v>
      </c>
    </row>
    <row r="63" spans="1:11" ht="30">
      <c r="A63" s="67"/>
      <c r="B63" s="67"/>
      <c r="C63" s="67"/>
      <c r="D63" s="67"/>
      <c r="E63" s="166">
        <v>14</v>
      </c>
      <c r="F63" s="44" t="s">
        <v>1026</v>
      </c>
      <c r="G63" s="44"/>
      <c r="H63" s="44"/>
      <c r="I63" s="29"/>
      <c r="J63" s="29"/>
      <c r="K63" s="29"/>
    </row>
    <row r="64" spans="1:11" ht="30">
      <c r="A64" s="67"/>
      <c r="B64" s="67"/>
      <c r="C64" s="67"/>
      <c r="D64" s="67"/>
      <c r="E64" s="166">
        <v>15</v>
      </c>
      <c r="F64" s="44" t="s">
        <v>1027</v>
      </c>
      <c r="G64" s="44" t="s">
        <v>992</v>
      </c>
      <c r="H64" s="44"/>
      <c r="I64" s="29"/>
      <c r="J64" s="29"/>
      <c r="K64" s="29" t="s">
        <v>51</v>
      </c>
    </row>
    <row r="65" spans="1:11" ht="30">
      <c r="A65" s="67"/>
      <c r="B65" s="67"/>
      <c r="C65" s="67"/>
      <c r="D65" s="67"/>
      <c r="E65" s="166">
        <v>16</v>
      </c>
      <c r="F65" s="44" t="s">
        <v>1028</v>
      </c>
      <c r="G65" s="44"/>
      <c r="H65" s="44"/>
      <c r="I65" s="29"/>
      <c r="J65" s="29"/>
      <c r="K65" s="29" t="s">
        <v>51</v>
      </c>
    </row>
    <row r="66" spans="1:11" ht="30">
      <c r="A66" s="67"/>
      <c r="B66" s="67"/>
      <c r="C66" s="67"/>
      <c r="D66" s="67"/>
      <c r="E66" s="166">
        <v>17</v>
      </c>
      <c r="F66" s="44" t="s">
        <v>1029</v>
      </c>
      <c r="G66" s="44" t="s">
        <v>1030</v>
      </c>
      <c r="H66" s="44"/>
      <c r="I66" s="29"/>
      <c r="J66" s="29"/>
      <c r="K66" s="29" t="s">
        <v>51</v>
      </c>
    </row>
    <row r="67" spans="1:11" ht="45">
      <c r="A67" s="67"/>
      <c r="B67" s="67"/>
      <c r="C67" s="67"/>
      <c r="D67" s="67"/>
      <c r="E67" s="166">
        <v>18</v>
      </c>
      <c r="F67" s="44" t="s">
        <v>1031</v>
      </c>
      <c r="G67" s="44" t="s">
        <v>1005</v>
      </c>
      <c r="H67" s="254" t="s">
        <v>1006</v>
      </c>
      <c r="I67" s="29"/>
      <c r="J67" s="29"/>
      <c r="K67" s="29" t="s">
        <v>51</v>
      </c>
    </row>
    <row r="68" spans="1:11" ht="45">
      <c r="A68" s="67"/>
      <c r="B68" s="67"/>
      <c r="C68" s="67"/>
      <c r="D68" s="67"/>
      <c r="E68" s="166">
        <v>19</v>
      </c>
      <c r="F68" s="44" t="s">
        <v>1032</v>
      </c>
      <c r="G68" s="44" t="s">
        <v>1033</v>
      </c>
      <c r="H68" s="44"/>
      <c r="I68" s="29"/>
      <c r="J68" s="29"/>
      <c r="K68" s="29" t="s">
        <v>51</v>
      </c>
    </row>
    <row r="69" spans="1:11" ht="30">
      <c r="A69" s="67"/>
      <c r="B69" s="67"/>
      <c r="C69" s="67"/>
      <c r="D69" s="67"/>
      <c r="E69" s="166">
        <v>20</v>
      </c>
      <c r="F69" s="44" t="s">
        <v>1034</v>
      </c>
      <c r="G69" s="44" t="s">
        <v>999</v>
      </c>
      <c r="H69" s="44"/>
      <c r="I69" s="29"/>
      <c r="J69" s="29"/>
      <c r="K69" s="29" t="s">
        <v>51</v>
      </c>
    </row>
    <row r="70" spans="1:11" ht="30">
      <c r="A70" s="67"/>
      <c r="B70" s="67"/>
      <c r="C70" s="67"/>
      <c r="D70" s="67"/>
      <c r="E70" s="166">
        <v>21</v>
      </c>
      <c r="F70" s="44" t="s">
        <v>1035</v>
      </c>
      <c r="G70" s="44"/>
      <c r="H70" s="44"/>
      <c r="I70" s="29"/>
      <c r="J70" s="29"/>
      <c r="K70" s="29" t="s">
        <v>51</v>
      </c>
    </row>
    <row r="71" spans="1:11" ht="56.25">
      <c r="A71" s="68"/>
      <c r="B71" s="68"/>
      <c r="C71" s="68"/>
      <c r="D71" s="68"/>
      <c r="E71" s="144" t="s">
        <v>121</v>
      </c>
      <c r="F71" s="244" t="s">
        <v>1036</v>
      </c>
      <c r="G71" s="240"/>
      <c r="H71" s="240"/>
      <c r="I71" s="39"/>
      <c r="J71" s="39"/>
      <c r="K71" s="39"/>
    </row>
    <row r="72" spans="1:11" ht="45">
      <c r="A72" s="67"/>
      <c r="B72" s="67"/>
      <c r="C72" s="67"/>
      <c r="D72" s="67"/>
      <c r="E72" s="166">
        <v>1</v>
      </c>
      <c r="F72" s="44" t="s">
        <v>1037</v>
      </c>
      <c r="G72" s="44"/>
      <c r="H72" s="44"/>
      <c r="I72" s="29"/>
      <c r="J72" s="29"/>
      <c r="K72" s="29" t="s">
        <v>51</v>
      </c>
    </row>
    <row r="73" spans="1:11" ht="45">
      <c r="A73" s="67"/>
      <c r="B73" s="67"/>
      <c r="C73" s="67"/>
      <c r="D73" s="67"/>
      <c r="E73" s="166">
        <v>2</v>
      </c>
      <c r="F73" s="44" t="s">
        <v>1038</v>
      </c>
      <c r="G73" s="44" t="s">
        <v>959</v>
      </c>
      <c r="H73" s="44"/>
      <c r="I73" s="29"/>
      <c r="J73" s="29"/>
      <c r="K73" s="29" t="s">
        <v>51</v>
      </c>
    </row>
    <row r="74" spans="1:11" ht="30">
      <c r="A74" s="67"/>
      <c r="B74" s="67"/>
      <c r="C74" s="67"/>
      <c r="D74" s="67"/>
      <c r="E74" s="166">
        <v>3</v>
      </c>
      <c r="F74" s="44" t="s">
        <v>1016</v>
      </c>
      <c r="G74" s="44" t="s">
        <v>1017</v>
      </c>
      <c r="H74" s="44"/>
      <c r="I74" s="29"/>
      <c r="J74" s="29"/>
      <c r="K74" s="29"/>
    </row>
    <row r="75" spans="1:11" ht="30">
      <c r="A75" s="67"/>
      <c r="B75" s="67"/>
      <c r="C75" s="67"/>
      <c r="D75" s="67"/>
      <c r="E75" s="166">
        <v>4</v>
      </c>
      <c r="F75" s="44" t="s">
        <v>1039</v>
      </c>
      <c r="G75" s="44" t="s">
        <v>1040</v>
      </c>
      <c r="H75" s="44"/>
      <c r="I75" s="29"/>
      <c r="J75" s="29"/>
      <c r="K75" s="29" t="s">
        <v>51</v>
      </c>
    </row>
    <row r="76" spans="1:11" ht="105">
      <c r="A76" s="67"/>
      <c r="B76" s="67"/>
      <c r="C76" s="67"/>
      <c r="D76" s="67"/>
      <c r="E76" s="166">
        <v>5</v>
      </c>
      <c r="F76" s="44" t="s">
        <v>1041</v>
      </c>
      <c r="G76" s="44" t="s">
        <v>1042</v>
      </c>
      <c r="H76" s="44"/>
      <c r="I76" s="29"/>
      <c r="J76" s="29"/>
      <c r="K76" s="29" t="s">
        <v>51</v>
      </c>
    </row>
    <row r="77" spans="1:11" ht="60">
      <c r="A77" s="67"/>
      <c r="B77" s="67"/>
      <c r="C77" s="67"/>
      <c r="D77" s="67"/>
      <c r="E77" s="166">
        <v>6</v>
      </c>
      <c r="F77" s="170" t="s">
        <v>1043</v>
      </c>
      <c r="G77" s="44"/>
      <c r="H77" s="44"/>
      <c r="I77" s="29"/>
      <c r="J77" s="29"/>
      <c r="K77" s="29"/>
    </row>
    <row r="78" spans="1:11" ht="75">
      <c r="A78" s="67"/>
      <c r="B78" s="67"/>
      <c r="C78" s="67"/>
      <c r="D78" s="67"/>
      <c r="E78" s="166">
        <v>7</v>
      </c>
      <c r="F78" s="170" t="s">
        <v>1044</v>
      </c>
      <c r="G78" s="44"/>
      <c r="H78" s="44"/>
      <c r="I78" s="29"/>
      <c r="J78" s="29"/>
      <c r="K78" s="29"/>
    </row>
    <row r="79" spans="1:11" ht="60">
      <c r="A79" s="67"/>
      <c r="B79" s="67"/>
      <c r="C79" s="67"/>
      <c r="D79" s="67"/>
      <c r="E79" s="166">
        <v>8</v>
      </c>
      <c r="F79" s="44" t="s">
        <v>1045</v>
      </c>
      <c r="G79" s="44"/>
      <c r="H79" s="44"/>
      <c r="I79" s="29"/>
      <c r="J79" s="29"/>
      <c r="K79" s="29"/>
    </row>
    <row r="80" spans="1:11" ht="30">
      <c r="A80" s="67"/>
      <c r="B80" s="67"/>
      <c r="C80" s="67"/>
      <c r="D80" s="67"/>
      <c r="E80" s="166">
        <v>9</v>
      </c>
      <c r="F80" s="44" t="s">
        <v>1046</v>
      </c>
      <c r="G80" s="44" t="s">
        <v>1047</v>
      </c>
      <c r="H80" s="44"/>
      <c r="I80" s="29"/>
      <c r="J80" s="29"/>
      <c r="K80" s="29" t="s">
        <v>51</v>
      </c>
    </row>
    <row r="81" spans="1:11" ht="30">
      <c r="A81" s="67"/>
      <c r="B81" s="67"/>
      <c r="C81" s="67"/>
      <c r="D81" s="67"/>
      <c r="E81" s="166">
        <v>10</v>
      </c>
      <c r="F81" s="44" t="s">
        <v>1048</v>
      </c>
      <c r="G81" s="44" t="s">
        <v>1049</v>
      </c>
      <c r="H81" s="44"/>
      <c r="I81" s="29"/>
      <c r="J81" s="29"/>
      <c r="K81" s="29" t="s">
        <v>51</v>
      </c>
    </row>
    <row r="82" spans="1:11" ht="30">
      <c r="A82" s="67"/>
      <c r="B82" s="67"/>
      <c r="C82" s="67"/>
      <c r="D82" s="67"/>
      <c r="E82" s="166">
        <v>11</v>
      </c>
      <c r="F82" s="44" t="s">
        <v>1020</v>
      </c>
      <c r="G82" s="44"/>
      <c r="H82" s="44"/>
      <c r="I82" s="29"/>
      <c r="J82" s="29"/>
      <c r="K82" s="29" t="s">
        <v>51</v>
      </c>
    </row>
    <row r="83" spans="1:11" ht="30">
      <c r="A83" s="67"/>
      <c r="B83" s="67"/>
      <c r="C83" s="67"/>
      <c r="D83" s="67"/>
      <c r="E83" s="166">
        <v>12</v>
      </c>
      <c r="F83" s="44" t="s">
        <v>977</v>
      </c>
      <c r="G83" s="44" t="s">
        <v>1050</v>
      </c>
      <c r="H83" s="44"/>
      <c r="I83" s="29"/>
      <c r="J83" s="29"/>
      <c r="K83" s="29" t="s">
        <v>51</v>
      </c>
    </row>
    <row r="84" spans="1:11" ht="30">
      <c r="A84" s="67"/>
      <c r="B84" s="67"/>
      <c r="C84" s="67"/>
      <c r="D84" s="67"/>
      <c r="E84" s="166">
        <v>13</v>
      </c>
      <c r="F84" s="44" t="s">
        <v>978</v>
      </c>
      <c r="G84" s="170" t="s">
        <v>1051</v>
      </c>
      <c r="H84" s="170"/>
      <c r="I84" s="29"/>
      <c r="J84" s="29"/>
      <c r="K84" s="29" t="s">
        <v>51</v>
      </c>
    </row>
    <row r="85" spans="1:11" ht="30">
      <c r="A85" s="67"/>
      <c r="B85" s="67"/>
      <c r="C85" s="67"/>
      <c r="D85" s="67"/>
      <c r="E85" s="166">
        <v>14</v>
      </c>
      <c r="F85" s="44" t="s">
        <v>1052</v>
      </c>
      <c r="G85" s="44" t="s">
        <v>1053</v>
      </c>
      <c r="H85" s="170"/>
      <c r="I85" s="29"/>
      <c r="J85" s="29"/>
      <c r="K85" s="29" t="s">
        <v>470</v>
      </c>
    </row>
    <row r="86" spans="1:11" ht="45">
      <c r="A86" s="67"/>
      <c r="B86" s="67"/>
      <c r="C86" s="67"/>
      <c r="D86" s="67"/>
      <c r="E86" s="166">
        <v>15</v>
      </c>
      <c r="F86" s="44" t="s">
        <v>979</v>
      </c>
      <c r="G86" s="44" t="s">
        <v>1025</v>
      </c>
      <c r="H86" s="44"/>
      <c r="I86" s="29"/>
      <c r="J86" s="29"/>
      <c r="K86" s="29" t="s">
        <v>51</v>
      </c>
    </row>
    <row r="87" spans="1:11" ht="30">
      <c r="A87" s="67"/>
      <c r="B87" s="67"/>
      <c r="C87" s="67"/>
      <c r="D87" s="67"/>
      <c r="E87" s="166">
        <v>16</v>
      </c>
      <c r="F87" s="44" t="s">
        <v>980</v>
      </c>
      <c r="G87" s="44"/>
      <c r="H87" s="44"/>
      <c r="I87" s="29"/>
      <c r="J87" s="29"/>
      <c r="K87" s="29" t="s">
        <v>51</v>
      </c>
    </row>
    <row r="88" spans="1:11" ht="75">
      <c r="A88" s="67"/>
      <c r="B88" s="67"/>
      <c r="C88" s="67"/>
      <c r="D88" s="67"/>
      <c r="E88" s="166">
        <v>17</v>
      </c>
      <c r="F88" s="44" t="s">
        <v>981</v>
      </c>
      <c r="G88" s="44" t="s">
        <v>1054</v>
      </c>
      <c r="H88" s="254" t="s">
        <v>983</v>
      </c>
      <c r="I88" s="29"/>
      <c r="J88" s="29"/>
      <c r="K88" s="29" t="s">
        <v>51</v>
      </c>
    </row>
    <row r="89" spans="1:11" ht="45">
      <c r="A89" s="67"/>
      <c r="B89" s="67"/>
      <c r="C89" s="67"/>
      <c r="D89" s="67"/>
      <c r="E89" s="166">
        <v>18</v>
      </c>
      <c r="F89" s="44" t="s">
        <v>1055</v>
      </c>
      <c r="G89" s="44"/>
      <c r="H89" s="254"/>
      <c r="I89" s="29"/>
      <c r="J89" s="29"/>
      <c r="K89" s="29"/>
    </row>
    <row r="90" spans="1:11" ht="45">
      <c r="A90" s="67"/>
      <c r="B90" s="67"/>
      <c r="C90" s="67"/>
      <c r="D90" s="67"/>
      <c r="E90" s="166">
        <v>19</v>
      </c>
      <c r="F90" s="44" t="s">
        <v>985</v>
      </c>
      <c r="G90" s="44" t="s">
        <v>986</v>
      </c>
      <c r="H90" s="255" t="s">
        <v>987</v>
      </c>
      <c r="I90" s="29"/>
      <c r="J90" s="29"/>
      <c r="K90" s="29" t="s">
        <v>51</v>
      </c>
    </row>
    <row r="91" spans="1:11" ht="75">
      <c r="A91" s="67"/>
      <c r="B91" s="67"/>
      <c r="C91" s="67"/>
      <c r="D91" s="67"/>
      <c r="E91" s="166">
        <v>20</v>
      </c>
      <c r="F91" s="44" t="s">
        <v>988</v>
      </c>
      <c r="G91" s="44" t="s">
        <v>989</v>
      </c>
      <c r="H91" s="44"/>
      <c r="I91" s="29"/>
      <c r="J91" s="29"/>
      <c r="K91" s="29" t="s">
        <v>51</v>
      </c>
    </row>
    <row r="92" spans="1:11" ht="30">
      <c r="A92" s="67"/>
      <c r="B92" s="67"/>
      <c r="C92" s="67"/>
      <c r="D92" s="67"/>
      <c r="E92" s="166">
        <v>21</v>
      </c>
      <c r="F92" s="44" t="s">
        <v>1056</v>
      </c>
      <c r="G92" s="44" t="s">
        <v>992</v>
      </c>
      <c r="H92" s="44"/>
      <c r="I92" s="29"/>
      <c r="J92" s="29"/>
      <c r="K92" s="29" t="s">
        <v>51</v>
      </c>
    </row>
    <row r="93" spans="1:11" ht="30">
      <c r="A93" s="67"/>
      <c r="B93" s="67"/>
      <c r="C93" s="67"/>
      <c r="D93" s="67"/>
      <c r="E93" s="166">
        <v>22</v>
      </c>
      <c r="F93" s="44" t="s">
        <v>1057</v>
      </c>
      <c r="G93" s="44" t="s">
        <v>1058</v>
      </c>
      <c r="H93" s="44"/>
      <c r="I93" s="29"/>
      <c r="J93" s="29"/>
      <c r="K93" s="29" t="s">
        <v>51</v>
      </c>
    </row>
    <row r="94" spans="1:11" ht="30">
      <c r="A94" s="67"/>
      <c r="B94" s="67"/>
      <c r="C94" s="67"/>
      <c r="D94" s="67"/>
      <c r="E94" s="166">
        <v>23</v>
      </c>
      <c r="F94" s="44" t="s">
        <v>1059</v>
      </c>
      <c r="G94" s="44" t="s">
        <v>1060</v>
      </c>
      <c r="H94" s="44"/>
      <c r="I94" s="29"/>
      <c r="J94" s="29"/>
      <c r="K94" s="29" t="s">
        <v>51</v>
      </c>
    </row>
    <row r="95" spans="1:11" ht="75">
      <c r="A95" s="67"/>
      <c r="B95" s="67"/>
      <c r="C95" s="67"/>
      <c r="D95" s="67"/>
      <c r="E95" s="166">
        <v>24</v>
      </c>
      <c r="F95" s="44" t="s">
        <v>981</v>
      </c>
      <c r="G95" s="44" t="s">
        <v>1054</v>
      </c>
      <c r="H95" s="254" t="s">
        <v>983</v>
      </c>
      <c r="I95" s="29"/>
      <c r="J95" s="29"/>
      <c r="K95" s="29"/>
    </row>
    <row r="96" spans="1:11" ht="45">
      <c r="A96" s="67"/>
      <c r="B96" s="67"/>
      <c r="C96" s="67"/>
      <c r="D96" s="67"/>
      <c r="E96" s="166">
        <v>25</v>
      </c>
      <c r="F96" s="44" t="s">
        <v>985</v>
      </c>
      <c r="G96" s="44" t="s">
        <v>986</v>
      </c>
      <c r="H96" s="255" t="s">
        <v>987</v>
      </c>
      <c r="I96" s="29"/>
      <c r="J96" s="29"/>
      <c r="K96" s="29"/>
    </row>
    <row r="97" spans="1:11" ht="75">
      <c r="A97" s="67"/>
      <c r="B97" s="67"/>
      <c r="C97" s="67"/>
      <c r="D97" s="67"/>
      <c r="E97" s="166">
        <v>26</v>
      </c>
      <c r="F97" s="44" t="s">
        <v>1061</v>
      </c>
      <c r="G97" s="44" t="s">
        <v>989</v>
      </c>
      <c r="H97" s="44"/>
      <c r="I97" s="29"/>
      <c r="J97" s="29"/>
      <c r="K97" s="29" t="s">
        <v>51</v>
      </c>
    </row>
    <row r="98" spans="1:11">
      <c r="A98" s="67"/>
      <c r="B98" s="67"/>
      <c r="C98" s="67"/>
      <c r="D98" s="67"/>
      <c r="E98" s="166">
        <v>27</v>
      </c>
      <c r="F98" s="44" t="s">
        <v>1062</v>
      </c>
      <c r="G98" s="44"/>
      <c r="H98" s="44"/>
      <c r="I98" s="29"/>
      <c r="J98" s="29"/>
      <c r="K98" s="29"/>
    </row>
    <row r="99" spans="1:11" ht="30">
      <c r="A99" s="67"/>
      <c r="B99" s="67"/>
      <c r="C99" s="67"/>
      <c r="D99" s="67"/>
      <c r="E99" s="166">
        <v>28</v>
      </c>
      <c r="F99" s="44" t="s">
        <v>1063</v>
      </c>
      <c r="G99" s="44" t="s">
        <v>1064</v>
      </c>
      <c r="H99" s="44"/>
      <c r="I99" s="29"/>
      <c r="J99" s="29"/>
      <c r="K99" s="29" t="s">
        <v>51</v>
      </c>
    </row>
    <row r="100" spans="1:11" ht="30">
      <c r="A100" s="67"/>
      <c r="B100" s="67"/>
      <c r="C100" s="67"/>
      <c r="D100" s="67"/>
      <c r="E100" s="166">
        <v>29</v>
      </c>
      <c r="F100" s="44" t="s">
        <v>1065</v>
      </c>
      <c r="G100" s="44"/>
      <c r="H100" s="44"/>
      <c r="I100" s="29"/>
      <c r="J100" s="29"/>
      <c r="K100" s="29" t="s">
        <v>51</v>
      </c>
    </row>
    <row r="101" spans="1:11" ht="30">
      <c r="A101" s="67"/>
      <c r="B101" s="67"/>
      <c r="C101" s="67"/>
      <c r="D101" s="67"/>
      <c r="E101" s="166">
        <v>30</v>
      </c>
      <c r="F101" s="44" t="s">
        <v>995</v>
      </c>
      <c r="G101" s="44" t="s">
        <v>1030</v>
      </c>
      <c r="H101" s="44"/>
      <c r="I101" s="29"/>
      <c r="J101" s="29"/>
      <c r="K101" s="29" t="s">
        <v>51</v>
      </c>
    </row>
    <row r="102" spans="1:11" ht="60">
      <c r="A102" s="67"/>
      <c r="B102" s="67"/>
      <c r="C102" s="67"/>
      <c r="D102" s="67"/>
      <c r="E102" s="166">
        <v>31</v>
      </c>
      <c r="F102" s="44" t="s">
        <v>1066</v>
      </c>
      <c r="G102" s="44"/>
      <c r="H102" s="44"/>
      <c r="I102" s="29"/>
      <c r="J102" s="29"/>
      <c r="K102" s="29" t="s">
        <v>51</v>
      </c>
    </row>
    <row r="103" spans="1:11" ht="45">
      <c r="A103" s="67"/>
      <c r="B103" s="67"/>
      <c r="C103" s="67"/>
      <c r="D103" s="67"/>
      <c r="E103" s="166">
        <v>32</v>
      </c>
      <c r="F103" s="44" t="s">
        <v>1067</v>
      </c>
      <c r="G103" s="44" t="s">
        <v>1005</v>
      </c>
      <c r="H103" s="254" t="s">
        <v>1006</v>
      </c>
      <c r="I103" s="29"/>
      <c r="J103" s="29"/>
      <c r="K103" s="29" t="s">
        <v>51</v>
      </c>
    </row>
    <row r="104" spans="1:11" ht="45">
      <c r="A104" s="67"/>
      <c r="B104" s="67"/>
      <c r="C104" s="67"/>
      <c r="D104" s="67"/>
      <c r="E104" s="166">
        <v>33</v>
      </c>
      <c r="F104" s="44" t="s">
        <v>1068</v>
      </c>
      <c r="G104" s="44" t="s">
        <v>1033</v>
      </c>
      <c r="H104" s="44"/>
      <c r="I104" s="29"/>
      <c r="J104" s="29"/>
      <c r="K104" s="29" t="s">
        <v>51</v>
      </c>
    </row>
    <row r="105" spans="1:11" ht="30">
      <c r="A105" s="67"/>
      <c r="B105" s="67"/>
      <c r="C105" s="67"/>
      <c r="D105" s="67"/>
      <c r="E105" s="166">
        <v>34</v>
      </c>
      <c r="F105" s="44" t="s">
        <v>1069</v>
      </c>
      <c r="G105" s="44" t="s">
        <v>999</v>
      </c>
      <c r="H105" s="44"/>
      <c r="I105" s="29"/>
      <c r="J105" s="29"/>
      <c r="K105" s="29" t="s">
        <v>51</v>
      </c>
    </row>
    <row r="106" spans="1:11" ht="30">
      <c r="A106" s="67"/>
      <c r="B106" s="67"/>
      <c r="C106" s="67"/>
      <c r="D106" s="67"/>
      <c r="E106" s="166">
        <v>35</v>
      </c>
      <c r="F106" s="44" t="s">
        <v>1070</v>
      </c>
      <c r="G106" s="44"/>
      <c r="H106" s="44"/>
      <c r="I106" s="29"/>
      <c r="J106" s="29"/>
      <c r="K106" s="29" t="s">
        <v>51</v>
      </c>
    </row>
    <row r="107" spans="1:11" ht="30">
      <c r="A107" s="67"/>
      <c r="B107" s="67"/>
      <c r="C107" s="67"/>
      <c r="D107" s="67"/>
      <c r="E107" s="166">
        <v>36</v>
      </c>
      <c r="F107" s="170" t="s">
        <v>1071</v>
      </c>
      <c r="G107" s="44"/>
      <c r="H107" s="44"/>
      <c r="I107" s="29"/>
      <c r="J107" s="29"/>
      <c r="K107" s="29"/>
    </row>
    <row r="108" spans="1:11" ht="75">
      <c r="A108" s="68"/>
      <c r="B108" s="68"/>
      <c r="C108" s="68"/>
      <c r="D108" s="68"/>
      <c r="E108" s="144" t="s">
        <v>165</v>
      </c>
      <c r="F108" s="244" t="s">
        <v>1072</v>
      </c>
      <c r="G108" s="240"/>
      <c r="H108" s="240"/>
      <c r="I108" s="39"/>
      <c r="J108" s="39"/>
      <c r="K108" s="39"/>
    </row>
    <row r="109" spans="1:11" ht="45">
      <c r="A109" s="67"/>
      <c r="B109" s="67"/>
      <c r="C109" s="67"/>
      <c r="D109" s="67"/>
      <c r="E109" s="166">
        <v>1</v>
      </c>
      <c r="F109" s="44" t="s">
        <v>1073</v>
      </c>
      <c r="G109" s="44"/>
      <c r="H109" s="44"/>
      <c r="I109" s="29"/>
      <c r="J109" s="29"/>
      <c r="K109" s="29" t="s">
        <v>51</v>
      </c>
    </row>
    <row r="110" spans="1:11" ht="45">
      <c r="A110" s="67"/>
      <c r="B110" s="67"/>
      <c r="C110" s="67"/>
      <c r="D110" s="67"/>
      <c r="E110" s="166">
        <v>2</v>
      </c>
      <c r="F110" s="44" t="s">
        <v>1074</v>
      </c>
      <c r="G110" s="44"/>
      <c r="H110" s="44"/>
      <c r="I110" s="29"/>
      <c r="J110" s="29"/>
      <c r="K110" s="29" t="s">
        <v>51</v>
      </c>
    </row>
    <row r="111" spans="1:11" ht="60">
      <c r="A111" s="67"/>
      <c r="B111" s="67"/>
      <c r="C111" s="67"/>
      <c r="D111" s="67"/>
      <c r="E111" s="166">
        <v>3</v>
      </c>
      <c r="F111" s="44" t="s">
        <v>1075</v>
      </c>
      <c r="G111" s="44"/>
      <c r="H111" s="44"/>
      <c r="I111" s="29"/>
      <c r="J111" s="29"/>
      <c r="K111" s="29" t="s">
        <v>51</v>
      </c>
    </row>
    <row r="112" spans="1:11" ht="30">
      <c r="A112" s="67"/>
      <c r="B112" s="67"/>
      <c r="C112" s="67"/>
      <c r="D112" s="67"/>
      <c r="E112" s="166">
        <v>4</v>
      </c>
      <c r="F112" s="44" t="s">
        <v>1076</v>
      </c>
      <c r="G112" s="44" t="s">
        <v>960</v>
      </c>
      <c r="H112" s="44"/>
      <c r="I112" s="29"/>
      <c r="J112" s="29"/>
      <c r="K112" s="29" t="s">
        <v>51</v>
      </c>
    </row>
    <row r="113" spans="1:11" ht="30">
      <c r="A113" s="67"/>
      <c r="B113" s="67"/>
      <c r="C113" s="67"/>
      <c r="D113" s="67"/>
      <c r="E113" s="166">
        <v>5</v>
      </c>
      <c r="F113" s="44" t="s">
        <v>962</v>
      </c>
      <c r="G113" s="44" t="s">
        <v>1077</v>
      </c>
      <c r="H113" s="254" t="s">
        <v>964</v>
      </c>
      <c r="I113" s="29"/>
      <c r="J113" s="29"/>
      <c r="K113" s="29" t="s">
        <v>51</v>
      </c>
    </row>
    <row r="114" spans="1:11" ht="30">
      <c r="A114" s="67"/>
      <c r="B114" s="67"/>
      <c r="C114" s="67"/>
      <c r="D114" s="67"/>
      <c r="E114" s="166">
        <v>6</v>
      </c>
      <c r="F114" s="44" t="s">
        <v>963</v>
      </c>
      <c r="G114" s="44" t="s">
        <v>965</v>
      </c>
      <c r="H114" s="254"/>
      <c r="I114" s="29"/>
      <c r="J114" s="29"/>
      <c r="K114" s="29"/>
    </row>
    <row r="115" spans="1:11" ht="30">
      <c r="A115" s="67"/>
      <c r="B115" s="67"/>
      <c r="C115" s="67"/>
      <c r="D115" s="67"/>
      <c r="E115" s="166">
        <v>7</v>
      </c>
      <c r="F115" s="44" t="s">
        <v>1078</v>
      </c>
      <c r="G115" s="44"/>
      <c r="H115" s="254"/>
      <c r="I115" s="29"/>
      <c r="J115" s="29"/>
      <c r="K115" s="29"/>
    </row>
    <row r="116" spans="1:11" ht="45">
      <c r="A116" s="67"/>
      <c r="B116" s="67"/>
      <c r="C116" s="67"/>
      <c r="D116" s="67"/>
      <c r="E116" s="166">
        <v>8</v>
      </c>
      <c r="F116" s="44" t="s">
        <v>1079</v>
      </c>
      <c r="G116" s="44" t="s">
        <v>1080</v>
      </c>
      <c r="H116" s="44"/>
      <c r="I116" s="29"/>
      <c r="J116" s="29"/>
      <c r="K116" s="29" t="s">
        <v>51</v>
      </c>
    </row>
    <row r="117" spans="1:11" ht="45">
      <c r="A117" s="67"/>
      <c r="B117" s="67"/>
      <c r="C117" s="67"/>
      <c r="D117" s="67"/>
      <c r="E117" s="166">
        <v>9</v>
      </c>
      <c r="F117" s="44" t="s">
        <v>1081</v>
      </c>
      <c r="G117" s="44" t="s">
        <v>1082</v>
      </c>
      <c r="H117" s="255" t="s">
        <v>70</v>
      </c>
      <c r="I117" s="29"/>
      <c r="J117" s="29"/>
      <c r="K117" s="29" t="s">
        <v>51</v>
      </c>
    </row>
    <row r="118" spans="1:11">
      <c r="A118" s="67"/>
      <c r="B118" s="67"/>
      <c r="C118" s="67"/>
      <c r="D118" s="67"/>
      <c r="E118" s="166">
        <v>10</v>
      </c>
      <c r="F118" s="44" t="s">
        <v>1083</v>
      </c>
      <c r="G118" s="44"/>
      <c r="H118" s="44"/>
      <c r="I118" s="29"/>
      <c r="J118" s="29"/>
      <c r="K118" s="29" t="s">
        <v>51</v>
      </c>
    </row>
    <row r="119" spans="1:11" ht="30">
      <c r="A119" s="67"/>
      <c r="B119" s="67"/>
      <c r="C119" s="67"/>
      <c r="D119" s="67"/>
      <c r="E119" s="166">
        <v>11</v>
      </c>
      <c r="F119" s="44" t="s">
        <v>1084</v>
      </c>
      <c r="G119" s="44"/>
      <c r="H119" s="44"/>
      <c r="I119" s="29"/>
      <c r="J119" s="29"/>
      <c r="K119" s="29" t="s">
        <v>51</v>
      </c>
    </row>
    <row r="120" spans="1:11" ht="60">
      <c r="A120" s="67"/>
      <c r="B120" s="67"/>
      <c r="C120" s="67"/>
      <c r="D120" s="67"/>
      <c r="E120" s="166">
        <v>12</v>
      </c>
      <c r="F120" s="44" t="s">
        <v>1085</v>
      </c>
      <c r="G120" s="44" t="s">
        <v>1086</v>
      </c>
      <c r="H120" s="254" t="s">
        <v>1087</v>
      </c>
      <c r="I120" s="29"/>
      <c r="J120" s="29"/>
      <c r="K120" s="29"/>
    </row>
    <row r="121" spans="1:11" ht="45">
      <c r="A121" s="67"/>
      <c r="B121" s="67"/>
      <c r="C121" s="67"/>
      <c r="D121" s="67"/>
      <c r="E121" s="166">
        <v>13</v>
      </c>
      <c r="F121" s="44" t="s">
        <v>1088</v>
      </c>
      <c r="G121" s="44"/>
      <c r="H121" s="44"/>
      <c r="I121" s="29"/>
      <c r="J121" s="29"/>
      <c r="K121" s="29" t="s">
        <v>51</v>
      </c>
    </row>
    <row r="122" spans="1:11" ht="45">
      <c r="A122" s="67"/>
      <c r="B122" s="67"/>
      <c r="C122" s="67"/>
      <c r="D122" s="67"/>
      <c r="E122" s="166">
        <v>14</v>
      </c>
      <c r="F122" s="44" t="s">
        <v>1089</v>
      </c>
      <c r="G122" s="44"/>
      <c r="H122" s="44"/>
      <c r="I122" s="29"/>
      <c r="J122" s="29"/>
      <c r="K122" s="29" t="s">
        <v>51</v>
      </c>
    </row>
    <row r="123" spans="1:11" ht="30">
      <c r="A123" s="67"/>
      <c r="B123" s="67"/>
      <c r="C123" s="67"/>
      <c r="D123" s="67"/>
      <c r="E123" s="166">
        <v>15</v>
      </c>
      <c r="F123" s="44" t="s">
        <v>1090</v>
      </c>
      <c r="G123" s="44" t="s">
        <v>1091</v>
      </c>
      <c r="H123" s="44"/>
      <c r="I123" s="29"/>
      <c r="J123" s="29"/>
      <c r="K123" s="29" t="s">
        <v>51</v>
      </c>
    </row>
    <row r="124" spans="1:11" ht="45">
      <c r="A124" s="306"/>
      <c r="B124" s="365"/>
      <c r="C124" s="306"/>
      <c r="D124" s="306"/>
      <c r="E124" s="367">
        <v>16</v>
      </c>
      <c r="F124" s="312" t="s">
        <v>1092</v>
      </c>
      <c r="G124" s="44" t="s">
        <v>1093</v>
      </c>
      <c r="H124" s="312"/>
      <c r="I124" s="363"/>
      <c r="J124" s="363"/>
      <c r="K124" s="363" t="s">
        <v>51</v>
      </c>
    </row>
    <row r="125" spans="1:11" ht="30">
      <c r="A125" s="307"/>
      <c r="B125" s="366"/>
      <c r="C125" s="307"/>
      <c r="D125" s="307"/>
      <c r="E125" s="368"/>
      <c r="F125" s="313"/>
      <c r="G125" s="44" t="s">
        <v>1094</v>
      </c>
      <c r="H125" s="313"/>
      <c r="I125" s="364"/>
      <c r="J125" s="364"/>
      <c r="K125" s="364"/>
    </row>
    <row r="126" spans="1:11" ht="30">
      <c r="A126" s="262"/>
      <c r="B126" s="272"/>
      <c r="C126" s="262"/>
      <c r="D126" s="262"/>
      <c r="E126" s="271">
        <v>17</v>
      </c>
      <c r="F126" s="261" t="s">
        <v>1095</v>
      </c>
      <c r="G126" s="44"/>
      <c r="H126" s="261"/>
      <c r="I126" s="269"/>
      <c r="J126" s="269"/>
      <c r="K126" s="269"/>
    </row>
    <row r="127" spans="1:11" ht="30">
      <c r="A127" s="67"/>
      <c r="B127" s="67"/>
      <c r="C127" s="67"/>
      <c r="D127" s="67"/>
      <c r="E127" s="166">
        <v>18</v>
      </c>
      <c r="F127" s="44" t="s">
        <v>1096</v>
      </c>
      <c r="G127" s="44"/>
      <c r="H127" s="44"/>
      <c r="I127" s="29"/>
      <c r="J127" s="29"/>
      <c r="K127" s="29" t="s">
        <v>51</v>
      </c>
    </row>
    <row r="128" spans="1:11" ht="30">
      <c r="A128" s="67"/>
      <c r="B128" s="67"/>
      <c r="C128" s="67"/>
      <c r="D128" s="67"/>
      <c r="E128" s="166">
        <v>19</v>
      </c>
      <c r="F128" s="44" t="s">
        <v>1023</v>
      </c>
      <c r="G128" s="44" t="s">
        <v>1097</v>
      </c>
      <c r="H128" s="44"/>
      <c r="I128" s="29"/>
      <c r="J128" s="29"/>
      <c r="K128" s="29" t="s">
        <v>51</v>
      </c>
    </row>
    <row r="129" spans="1:11" ht="60">
      <c r="A129" s="67"/>
      <c r="B129" s="67"/>
      <c r="C129" s="67"/>
      <c r="D129" s="67"/>
      <c r="E129" s="166">
        <v>20</v>
      </c>
      <c r="F129" s="44" t="s">
        <v>978</v>
      </c>
      <c r="G129" s="170" t="s">
        <v>1098</v>
      </c>
      <c r="H129" s="170"/>
      <c r="I129" s="29"/>
      <c r="J129" s="29"/>
      <c r="K129" s="29" t="s">
        <v>51</v>
      </c>
    </row>
    <row r="130" spans="1:11" ht="30">
      <c r="A130" s="67"/>
      <c r="B130" s="67"/>
      <c r="C130" s="67"/>
      <c r="D130" s="67"/>
      <c r="E130" s="166">
        <v>21</v>
      </c>
      <c r="F130" s="44" t="s">
        <v>1052</v>
      </c>
      <c r="G130" s="44" t="s">
        <v>1053</v>
      </c>
      <c r="H130" s="170"/>
      <c r="I130" s="29"/>
      <c r="J130" s="29"/>
      <c r="K130" s="29" t="s">
        <v>470</v>
      </c>
    </row>
    <row r="131" spans="1:11" ht="45">
      <c r="A131" s="67"/>
      <c r="B131" s="67"/>
      <c r="C131" s="67"/>
      <c r="D131" s="67"/>
      <c r="E131" s="166">
        <v>22</v>
      </c>
      <c r="F131" s="44" t="s">
        <v>979</v>
      </c>
      <c r="G131" s="44" t="s">
        <v>1025</v>
      </c>
      <c r="H131" s="44"/>
      <c r="I131" s="29"/>
      <c r="J131" s="29"/>
      <c r="K131" s="29" t="s">
        <v>51</v>
      </c>
    </row>
    <row r="132" spans="1:11" ht="30">
      <c r="A132" s="67"/>
      <c r="B132" s="67"/>
      <c r="C132" s="67"/>
      <c r="D132" s="67"/>
      <c r="E132" s="166">
        <v>23</v>
      </c>
      <c r="F132" s="44" t="s">
        <v>980</v>
      </c>
      <c r="G132" s="44"/>
      <c r="H132" s="44"/>
      <c r="I132" s="29"/>
      <c r="J132" s="29"/>
      <c r="K132" s="29" t="s">
        <v>51</v>
      </c>
    </row>
    <row r="133" spans="1:11" ht="75">
      <c r="A133" s="67"/>
      <c r="B133" s="67"/>
      <c r="C133" s="67"/>
      <c r="D133" s="67"/>
      <c r="E133" s="166">
        <v>24</v>
      </c>
      <c r="F133" s="44" t="s">
        <v>981</v>
      </c>
      <c r="G133" s="44" t="s">
        <v>1054</v>
      </c>
      <c r="H133" s="254" t="s">
        <v>983</v>
      </c>
      <c r="I133" s="29"/>
      <c r="J133" s="29"/>
      <c r="K133" s="29" t="s">
        <v>51</v>
      </c>
    </row>
    <row r="134" spans="1:11" ht="45">
      <c r="A134" s="67"/>
      <c r="B134" s="67"/>
      <c r="C134" s="67"/>
      <c r="D134" s="67"/>
      <c r="E134" s="166">
        <v>25</v>
      </c>
      <c r="F134" s="44" t="s">
        <v>985</v>
      </c>
      <c r="G134" s="44" t="s">
        <v>986</v>
      </c>
      <c r="H134" s="255" t="s">
        <v>987</v>
      </c>
      <c r="I134" s="29"/>
      <c r="J134" s="29"/>
      <c r="K134" s="29" t="s">
        <v>51</v>
      </c>
    </row>
    <row r="135" spans="1:11" ht="75">
      <c r="A135" s="67"/>
      <c r="B135" s="67"/>
      <c r="C135" s="67"/>
      <c r="D135" s="67"/>
      <c r="E135" s="166">
        <v>26</v>
      </c>
      <c r="F135" s="44" t="s">
        <v>988</v>
      </c>
      <c r="G135" s="44" t="s">
        <v>989</v>
      </c>
      <c r="H135" s="44"/>
      <c r="I135" s="29"/>
      <c r="J135" s="29"/>
      <c r="K135" s="29" t="s">
        <v>51</v>
      </c>
    </row>
    <row r="136" spans="1:11" ht="30">
      <c r="A136" s="67"/>
      <c r="B136" s="67"/>
      <c r="C136" s="67"/>
      <c r="D136" s="67"/>
      <c r="E136" s="166">
        <v>27</v>
      </c>
      <c r="F136" s="44" t="s">
        <v>1027</v>
      </c>
      <c r="G136" s="44" t="s">
        <v>992</v>
      </c>
      <c r="H136" s="44"/>
      <c r="I136" s="29"/>
      <c r="J136" s="29"/>
      <c r="K136" s="29" t="s">
        <v>51</v>
      </c>
    </row>
    <row r="137" spans="1:11" ht="30">
      <c r="A137" s="67"/>
      <c r="B137" s="67"/>
      <c r="C137" s="67"/>
      <c r="D137" s="67"/>
      <c r="E137" s="166">
        <v>28</v>
      </c>
      <c r="F137" s="44" t="s">
        <v>1065</v>
      </c>
      <c r="G137" s="44"/>
      <c r="H137" s="44"/>
      <c r="I137" s="29"/>
      <c r="J137" s="29"/>
      <c r="K137" s="29" t="s">
        <v>51</v>
      </c>
    </row>
    <row r="138" spans="1:11" ht="30">
      <c r="A138" s="67"/>
      <c r="B138" s="67"/>
      <c r="C138" s="67"/>
      <c r="D138" s="67"/>
      <c r="E138" s="166">
        <v>29</v>
      </c>
      <c r="F138" s="44" t="s">
        <v>1099</v>
      </c>
      <c r="G138" s="44" t="s">
        <v>1100</v>
      </c>
      <c r="H138" s="44"/>
      <c r="I138" s="29"/>
      <c r="J138" s="29"/>
      <c r="K138" s="29" t="s">
        <v>51</v>
      </c>
    </row>
    <row r="139" spans="1:11" ht="45">
      <c r="A139" s="67"/>
      <c r="B139" s="67"/>
      <c r="C139" s="67"/>
      <c r="D139" s="67"/>
      <c r="E139" s="166">
        <v>30</v>
      </c>
      <c r="F139" s="44" t="s">
        <v>1067</v>
      </c>
      <c r="G139" s="44" t="s">
        <v>1005</v>
      </c>
      <c r="H139" s="254" t="s">
        <v>1006</v>
      </c>
      <c r="I139" s="29"/>
      <c r="J139" s="29"/>
      <c r="K139" s="29" t="s">
        <v>51</v>
      </c>
    </row>
    <row r="140" spans="1:11" ht="30">
      <c r="A140" s="67"/>
      <c r="B140" s="67"/>
      <c r="C140" s="67"/>
      <c r="D140" s="67"/>
      <c r="E140" s="166">
        <v>31</v>
      </c>
      <c r="F140" s="44" t="s">
        <v>1101</v>
      </c>
      <c r="G140" s="44" t="s">
        <v>1033</v>
      </c>
      <c r="H140" s="44"/>
      <c r="I140" s="29"/>
      <c r="J140" s="29"/>
      <c r="K140" s="29" t="s">
        <v>51</v>
      </c>
    </row>
    <row r="141" spans="1:11" ht="45">
      <c r="A141" s="67"/>
      <c r="B141" s="67"/>
      <c r="C141" s="67"/>
      <c r="D141" s="67"/>
      <c r="E141" s="166">
        <v>32</v>
      </c>
      <c r="F141" s="44" t="s">
        <v>1102</v>
      </c>
      <c r="G141" s="44"/>
      <c r="H141" s="44"/>
      <c r="I141" s="29"/>
      <c r="J141" s="29"/>
      <c r="K141" s="29" t="s">
        <v>51</v>
      </c>
    </row>
    <row r="142" spans="1:11" ht="30">
      <c r="A142" s="67"/>
      <c r="B142" s="67"/>
      <c r="C142" s="67"/>
      <c r="D142" s="67"/>
      <c r="E142" s="166">
        <v>33</v>
      </c>
      <c r="F142" s="44" t="s">
        <v>1034</v>
      </c>
      <c r="G142" s="44" t="s">
        <v>999</v>
      </c>
      <c r="H142" s="44"/>
      <c r="I142" s="29"/>
      <c r="J142" s="29"/>
      <c r="K142" s="29" t="s">
        <v>51</v>
      </c>
    </row>
    <row r="143" spans="1:11" ht="30">
      <c r="A143" s="67"/>
      <c r="B143" s="67"/>
      <c r="C143" s="67"/>
      <c r="D143" s="67"/>
      <c r="E143" s="166">
        <v>34</v>
      </c>
      <c r="F143" s="44" t="s">
        <v>1103</v>
      </c>
      <c r="G143" s="44"/>
      <c r="H143" s="44"/>
      <c r="I143" s="29"/>
      <c r="J143" s="29"/>
      <c r="K143" s="29" t="s">
        <v>51</v>
      </c>
    </row>
    <row r="144" spans="1:11" ht="37.5">
      <c r="A144" s="68"/>
      <c r="B144" s="68"/>
      <c r="C144" s="68"/>
      <c r="D144" s="68"/>
      <c r="E144" s="144" t="s">
        <v>188</v>
      </c>
      <c r="F144" s="244" t="s">
        <v>1104</v>
      </c>
      <c r="G144" s="240"/>
      <c r="H144" s="240"/>
      <c r="I144" s="39"/>
      <c r="J144" s="39"/>
      <c r="K144" s="39"/>
    </row>
    <row r="145" spans="1:11" ht="75">
      <c r="A145" s="67"/>
      <c r="B145" s="67"/>
      <c r="C145" s="67"/>
      <c r="D145" s="67"/>
      <c r="E145" s="166">
        <v>1</v>
      </c>
      <c r="F145" s="44" t="s">
        <v>1105</v>
      </c>
      <c r="G145" s="44"/>
      <c r="H145" s="254" t="s">
        <v>1106</v>
      </c>
      <c r="I145" s="29"/>
      <c r="J145" s="29"/>
      <c r="K145" s="29" t="s">
        <v>51</v>
      </c>
    </row>
    <row r="146" spans="1:11" ht="45">
      <c r="A146" s="67"/>
      <c r="B146" s="67"/>
      <c r="C146" s="67"/>
      <c r="D146" s="67"/>
      <c r="E146" s="166">
        <v>2</v>
      </c>
      <c r="F146" s="44" t="s">
        <v>1107</v>
      </c>
      <c r="G146" s="44"/>
      <c r="H146" s="44"/>
      <c r="I146" s="29"/>
      <c r="J146" s="29"/>
      <c r="K146" s="29" t="s">
        <v>51</v>
      </c>
    </row>
    <row r="147" spans="1:11" ht="30">
      <c r="A147" s="67"/>
      <c r="B147" s="67"/>
      <c r="C147" s="67"/>
      <c r="D147" s="67"/>
      <c r="E147" s="166">
        <v>3</v>
      </c>
      <c r="F147" s="44" t="s">
        <v>1108</v>
      </c>
      <c r="G147" s="44" t="s">
        <v>1109</v>
      </c>
      <c r="H147" s="44"/>
      <c r="I147" s="29"/>
      <c r="J147" s="29"/>
      <c r="K147" s="29" t="s">
        <v>51</v>
      </c>
    </row>
    <row r="148" spans="1:11" ht="45">
      <c r="A148" s="67"/>
      <c r="B148" s="67"/>
      <c r="C148" s="67"/>
      <c r="D148" s="67"/>
      <c r="E148" s="166">
        <v>4</v>
      </c>
      <c r="F148" s="44" t="s">
        <v>1110</v>
      </c>
      <c r="G148" s="44" t="s">
        <v>1111</v>
      </c>
      <c r="H148" s="44"/>
      <c r="I148" s="29"/>
      <c r="J148" s="29"/>
      <c r="K148" s="29" t="s">
        <v>51</v>
      </c>
    </row>
    <row r="149" spans="1:11" ht="45">
      <c r="A149" s="306"/>
      <c r="B149" s="306"/>
      <c r="C149" s="306"/>
      <c r="D149" s="306"/>
      <c r="E149" s="367">
        <v>5</v>
      </c>
      <c r="F149" s="312" t="s">
        <v>1112</v>
      </c>
      <c r="G149" s="44" t="s">
        <v>1113</v>
      </c>
      <c r="H149" s="312"/>
      <c r="I149" s="363"/>
      <c r="J149" s="363"/>
      <c r="K149" s="363" t="s">
        <v>51</v>
      </c>
    </row>
    <row r="150" spans="1:11" ht="30">
      <c r="A150" s="307"/>
      <c r="B150" s="307"/>
      <c r="C150" s="307"/>
      <c r="D150" s="307"/>
      <c r="E150" s="368"/>
      <c r="F150" s="313"/>
      <c r="G150" s="44" t="s">
        <v>1114</v>
      </c>
      <c r="H150" s="313"/>
      <c r="I150" s="364"/>
      <c r="J150" s="364"/>
      <c r="K150" s="364"/>
    </row>
    <row r="151" spans="1:11" ht="30">
      <c r="A151" s="67"/>
      <c r="B151" s="67"/>
      <c r="C151" s="67"/>
      <c r="D151" s="67"/>
      <c r="E151" s="166">
        <v>6</v>
      </c>
      <c r="F151" s="44" t="s">
        <v>1115</v>
      </c>
      <c r="G151" s="44" t="s">
        <v>1116</v>
      </c>
      <c r="H151" s="44"/>
      <c r="I151" s="29"/>
      <c r="J151" s="29"/>
      <c r="K151" s="29" t="s">
        <v>51</v>
      </c>
    </row>
    <row r="152" spans="1:11" ht="30">
      <c r="A152" s="67"/>
      <c r="B152" s="67"/>
      <c r="C152" s="67"/>
      <c r="D152" s="67"/>
      <c r="E152" s="166">
        <v>7</v>
      </c>
      <c r="F152" s="44" t="s">
        <v>1023</v>
      </c>
      <c r="G152" s="44"/>
      <c r="H152" s="44"/>
      <c r="I152" s="29"/>
      <c r="J152" s="29"/>
      <c r="K152" s="29" t="s">
        <v>51</v>
      </c>
    </row>
    <row r="153" spans="1:11" ht="30">
      <c r="A153" s="67"/>
      <c r="B153" s="67"/>
      <c r="C153" s="67"/>
      <c r="D153" s="67"/>
      <c r="E153" s="166">
        <v>8</v>
      </c>
      <c r="F153" s="44" t="s">
        <v>1117</v>
      </c>
      <c r="G153" s="44" t="s">
        <v>1118</v>
      </c>
      <c r="H153" s="44"/>
      <c r="I153" s="29"/>
      <c r="J153" s="29"/>
      <c r="K153" s="29" t="s">
        <v>51</v>
      </c>
    </row>
    <row r="154" spans="1:11" ht="45">
      <c r="A154" s="67"/>
      <c r="B154" s="67"/>
      <c r="C154" s="67"/>
      <c r="D154" s="67"/>
      <c r="E154" s="166">
        <v>9</v>
      </c>
      <c r="F154" s="44" t="s">
        <v>873</v>
      </c>
      <c r="G154" s="44" t="s">
        <v>1119</v>
      </c>
      <c r="H154" s="44"/>
      <c r="I154" s="29"/>
      <c r="J154" s="29"/>
      <c r="K154" s="29" t="s">
        <v>51</v>
      </c>
    </row>
    <row r="155" spans="1:11" ht="30">
      <c r="A155" s="67"/>
      <c r="B155" s="67"/>
      <c r="C155" s="67"/>
      <c r="D155" s="67"/>
      <c r="E155" s="166">
        <v>10</v>
      </c>
      <c r="F155" s="44" t="s">
        <v>1120</v>
      </c>
      <c r="G155" s="44"/>
      <c r="H155" s="44"/>
      <c r="I155" s="29"/>
      <c r="J155" s="29"/>
      <c r="K155" s="29"/>
    </row>
    <row r="156" spans="1:11" ht="30">
      <c r="A156" s="67"/>
      <c r="B156" s="67"/>
      <c r="C156" s="67"/>
      <c r="D156" s="67"/>
      <c r="E156" s="166">
        <v>11</v>
      </c>
      <c r="F156" s="44" t="s">
        <v>980</v>
      </c>
      <c r="G156" s="44"/>
      <c r="H156" s="44"/>
      <c r="I156" s="29"/>
      <c r="J156" s="29"/>
      <c r="K156" s="29" t="s">
        <v>51</v>
      </c>
    </row>
    <row r="157" spans="1:11" ht="75">
      <c r="A157" s="67"/>
      <c r="B157" s="67"/>
      <c r="C157" s="67"/>
      <c r="D157" s="67"/>
      <c r="E157" s="166">
        <v>12</v>
      </c>
      <c r="F157" s="44" t="s">
        <v>981</v>
      </c>
      <c r="G157" s="44" t="s">
        <v>1054</v>
      </c>
      <c r="H157" s="254" t="s">
        <v>983</v>
      </c>
      <c r="I157" s="29"/>
      <c r="J157" s="29"/>
      <c r="K157" s="29" t="s">
        <v>51</v>
      </c>
    </row>
    <row r="158" spans="1:11" ht="60">
      <c r="A158" s="67"/>
      <c r="B158" s="67"/>
      <c r="C158" s="67"/>
      <c r="D158" s="67"/>
      <c r="E158" s="166">
        <v>13</v>
      </c>
      <c r="F158" s="44" t="s">
        <v>985</v>
      </c>
      <c r="G158" s="44" t="s">
        <v>1121</v>
      </c>
      <c r="H158" s="255" t="s">
        <v>987</v>
      </c>
      <c r="I158" s="29"/>
      <c r="J158" s="29"/>
      <c r="K158" s="29" t="s">
        <v>51</v>
      </c>
    </row>
    <row r="159" spans="1:11" ht="75">
      <c r="A159" s="67"/>
      <c r="B159" s="67"/>
      <c r="C159" s="67"/>
      <c r="D159" s="67"/>
      <c r="E159" s="166">
        <v>14</v>
      </c>
      <c r="F159" s="44" t="s">
        <v>988</v>
      </c>
      <c r="G159" s="44" t="s">
        <v>989</v>
      </c>
      <c r="H159" s="44"/>
      <c r="I159" s="29"/>
      <c r="J159" s="29"/>
      <c r="K159" s="29" t="s">
        <v>51</v>
      </c>
    </row>
    <row r="160" spans="1:11" ht="30">
      <c r="A160" s="67"/>
      <c r="B160" s="67"/>
      <c r="C160" s="67"/>
      <c r="D160" s="67"/>
      <c r="E160" s="166">
        <v>15</v>
      </c>
      <c r="F160" s="44" t="s">
        <v>1027</v>
      </c>
      <c r="G160" s="44" t="s">
        <v>992</v>
      </c>
      <c r="H160" s="44"/>
      <c r="I160" s="29"/>
      <c r="J160" s="29"/>
      <c r="K160" s="29" t="s">
        <v>51</v>
      </c>
    </row>
    <row r="161" spans="1:11" ht="30">
      <c r="A161" s="67"/>
      <c r="B161" s="67"/>
      <c r="C161" s="67"/>
      <c r="D161" s="67"/>
      <c r="E161" s="166">
        <v>16</v>
      </c>
      <c r="F161" s="44" t="s">
        <v>1065</v>
      </c>
      <c r="G161" s="44"/>
      <c r="H161" s="44"/>
      <c r="I161" s="29"/>
      <c r="J161" s="29"/>
      <c r="K161" s="29" t="s">
        <v>51</v>
      </c>
    </row>
    <row r="162" spans="1:11" ht="30">
      <c r="A162" s="67"/>
      <c r="B162" s="67"/>
      <c r="C162" s="67"/>
      <c r="D162" s="67"/>
      <c r="E162" s="166">
        <v>17</v>
      </c>
      <c r="F162" s="44" t="s">
        <v>1099</v>
      </c>
      <c r="G162" s="44" t="s">
        <v>1030</v>
      </c>
      <c r="H162" s="44"/>
      <c r="I162" s="29"/>
      <c r="J162" s="29"/>
      <c r="K162" s="29" t="s">
        <v>51</v>
      </c>
    </row>
    <row r="163" spans="1:11" ht="45">
      <c r="A163" s="67"/>
      <c r="B163" s="67"/>
      <c r="C163" s="67"/>
      <c r="D163" s="67"/>
      <c r="E163" s="166">
        <v>18</v>
      </c>
      <c r="F163" s="44" t="s">
        <v>1067</v>
      </c>
      <c r="G163" s="44" t="s">
        <v>1005</v>
      </c>
      <c r="H163" s="254" t="s">
        <v>1006</v>
      </c>
      <c r="I163" s="29"/>
      <c r="J163" s="29"/>
      <c r="K163" s="29" t="s">
        <v>51</v>
      </c>
    </row>
    <row r="164" spans="1:11" ht="30">
      <c r="A164" s="67"/>
      <c r="B164" s="67"/>
      <c r="C164" s="67"/>
      <c r="D164" s="67"/>
      <c r="E164" s="166">
        <v>19</v>
      </c>
      <c r="F164" s="44" t="s">
        <v>1122</v>
      </c>
      <c r="G164" s="44" t="s">
        <v>999</v>
      </c>
      <c r="H164" s="44"/>
      <c r="I164" s="29"/>
      <c r="J164" s="29"/>
      <c r="K164" s="29" t="s">
        <v>51</v>
      </c>
    </row>
    <row r="165" spans="1:11" ht="30">
      <c r="A165" s="67"/>
      <c r="B165" s="67"/>
      <c r="C165" s="67"/>
      <c r="D165" s="67"/>
      <c r="E165" s="166">
        <v>20</v>
      </c>
      <c r="F165" s="44" t="s">
        <v>1123</v>
      </c>
      <c r="G165" s="44"/>
      <c r="H165" s="44"/>
      <c r="I165" s="29"/>
      <c r="J165" s="29"/>
      <c r="K165" s="29"/>
    </row>
    <row r="166" spans="1:11" ht="30">
      <c r="A166" s="67"/>
      <c r="B166" s="67"/>
      <c r="C166" s="67"/>
      <c r="D166" s="67"/>
      <c r="E166" s="166">
        <v>21</v>
      </c>
      <c r="F166" s="44" t="s">
        <v>1070</v>
      </c>
      <c r="G166" s="44"/>
      <c r="H166" s="44"/>
      <c r="I166" s="29"/>
      <c r="J166" s="29"/>
      <c r="K166" s="29" t="s">
        <v>51</v>
      </c>
    </row>
    <row r="167" spans="1:11" ht="37.5">
      <c r="A167" s="68"/>
      <c r="B167" s="68"/>
      <c r="C167" s="68"/>
      <c r="D167" s="68"/>
      <c r="E167" s="144" t="s">
        <v>211</v>
      </c>
      <c r="F167" s="244" t="s">
        <v>1124</v>
      </c>
      <c r="G167" s="39"/>
      <c r="H167" s="39"/>
      <c r="I167" s="39"/>
      <c r="J167" s="39"/>
      <c r="K167" s="39"/>
    </row>
    <row r="168" spans="1:11" ht="60">
      <c r="A168" s="67"/>
      <c r="B168" s="67"/>
      <c r="C168" s="67"/>
      <c r="D168" s="67"/>
      <c r="E168" s="166">
        <v>1</v>
      </c>
      <c r="F168" s="44" t="s">
        <v>1125</v>
      </c>
      <c r="G168" s="29"/>
      <c r="H168" s="29"/>
      <c r="I168" s="29"/>
      <c r="J168" s="29"/>
      <c r="K168" s="29" t="s">
        <v>51</v>
      </c>
    </row>
    <row r="169" spans="1:11" ht="30">
      <c r="A169" s="67"/>
      <c r="B169" s="67"/>
      <c r="C169" s="67"/>
      <c r="D169" s="67"/>
      <c r="E169" s="166">
        <v>2</v>
      </c>
      <c r="F169" s="44" t="s">
        <v>1108</v>
      </c>
      <c r="G169" s="44" t="s">
        <v>1109</v>
      </c>
      <c r="H169" s="44"/>
      <c r="I169" s="29"/>
      <c r="J169" s="29"/>
      <c r="K169" s="29" t="s">
        <v>51</v>
      </c>
    </row>
    <row r="170" spans="1:11" ht="30">
      <c r="A170" s="67"/>
      <c r="B170" s="67"/>
      <c r="C170" s="67"/>
      <c r="D170" s="67"/>
      <c r="E170" s="166">
        <v>3</v>
      </c>
      <c r="F170" s="44" t="s">
        <v>1126</v>
      </c>
      <c r="G170" s="29" t="s">
        <v>1127</v>
      </c>
      <c r="H170" s="29"/>
      <c r="I170" s="29"/>
      <c r="J170" s="29"/>
      <c r="K170" s="29" t="s">
        <v>51</v>
      </c>
    </row>
    <row r="171" spans="1:11" ht="45">
      <c r="A171" s="67"/>
      <c r="B171" s="67"/>
      <c r="C171" s="67"/>
      <c r="D171" s="67"/>
      <c r="E171" s="166">
        <v>4</v>
      </c>
      <c r="F171" s="44" t="s">
        <v>1128</v>
      </c>
      <c r="G171" s="29" t="s">
        <v>1127</v>
      </c>
      <c r="H171" s="29"/>
      <c r="I171" s="29"/>
      <c r="J171" s="29"/>
      <c r="K171" s="29"/>
    </row>
    <row r="172" spans="1:11" ht="30">
      <c r="A172" s="67"/>
      <c r="B172" s="67"/>
      <c r="C172" s="67"/>
      <c r="D172" s="67"/>
      <c r="E172" s="166">
        <v>5</v>
      </c>
      <c r="F172" s="44" t="s">
        <v>1129</v>
      </c>
      <c r="G172" s="29"/>
      <c r="H172" s="29"/>
      <c r="I172" s="29"/>
      <c r="J172" s="29"/>
      <c r="K172" s="29" t="s">
        <v>51</v>
      </c>
    </row>
    <row r="173" spans="1:11" ht="45">
      <c r="A173" s="67"/>
      <c r="B173" s="67"/>
      <c r="C173" s="67"/>
      <c r="D173" s="67"/>
      <c r="E173" s="166">
        <v>6</v>
      </c>
      <c r="F173" s="44" t="s">
        <v>1130</v>
      </c>
      <c r="G173" s="29"/>
      <c r="H173" s="29"/>
      <c r="I173" s="29"/>
      <c r="J173" s="29"/>
      <c r="K173" s="29" t="s">
        <v>51</v>
      </c>
    </row>
    <row r="174" spans="1:11" ht="45">
      <c r="A174" s="67"/>
      <c r="B174" s="67"/>
      <c r="C174" s="67"/>
      <c r="D174" s="67"/>
      <c r="E174" s="166">
        <v>7</v>
      </c>
      <c r="F174" s="44" t="s">
        <v>1131</v>
      </c>
      <c r="G174" s="44" t="s">
        <v>1132</v>
      </c>
      <c r="H174" s="44"/>
      <c r="I174" s="29"/>
      <c r="J174" s="29"/>
      <c r="K174" s="29" t="s">
        <v>1133</v>
      </c>
    </row>
    <row r="175" spans="1:11" ht="30">
      <c r="A175" s="67"/>
      <c r="B175" s="67"/>
      <c r="C175" s="67"/>
      <c r="D175" s="67"/>
      <c r="E175" s="166">
        <v>8</v>
      </c>
      <c r="F175" s="44" t="s">
        <v>1134</v>
      </c>
      <c r="G175" s="29"/>
      <c r="H175" s="29"/>
      <c r="I175" s="29"/>
      <c r="J175" s="29"/>
      <c r="K175" s="29" t="s">
        <v>51</v>
      </c>
    </row>
    <row r="176" spans="1:11" ht="45">
      <c r="A176" s="67"/>
      <c r="B176" s="67"/>
      <c r="C176" s="67"/>
      <c r="D176" s="67"/>
      <c r="E176" s="166">
        <v>9</v>
      </c>
      <c r="F176" s="44" t="s">
        <v>1135</v>
      </c>
      <c r="G176" s="44" t="s">
        <v>1136</v>
      </c>
      <c r="H176" s="44"/>
      <c r="I176" s="29"/>
      <c r="J176" s="29"/>
      <c r="K176" s="29" t="s">
        <v>51</v>
      </c>
    </row>
    <row r="177" spans="1:11" ht="30">
      <c r="A177" s="67"/>
      <c r="B177" s="67"/>
      <c r="C177" s="67"/>
      <c r="D177" s="67"/>
      <c r="E177" s="166">
        <v>10</v>
      </c>
      <c r="F177" s="44" t="s">
        <v>1137</v>
      </c>
      <c r="G177" s="44"/>
      <c r="H177" s="44"/>
      <c r="I177" s="29"/>
      <c r="J177" s="29"/>
      <c r="K177" s="29"/>
    </row>
    <row r="178" spans="1:11" ht="30">
      <c r="A178" s="67"/>
      <c r="B178" s="67"/>
      <c r="C178" s="67"/>
      <c r="D178" s="67"/>
      <c r="E178" s="166">
        <v>11</v>
      </c>
      <c r="F178" s="44" t="s">
        <v>1138</v>
      </c>
      <c r="G178" s="44"/>
      <c r="H178" s="44"/>
      <c r="I178" s="29"/>
      <c r="J178" s="29"/>
      <c r="K178" s="29"/>
    </row>
    <row r="179" spans="1:11" ht="30">
      <c r="A179" s="67"/>
      <c r="B179" s="67"/>
      <c r="C179" s="67"/>
      <c r="D179" s="67"/>
      <c r="E179" s="166">
        <v>12</v>
      </c>
      <c r="F179" s="44" t="s">
        <v>1023</v>
      </c>
      <c r="G179" s="44" t="s">
        <v>1139</v>
      </c>
      <c r="H179" s="44"/>
      <c r="I179" s="29"/>
      <c r="J179" s="29"/>
      <c r="K179" s="29" t="s">
        <v>51</v>
      </c>
    </row>
    <row r="180" spans="1:11" ht="30">
      <c r="A180" s="67"/>
      <c r="B180" s="67"/>
      <c r="C180" s="67"/>
      <c r="D180" s="67"/>
      <c r="E180" s="166">
        <v>13</v>
      </c>
      <c r="F180" s="44" t="s">
        <v>1024</v>
      </c>
      <c r="G180" s="44" t="s">
        <v>1140</v>
      </c>
      <c r="H180" s="170"/>
      <c r="I180" s="29"/>
      <c r="J180" s="29"/>
      <c r="K180" s="29" t="s">
        <v>51</v>
      </c>
    </row>
    <row r="181" spans="1:11" ht="45">
      <c r="A181" s="67"/>
      <c r="B181" s="67"/>
      <c r="C181" s="67"/>
      <c r="D181" s="67"/>
      <c r="E181" s="166">
        <v>14</v>
      </c>
      <c r="F181" s="44" t="s">
        <v>979</v>
      </c>
      <c r="G181" s="44" t="s">
        <v>1141</v>
      </c>
      <c r="H181" s="44"/>
      <c r="I181" s="29"/>
      <c r="J181" s="29"/>
      <c r="K181" s="29" t="s">
        <v>51</v>
      </c>
    </row>
    <row r="182" spans="1:11" ht="30">
      <c r="A182" s="67"/>
      <c r="B182" s="67"/>
      <c r="C182" s="67"/>
      <c r="D182" s="67"/>
      <c r="E182" s="166">
        <v>15</v>
      </c>
      <c r="F182" s="44" t="s">
        <v>1120</v>
      </c>
      <c r="G182" s="44"/>
      <c r="H182" s="44"/>
      <c r="I182" s="29"/>
      <c r="J182" s="29"/>
      <c r="K182" s="29"/>
    </row>
    <row r="183" spans="1:11" ht="30">
      <c r="A183" s="67"/>
      <c r="B183" s="67"/>
      <c r="C183" s="67"/>
      <c r="D183" s="67"/>
      <c r="E183" s="166">
        <v>16</v>
      </c>
      <c r="F183" s="44" t="s">
        <v>980</v>
      </c>
      <c r="G183" s="44"/>
      <c r="H183" s="44"/>
      <c r="I183" s="29"/>
      <c r="J183" s="29"/>
      <c r="K183" s="29" t="s">
        <v>51</v>
      </c>
    </row>
    <row r="184" spans="1:11" ht="75">
      <c r="A184" s="67"/>
      <c r="B184" s="67"/>
      <c r="C184" s="67"/>
      <c r="D184" s="67"/>
      <c r="E184" s="166">
        <v>17</v>
      </c>
      <c r="F184" s="44" t="s">
        <v>981</v>
      </c>
      <c r="G184" s="44" t="s">
        <v>1054</v>
      </c>
      <c r="H184" s="254" t="s">
        <v>983</v>
      </c>
      <c r="I184" s="29"/>
      <c r="J184" s="29"/>
      <c r="K184" s="29" t="s">
        <v>51</v>
      </c>
    </row>
    <row r="185" spans="1:11" ht="45">
      <c r="A185" s="67"/>
      <c r="B185" s="67"/>
      <c r="C185" s="67"/>
      <c r="D185" s="67"/>
      <c r="E185" s="166">
        <v>18</v>
      </c>
      <c r="F185" s="44" t="s">
        <v>1142</v>
      </c>
      <c r="G185" s="44"/>
      <c r="H185" s="44"/>
      <c r="I185" s="29"/>
      <c r="J185" s="29"/>
      <c r="K185" s="29"/>
    </row>
    <row r="186" spans="1:11" ht="45">
      <c r="A186" s="67"/>
      <c r="B186" s="67"/>
      <c r="C186" s="67"/>
      <c r="D186" s="67"/>
      <c r="E186" s="166">
        <v>19</v>
      </c>
      <c r="F186" s="44" t="s">
        <v>1143</v>
      </c>
      <c r="G186" s="44"/>
      <c r="H186" s="44"/>
      <c r="I186" s="29"/>
      <c r="J186" s="29"/>
      <c r="K186" s="29" t="s">
        <v>1133</v>
      </c>
    </row>
    <row r="187" spans="1:11" ht="45">
      <c r="A187" s="67"/>
      <c r="B187" s="67"/>
      <c r="C187" s="67"/>
      <c r="D187" s="67"/>
      <c r="E187" s="166">
        <v>20</v>
      </c>
      <c r="F187" s="44" t="s">
        <v>985</v>
      </c>
      <c r="G187" s="44" t="s">
        <v>1144</v>
      </c>
      <c r="H187" s="255" t="s">
        <v>987</v>
      </c>
      <c r="I187" s="29"/>
      <c r="J187" s="29"/>
      <c r="K187" s="29" t="s">
        <v>51</v>
      </c>
    </row>
    <row r="188" spans="1:11" ht="75">
      <c r="A188" s="67"/>
      <c r="B188" s="67"/>
      <c r="C188" s="67"/>
      <c r="D188" s="67"/>
      <c r="E188" s="166">
        <v>21</v>
      </c>
      <c r="F188" s="44" t="s">
        <v>988</v>
      </c>
      <c r="G188" s="44" t="s">
        <v>989</v>
      </c>
      <c r="H188" s="44"/>
      <c r="I188" s="29"/>
      <c r="J188" s="29"/>
      <c r="K188" s="29" t="s">
        <v>51</v>
      </c>
    </row>
    <row r="189" spans="1:11">
      <c r="A189" s="67"/>
      <c r="B189" s="67"/>
      <c r="C189" s="67"/>
      <c r="D189" s="67"/>
      <c r="E189" s="166">
        <v>22</v>
      </c>
      <c r="F189" s="44" t="s">
        <v>1145</v>
      </c>
      <c r="G189" s="44"/>
      <c r="H189" s="44"/>
      <c r="I189" s="29"/>
      <c r="J189" s="29"/>
      <c r="K189" s="29" t="s">
        <v>1133</v>
      </c>
    </row>
    <row r="190" spans="1:11" ht="30">
      <c r="A190" s="67"/>
      <c r="B190" s="67"/>
      <c r="C190" s="67"/>
      <c r="D190" s="67"/>
      <c r="E190" s="166">
        <v>23</v>
      </c>
      <c r="F190" s="44" t="s">
        <v>1146</v>
      </c>
      <c r="G190" s="44"/>
      <c r="H190" s="44"/>
      <c r="I190" s="29"/>
      <c r="J190" s="29"/>
      <c r="K190" s="29"/>
    </row>
    <row r="191" spans="1:11" ht="45">
      <c r="A191" s="67"/>
      <c r="B191" s="67"/>
      <c r="C191" s="67"/>
      <c r="D191" s="67"/>
      <c r="E191" s="166">
        <v>24</v>
      </c>
      <c r="F191" s="44" t="s">
        <v>1147</v>
      </c>
      <c r="G191" s="44" t="s">
        <v>992</v>
      </c>
      <c r="H191" s="44"/>
      <c r="I191" s="29"/>
      <c r="J191" s="29"/>
      <c r="K191" s="29" t="s">
        <v>51</v>
      </c>
    </row>
    <row r="192" spans="1:11" ht="30">
      <c r="A192" s="67"/>
      <c r="B192" s="67"/>
      <c r="C192" s="67"/>
      <c r="D192" s="67"/>
      <c r="E192" s="166">
        <v>25</v>
      </c>
      <c r="F192" s="44" t="s">
        <v>993</v>
      </c>
      <c r="G192" s="29"/>
      <c r="H192" s="29"/>
      <c r="I192" s="29"/>
      <c r="J192" s="29"/>
      <c r="K192" s="29" t="s">
        <v>51</v>
      </c>
    </row>
    <row r="193" spans="1:11" ht="60">
      <c r="A193" s="67"/>
      <c r="B193" s="67"/>
      <c r="C193" s="67"/>
      <c r="D193" s="67"/>
      <c r="E193" s="166">
        <v>26</v>
      </c>
      <c r="F193" s="44" t="s">
        <v>994</v>
      </c>
      <c r="G193" s="29"/>
      <c r="H193" s="29"/>
      <c r="I193" s="29"/>
      <c r="J193" s="29"/>
      <c r="K193" s="29" t="s">
        <v>51</v>
      </c>
    </row>
    <row r="194" spans="1:11" ht="60">
      <c r="A194" s="67"/>
      <c r="B194" s="67"/>
      <c r="C194" s="67"/>
      <c r="D194" s="67"/>
      <c r="E194" s="166">
        <v>27</v>
      </c>
      <c r="F194" s="44" t="s">
        <v>1148</v>
      </c>
      <c r="G194" s="29"/>
      <c r="H194" s="29"/>
      <c r="I194" s="29"/>
      <c r="J194" s="29"/>
      <c r="K194" s="29" t="s">
        <v>51</v>
      </c>
    </row>
    <row r="195" spans="1:11" ht="60">
      <c r="A195" s="67"/>
      <c r="B195" s="67"/>
      <c r="C195" s="67"/>
      <c r="D195" s="67"/>
      <c r="E195" s="166">
        <v>28</v>
      </c>
      <c r="F195" s="44" t="s">
        <v>1149</v>
      </c>
      <c r="G195" s="29"/>
      <c r="H195" s="29"/>
      <c r="I195" s="29"/>
      <c r="J195" s="29"/>
      <c r="K195" s="29" t="s">
        <v>51</v>
      </c>
    </row>
    <row r="196" spans="1:11" ht="30">
      <c r="A196" s="67"/>
      <c r="B196" s="67"/>
      <c r="C196" s="67"/>
      <c r="D196" s="67"/>
      <c r="E196" s="166">
        <v>29</v>
      </c>
      <c r="F196" s="44" t="s">
        <v>1070</v>
      </c>
      <c r="G196" s="29"/>
      <c r="H196" s="29"/>
      <c r="I196" s="29"/>
      <c r="J196" s="29"/>
      <c r="K196" s="29" t="s">
        <v>51</v>
      </c>
    </row>
    <row r="197" spans="1:11" ht="45">
      <c r="A197" s="67"/>
      <c r="B197" s="67"/>
      <c r="C197" s="67"/>
      <c r="D197" s="67"/>
      <c r="E197" s="166">
        <v>30</v>
      </c>
      <c r="F197" s="44" t="s">
        <v>1150</v>
      </c>
      <c r="G197" s="44" t="s">
        <v>1151</v>
      </c>
      <c r="H197" s="44"/>
      <c r="I197" s="29"/>
      <c r="J197" s="29"/>
      <c r="K197" s="29" t="s">
        <v>51</v>
      </c>
    </row>
    <row r="198" spans="1:11" ht="75">
      <c r="A198" s="67"/>
      <c r="B198" s="67"/>
      <c r="C198" s="67"/>
      <c r="D198" s="67"/>
      <c r="E198" s="166">
        <v>31</v>
      </c>
      <c r="F198" s="170" t="s">
        <v>1152</v>
      </c>
      <c r="G198" s="44" t="s">
        <v>1153</v>
      </c>
      <c r="H198" s="29"/>
      <c r="I198" s="29"/>
      <c r="J198" s="29"/>
      <c r="K198" s="29" t="s">
        <v>51</v>
      </c>
    </row>
    <row r="199" spans="1:11" ht="30">
      <c r="A199" s="67"/>
      <c r="B199" s="67"/>
      <c r="C199" s="67"/>
      <c r="D199" s="67"/>
      <c r="E199" s="166">
        <v>32</v>
      </c>
      <c r="F199" s="170" t="s">
        <v>1154</v>
      </c>
      <c r="G199" s="29"/>
      <c r="H199" s="29"/>
      <c r="I199" s="29"/>
      <c r="J199" s="29"/>
      <c r="K199" s="29" t="s">
        <v>51</v>
      </c>
    </row>
    <row r="200" spans="1:11" ht="45">
      <c r="A200" s="67"/>
      <c r="B200" s="67"/>
      <c r="C200" s="67"/>
      <c r="D200" s="67"/>
      <c r="E200" s="166">
        <v>33</v>
      </c>
      <c r="F200" s="170" t="s">
        <v>1155</v>
      </c>
      <c r="G200" s="29"/>
      <c r="H200" s="29"/>
      <c r="I200" s="29"/>
      <c r="J200" s="29"/>
      <c r="K200" s="29" t="s">
        <v>51</v>
      </c>
    </row>
    <row r="201" spans="1:11">
      <c r="A201" s="67"/>
      <c r="B201" s="67"/>
      <c r="C201" s="67"/>
      <c r="D201" s="67"/>
      <c r="E201" s="166">
        <v>34</v>
      </c>
      <c r="F201" s="170" t="s">
        <v>1156</v>
      </c>
      <c r="G201" s="29"/>
      <c r="H201" s="29"/>
      <c r="I201" s="29"/>
      <c r="J201" s="29"/>
      <c r="K201" s="29" t="s">
        <v>51</v>
      </c>
    </row>
    <row r="202" spans="1:11">
      <c r="A202" s="67"/>
      <c r="B202" s="67"/>
      <c r="C202" s="67"/>
      <c r="D202" s="67"/>
      <c r="E202" s="166">
        <v>35</v>
      </c>
      <c r="F202" s="44" t="s">
        <v>1157</v>
      </c>
      <c r="G202" s="29"/>
      <c r="H202" s="29"/>
      <c r="I202" s="29"/>
      <c r="J202" s="29"/>
      <c r="K202" s="29" t="s">
        <v>51</v>
      </c>
    </row>
    <row r="203" spans="1:11" ht="30">
      <c r="A203" s="67"/>
      <c r="B203" s="67"/>
      <c r="C203" s="67"/>
      <c r="D203" s="67"/>
      <c r="E203" s="166">
        <v>36</v>
      </c>
      <c r="F203" s="44" t="s">
        <v>1158</v>
      </c>
      <c r="G203" s="29"/>
      <c r="H203" s="29"/>
      <c r="I203" s="29"/>
      <c r="J203" s="29"/>
      <c r="K203" s="29" t="s">
        <v>51</v>
      </c>
    </row>
    <row r="204" spans="1:11" ht="75">
      <c r="A204" s="67"/>
      <c r="B204" s="67"/>
      <c r="C204" s="67"/>
      <c r="D204" s="67"/>
      <c r="E204" s="166">
        <v>37</v>
      </c>
      <c r="F204" s="44" t="s">
        <v>1159</v>
      </c>
      <c r="G204" s="44" t="s">
        <v>1054</v>
      </c>
      <c r="H204" s="254" t="s">
        <v>983</v>
      </c>
      <c r="I204" s="29"/>
      <c r="J204" s="29"/>
      <c r="K204" s="29" t="s">
        <v>51</v>
      </c>
    </row>
    <row r="205" spans="1:11" ht="60">
      <c r="A205" s="67"/>
      <c r="B205" s="67"/>
      <c r="C205" s="67"/>
      <c r="D205" s="67"/>
      <c r="E205" s="166">
        <v>38</v>
      </c>
      <c r="F205" s="44" t="s">
        <v>1160</v>
      </c>
      <c r="G205" s="44" t="s">
        <v>1161</v>
      </c>
      <c r="H205" s="255" t="s">
        <v>987</v>
      </c>
      <c r="I205" s="29"/>
      <c r="J205" s="29"/>
      <c r="K205" s="29" t="s">
        <v>51</v>
      </c>
    </row>
    <row r="206" spans="1:11" ht="75">
      <c r="A206" s="67"/>
      <c r="B206" s="67"/>
      <c r="C206" s="67"/>
      <c r="D206" s="67"/>
      <c r="E206" s="166">
        <v>39</v>
      </c>
      <c r="F206" s="44" t="s">
        <v>1162</v>
      </c>
      <c r="G206" s="44" t="s">
        <v>989</v>
      </c>
      <c r="H206" s="44"/>
      <c r="I206" s="29"/>
      <c r="J206" s="29"/>
      <c r="K206" s="29" t="s">
        <v>51</v>
      </c>
    </row>
    <row r="207" spans="1:11" ht="30">
      <c r="A207" s="67"/>
      <c r="B207" s="67"/>
      <c r="C207" s="67"/>
      <c r="D207" s="67"/>
      <c r="E207" s="166">
        <v>40</v>
      </c>
      <c r="F207" s="44" t="s">
        <v>1163</v>
      </c>
      <c r="G207" s="44" t="s">
        <v>1164</v>
      </c>
      <c r="H207" s="29"/>
      <c r="I207" s="29"/>
      <c r="J207" s="29"/>
      <c r="K207" s="29" t="s">
        <v>51</v>
      </c>
    </row>
    <row r="208" spans="1:11" ht="30">
      <c r="A208" s="67"/>
      <c r="B208" s="67"/>
      <c r="C208" s="67"/>
      <c r="D208" s="67"/>
      <c r="E208" s="166">
        <v>41</v>
      </c>
      <c r="F208" s="170" t="s">
        <v>1165</v>
      </c>
      <c r="G208" s="29"/>
      <c r="H208" s="29"/>
      <c r="I208" s="29"/>
      <c r="J208" s="29"/>
      <c r="K208" s="29"/>
    </row>
    <row r="209" spans="1:11" ht="45">
      <c r="A209" s="67"/>
      <c r="B209" s="67"/>
      <c r="C209" s="67"/>
      <c r="D209" s="67"/>
      <c r="E209" s="166">
        <v>42</v>
      </c>
      <c r="F209" s="44" t="s">
        <v>1166</v>
      </c>
      <c r="G209" s="44" t="s">
        <v>1167</v>
      </c>
      <c r="H209" s="44"/>
      <c r="I209" s="29"/>
      <c r="J209" s="29"/>
      <c r="K209" s="29" t="s">
        <v>51</v>
      </c>
    </row>
    <row r="210" spans="1:11" ht="45">
      <c r="A210" s="67"/>
      <c r="B210" s="67"/>
      <c r="C210" s="67"/>
      <c r="D210" s="67"/>
      <c r="E210" s="166">
        <v>43</v>
      </c>
      <c r="F210" s="44" t="s">
        <v>1004</v>
      </c>
      <c r="G210" s="44" t="s">
        <v>1005</v>
      </c>
      <c r="H210" s="254" t="s">
        <v>1006</v>
      </c>
      <c r="I210" s="29"/>
      <c r="J210" s="29"/>
      <c r="K210" s="29" t="s">
        <v>51</v>
      </c>
    </row>
    <row r="211" spans="1:11" ht="45">
      <c r="A211" s="67"/>
      <c r="B211" s="67"/>
      <c r="C211" s="67"/>
      <c r="D211" s="67"/>
      <c r="E211" s="166">
        <v>44</v>
      </c>
      <c r="F211" s="44" t="s">
        <v>1168</v>
      </c>
      <c r="G211" s="29"/>
      <c r="H211" s="29"/>
      <c r="I211" s="29"/>
      <c r="J211" s="29"/>
      <c r="K211" s="29" t="s">
        <v>51</v>
      </c>
    </row>
    <row r="212" spans="1:11" ht="30">
      <c r="A212" s="67"/>
      <c r="B212" s="67"/>
      <c r="C212" s="67"/>
      <c r="D212" s="67"/>
      <c r="E212" s="166">
        <v>45</v>
      </c>
      <c r="F212" s="44" t="s">
        <v>1169</v>
      </c>
      <c r="G212" s="29"/>
      <c r="H212" s="29"/>
      <c r="I212" s="29"/>
      <c r="J212" s="29"/>
      <c r="K212" s="29" t="s">
        <v>51</v>
      </c>
    </row>
    <row r="213" spans="1:11" ht="30">
      <c r="A213" s="67"/>
      <c r="B213" s="67"/>
      <c r="C213" s="67"/>
      <c r="D213" s="67"/>
      <c r="E213" s="166">
        <v>46</v>
      </c>
      <c r="F213" s="170" t="s">
        <v>1170</v>
      </c>
      <c r="G213" s="29"/>
      <c r="H213" s="29"/>
      <c r="I213" s="29"/>
      <c r="J213" s="29"/>
      <c r="K213" s="29"/>
    </row>
    <row r="214" spans="1:11" ht="18.75">
      <c r="A214" s="68"/>
      <c r="B214" s="68"/>
      <c r="C214" s="68"/>
      <c r="D214" s="68"/>
      <c r="E214" s="144" t="s">
        <v>256</v>
      </c>
      <c r="F214" s="357" t="s">
        <v>1171</v>
      </c>
      <c r="G214" s="357"/>
      <c r="H214" s="266"/>
      <c r="I214" s="39"/>
      <c r="J214" s="39"/>
      <c r="K214" s="39"/>
    </row>
    <row r="215" spans="1:11" ht="45">
      <c r="A215" s="67"/>
      <c r="B215" s="67"/>
      <c r="C215" s="67"/>
      <c r="D215" s="67"/>
      <c r="E215" s="166">
        <v>1</v>
      </c>
      <c r="F215" s="44" t="s">
        <v>1013</v>
      </c>
      <c r="G215" s="44"/>
      <c r="H215" s="44"/>
      <c r="I215" s="29"/>
      <c r="J215" s="29"/>
      <c r="K215" s="29" t="s">
        <v>51</v>
      </c>
    </row>
    <row r="216" spans="1:11" ht="45">
      <c r="A216" s="67"/>
      <c r="B216" s="67"/>
      <c r="C216" s="67"/>
      <c r="D216" s="67"/>
      <c r="E216" s="166">
        <v>2</v>
      </c>
      <c r="F216" s="44" t="s">
        <v>1172</v>
      </c>
      <c r="G216" s="44" t="s">
        <v>1015</v>
      </c>
      <c r="H216" s="44"/>
      <c r="I216" s="29"/>
      <c r="J216" s="29"/>
      <c r="K216" s="29" t="s">
        <v>51</v>
      </c>
    </row>
    <row r="217" spans="1:11" ht="30">
      <c r="A217" s="67"/>
      <c r="B217" s="67"/>
      <c r="C217" s="67"/>
      <c r="D217" s="67"/>
      <c r="E217" s="166">
        <v>3</v>
      </c>
      <c r="F217" s="44" t="s">
        <v>1173</v>
      </c>
      <c r="G217" s="44" t="s">
        <v>1174</v>
      </c>
      <c r="H217" s="44"/>
      <c r="I217" s="29"/>
      <c r="J217" s="29"/>
      <c r="K217" s="29" t="s">
        <v>51</v>
      </c>
    </row>
    <row r="218" spans="1:11" ht="45">
      <c r="A218" s="67"/>
      <c r="B218" s="67"/>
      <c r="C218" s="67"/>
      <c r="D218" s="67"/>
      <c r="E218" s="166">
        <v>4</v>
      </c>
      <c r="F218" s="44" t="s">
        <v>1175</v>
      </c>
      <c r="G218" s="44"/>
      <c r="H218" s="44"/>
      <c r="I218" s="29"/>
      <c r="J218" s="29"/>
      <c r="K218" s="29" t="s">
        <v>51</v>
      </c>
    </row>
    <row r="219" spans="1:11" ht="30">
      <c r="A219" s="67"/>
      <c r="B219" s="67"/>
      <c r="C219" s="67"/>
      <c r="D219" s="67"/>
      <c r="E219" s="166">
        <v>5</v>
      </c>
      <c r="F219" s="44" t="s">
        <v>1024</v>
      </c>
      <c r="G219" s="44" t="s">
        <v>1176</v>
      </c>
      <c r="H219" s="44"/>
      <c r="I219" s="29"/>
      <c r="J219" s="29"/>
      <c r="K219" s="29" t="s">
        <v>51</v>
      </c>
    </row>
    <row r="220" spans="1:11" ht="60">
      <c r="A220" s="67"/>
      <c r="B220" s="67"/>
      <c r="C220" s="67"/>
      <c r="D220" s="67"/>
      <c r="E220" s="166">
        <v>6</v>
      </c>
      <c r="F220" s="44" t="s">
        <v>1177</v>
      </c>
      <c r="G220" s="44" t="s">
        <v>1178</v>
      </c>
      <c r="H220" s="44"/>
      <c r="I220" s="29"/>
      <c r="J220" s="29"/>
      <c r="K220" s="29" t="s">
        <v>51</v>
      </c>
    </row>
    <row r="221" spans="1:11" ht="30">
      <c r="A221" s="67"/>
      <c r="B221" s="67"/>
      <c r="C221" s="67"/>
      <c r="D221" s="67"/>
      <c r="E221" s="166">
        <v>7</v>
      </c>
      <c r="F221" s="44" t="s">
        <v>1179</v>
      </c>
      <c r="G221" s="44" t="s">
        <v>1180</v>
      </c>
      <c r="H221" s="44"/>
      <c r="I221" s="29"/>
      <c r="J221" s="29"/>
      <c r="K221" s="29" t="s">
        <v>51</v>
      </c>
    </row>
    <row r="222" spans="1:11">
      <c r="A222" s="67"/>
      <c r="B222" s="67"/>
      <c r="C222" s="67"/>
      <c r="D222" s="67"/>
      <c r="E222" s="166">
        <v>8</v>
      </c>
      <c r="F222" s="44" t="s">
        <v>1181</v>
      </c>
      <c r="G222" s="44" t="s">
        <v>1182</v>
      </c>
      <c r="H222" s="170"/>
      <c r="I222" s="29"/>
      <c r="J222" s="29"/>
      <c r="K222" s="29" t="s">
        <v>51</v>
      </c>
    </row>
    <row r="223" spans="1:11" ht="45">
      <c r="A223" s="67"/>
      <c r="B223" s="67"/>
      <c r="C223" s="67"/>
      <c r="D223" s="67"/>
      <c r="E223" s="166">
        <v>9</v>
      </c>
      <c r="F223" s="44" t="s">
        <v>1183</v>
      </c>
      <c r="G223" s="44"/>
      <c r="H223" s="44"/>
      <c r="I223" s="29"/>
      <c r="J223" s="29"/>
      <c r="K223" s="29" t="s">
        <v>51</v>
      </c>
    </row>
    <row r="224" spans="1:11" ht="30">
      <c r="A224" s="67"/>
      <c r="B224" s="67"/>
      <c r="C224" s="67"/>
      <c r="D224" s="67"/>
      <c r="E224" s="166">
        <v>10</v>
      </c>
      <c r="F224" s="44" t="s">
        <v>1179</v>
      </c>
      <c r="G224" s="44" t="s">
        <v>1184</v>
      </c>
      <c r="H224" s="44"/>
      <c r="I224" s="29"/>
      <c r="J224" s="29"/>
      <c r="K224" s="29" t="s">
        <v>51</v>
      </c>
    </row>
    <row r="225" spans="1:11">
      <c r="A225" s="67"/>
      <c r="B225" s="67"/>
      <c r="C225" s="67"/>
      <c r="D225" s="67"/>
      <c r="E225" s="166">
        <v>11</v>
      </c>
      <c r="F225" s="44" t="s">
        <v>1181</v>
      </c>
      <c r="G225" s="44" t="s">
        <v>1182</v>
      </c>
      <c r="H225" s="44"/>
      <c r="I225" s="29"/>
      <c r="J225" s="29"/>
      <c r="K225" s="29" t="s">
        <v>51</v>
      </c>
    </row>
    <row r="226" spans="1:11" ht="45">
      <c r="A226" s="67"/>
      <c r="B226" s="67"/>
      <c r="C226" s="67"/>
      <c r="D226" s="67"/>
      <c r="E226" s="166">
        <v>12</v>
      </c>
      <c r="F226" s="44" t="s">
        <v>873</v>
      </c>
      <c r="G226" s="44" t="s">
        <v>1185</v>
      </c>
      <c r="H226" s="44"/>
      <c r="I226" s="29"/>
      <c r="J226" s="29"/>
      <c r="K226" s="29" t="s">
        <v>51</v>
      </c>
    </row>
    <row r="227" spans="1:11" ht="30">
      <c r="A227" s="67"/>
      <c r="B227" s="67"/>
      <c r="C227" s="67"/>
      <c r="D227" s="67"/>
      <c r="E227" s="166">
        <v>13</v>
      </c>
      <c r="F227" s="44" t="s">
        <v>980</v>
      </c>
      <c r="G227" s="44"/>
      <c r="H227" s="44"/>
      <c r="I227" s="29"/>
      <c r="J227" s="29"/>
      <c r="K227" s="29" t="s">
        <v>51</v>
      </c>
    </row>
    <row r="228" spans="1:11" ht="75">
      <c r="A228" s="67"/>
      <c r="B228" s="67"/>
      <c r="C228" s="67"/>
      <c r="D228" s="67"/>
      <c r="E228" s="166">
        <v>14</v>
      </c>
      <c r="F228" s="44" t="s">
        <v>981</v>
      </c>
      <c r="G228" s="44" t="s">
        <v>982</v>
      </c>
      <c r="H228" s="254" t="s">
        <v>983</v>
      </c>
      <c r="I228" s="29"/>
      <c r="J228" s="29"/>
      <c r="K228" s="29" t="s">
        <v>51</v>
      </c>
    </row>
    <row r="229" spans="1:11" ht="45">
      <c r="A229" s="67"/>
      <c r="B229" s="67"/>
      <c r="C229" s="67"/>
      <c r="D229" s="67"/>
      <c r="E229" s="166">
        <v>15</v>
      </c>
      <c r="F229" s="44" t="s">
        <v>985</v>
      </c>
      <c r="G229" s="44" t="s">
        <v>1144</v>
      </c>
      <c r="H229" s="255" t="s">
        <v>987</v>
      </c>
      <c r="I229" s="29"/>
      <c r="J229" s="29"/>
      <c r="K229" s="29"/>
    </row>
    <row r="230" spans="1:11" ht="75">
      <c r="A230" s="67"/>
      <c r="B230" s="67"/>
      <c r="C230" s="67"/>
      <c r="D230" s="67"/>
      <c r="E230" s="166">
        <v>16</v>
      </c>
      <c r="F230" s="44" t="s">
        <v>879</v>
      </c>
      <c r="G230" s="44" t="s">
        <v>989</v>
      </c>
      <c r="H230" s="44"/>
      <c r="I230" s="29"/>
      <c r="J230" s="29"/>
      <c r="K230" s="29"/>
    </row>
    <row r="231" spans="1:11" ht="30">
      <c r="A231" s="67"/>
      <c r="B231" s="67"/>
      <c r="C231" s="67"/>
      <c r="D231" s="67"/>
      <c r="E231" s="166">
        <v>17</v>
      </c>
      <c r="F231" s="44" t="s">
        <v>1186</v>
      </c>
      <c r="G231" s="44"/>
      <c r="H231" s="44"/>
      <c r="I231" s="29"/>
      <c r="J231" s="29"/>
      <c r="K231" s="29"/>
    </row>
    <row r="232" spans="1:11" ht="30">
      <c r="A232" s="67"/>
      <c r="B232" s="67"/>
      <c r="C232" s="67"/>
      <c r="D232" s="67"/>
      <c r="E232" s="166">
        <v>18</v>
      </c>
      <c r="F232" s="44" t="s">
        <v>1187</v>
      </c>
      <c r="G232" s="44" t="s">
        <v>992</v>
      </c>
      <c r="H232" s="44"/>
      <c r="I232" s="29"/>
      <c r="J232" s="29"/>
      <c r="K232" s="29" t="s">
        <v>51</v>
      </c>
    </row>
    <row r="233" spans="1:11" ht="30">
      <c r="A233" s="67"/>
      <c r="B233" s="67"/>
      <c r="C233" s="67"/>
      <c r="D233" s="67"/>
      <c r="E233" s="166">
        <v>19</v>
      </c>
      <c r="F233" s="44" t="s">
        <v>1188</v>
      </c>
      <c r="G233" s="44"/>
      <c r="H233" s="44"/>
      <c r="I233" s="29"/>
      <c r="J233" s="29"/>
      <c r="K233" s="29" t="s">
        <v>51</v>
      </c>
    </row>
    <row r="234" spans="1:11" ht="30">
      <c r="A234" s="67"/>
      <c r="B234" s="67"/>
      <c r="C234" s="67"/>
      <c r="D234" s="67"/>
      <c r="E234" s="166">
        <v>20</v>
      </c>
      <c r="F234" s="170" t="s">
        <v>1189</v>
      </c>
      <c r="G234" s="44" t="s">
        <v>1190</v>
      </c>
      <c r="H234" s="44"/>
      <c r="I234" s="29"/>
      <c r="J234" s="29"/>
      <c r="K234" s="29" t="s">
        <v>51</v>
      </c>
    </row>
    <row r="235" spans="1:11" ht="45">
      <c r="A235" s="67"/>
      <c r="B235" s="137"/>
      <c r="C235" s="67"/>
      <c r="D235" s="67"/>
      <c r="E235" s="166">
        <v>21</v>
      </c>
      <c r="F235" s="44" t="s">
        <v>1031</v>
      </c>
      <c r="G235" s="44" t="s">
        <v>1005</v>
      </c>
      <c r="H235" s="254" t="s">
        <v>1006</v>
      </c>
      <c r="I235" s="29"/>
      <c r="J235" s="29"/>
      <c r="K235" s="29" t="s">
        <v>51</v>
      </c>
    </row>
    <row r="236" spans="1:11" ht="30">
      <c r="A236" s="67"/>
      <c r="B236" s="67"/>
      <c r="C236" s="67"/>
      <c r="D236" s="67"/>
      <c r="E236" s="166">
        <v>22</v>
      </c>
      <c r="F236" s="44" t="s">
        <v>1123</v>
      </c>
      <c r="G236" s="44"/>
      <c r="H236" s="29"/>
      <c r="I236" s="29"/>
      <c r="J236" s="29"/>
      <c r="K236" s="29" t="s">
        <v>51</v>
      </c>
    </row>
    <row r="237" spans="1:11" ht="30">
      <c r="A237" s="67"/>
      <c r="B237" s="67"/>
      <c r="C237" s="67"/>
      <c r="D237" s="67"/>
      <c r="E237" s="166">
        <v>23</v>
      </c>
      <c r="F237" s="44" t="s">
        <v>1035</v>
      </c>
      <c r="G237" s="44"/>
      <c r="H237" s="29"/>
      <c r="I237" s="29"/>
      <c r="J237" s="29"/>
      <c r="K237" s="29" t="s">
        <v>51</v>
      </c>
    </row>
    <row r="238" spans="1:11" ht="18.75">
      <c r="A238" s="68"/>
      <c r="B238" s="68"/>
      <c r="C238" s="68"/>
      <c r="D238" s="68"/>
      <c r="E238" s="144" t="s">
        <v>302</v>
      </c>
      <c r="F238" s="357" t="s">
        <v>1191</v>
      </c>
      <c r="G238" s="357"/>
      <c r="H238" s="266"/>
      <c r="I238" s="39"/>
      <c r="J238" s="39"/>
      <c r="K238" s="39"/>
    </row>
    <row r="239" spans="1:11" ht="45">
      <c r="A239" s="67"/>
      <c r="B239" s="67"/>
      <c r="C239" s="67"/>
      <c r="D239" s="67"/>
      <c r="E239" s="166">
        <v>1</v>
      </c>
      <c r="F239" s="44" t="s">
        <v>1192</v>
      </c>
      <c r="G239" s="44"/>
      <c r="H239" s="44"/>
      <c r="I239" s="29"/>
      <c r="J239" s="29"/>
      <c r="K239" s="29" t="s">
        <v>51</v>
      </c>
    </row>
    <row r="240" spans="1:11" ht="45">
      <c r="A240" s="67"/>
      <c r="B240" s="67"/>
      <c r="C240" s="67"/>
      <c r="D240" s="67"/>
      <c r="E240" s="166">
        <v>2</v>
      </c>
      <c r="F240" s="44" t="s">
        <v>1038</v>
      </c>
      <c r="G240" s="44" t="s">
        <v>1193</v>
      </c>
      <c r="H240" s="44"/>
      <c r="I240" s="29"/>
      <c r="J240" s="29"/>
      <c r="K240" s="29" t="s">
        <v>51</v>
      </c>
    </row>
    <row r="241" spans="1:11" ht="30">
      <c r="A241" s="67"/>
      <c r="B241" s="67"/>
      <c r="C241" s="67"/>
      <c r="D241" s="67"/>
      <c r="E241" s="166">
        <v>3</v>
      </c>
      <c r="F241" s="44" t="s">
        <v>1173</v>
      </c>
      <c r="G241" s="44" t="s">
        <v>1194</v>
      </c>
      <c r="H241" s="44"/>
      <c r="I241" s="29"/>
      <c r="J241" s="29"/>
      <c r="K241" s="29" t="s">
        <v>51</v>
      </c>
    </row>
    <row r="242" spans="1:11" ht="45">
      <c r="A242" s="67"/>
      <c r="B242" s="67"/>
      <c r="C242" s="67"/>
      <c r="D242" s="67"/>
      <c r="E242" s="166">
        <v>4</v>
      </c>
      <c r="F242" s="44" t="s">
        <v>1195</v>
      </c>
      <c r="G242" s="44"/>
      <c r="H242" s="44"/>
      <c r="I242" s="29"/>
      <c r="J242" s="29"/>
      <c r="K242" s="29"/>
    </row>
    <row r="243" spans="1:11" ht="45">
      <c r="A243" s="67"/>
      <c r="B243" s="67"/>
      <c r="C243" s="67"/>
      <c r="D243" s="67"/>
      <c r="E243" s="166">
        <v>5</v>
      </c>
      <c r="F243" s="44" t="s">
        <v>1196</v>
      </c>
      <c r="G243" s="44"/>
      <c r="H243" s="44"/>
      <c r="I243" s="29"/>
      <c r="J243" s="29"/>
      <c r="K243" s="29" t="s">
        <v>51</v>
      </c>
    </row>
    <row r="244" spans="1:11" ht="60">
      <c r="A244" s="67"/>
      <c r="B244" s="67"/>
      <c r="C244" s="67"/>
      <c r="D244" s="67"/>
      <c r="E244" s="166">
        <v>6</v>
      </c>
      <c r="F244" s="44" t="s">
        <v>1024</v>
      </c>
      <c r="G244" s="44" t="s">
        <v>1197</v>
      </c>
      <c r="H244" s="44"/>
      <c r="I244" s="29"/>
      <c r="J244" s="29"/>
      <c r="K244" s="29" t="s">
        <v>51</v>
      </c>
    </row>
    <row r="245" spans="1:11" ht="60">
      <c r="A245" s="67"/>
      <c r="B245" s="67"/>
      <c r="C245" s="67"/>
      <c r="D245" s="67"/>
      <c r="E245" s="166">
        <v>7</v>
      </c>
      <c r="F245" s="44" t="s">
        <v>1198</v>
      </c>
      <c r="G245" s="44" t="s">
        <v>1199</v>
      </c>
      <c r="H245" s="44"/>
      <c r="I245" s="29"/>
      <c r="J245" s="29"/>
      <c r="K245" s="29" t="s">
        <v>51</v>
      </c>
    </row>
    <row r="246" spans="1:11" ht="30">
      <c r="A246" s="67"/>
      <c r="B246" s="67"/>
      <c r="C246" s="67"/>
      <c r="D246" s="67"/>
      <c r="E246" s="166">
        <v>8</v>
      </c>
      <c r="F246" s="44" t="s">
        <v>1179</v>
      </c>
      <c r="G246" s="44" t="s">
        <v>1180</v>
      </c>
      <c r="H246" s="44"/>
      <c r="I246" s="29"/>
      <c r="J246" s="29"/>
      <c r="K246" s="29" t="s">
        <v>51</v>
      </c>
    </row>
    <row r="247" spans="1:11" ht="60">
      <c r="A247" s="67"/>
      <c r="B247" s="67"/>
      <c r="C247" s="67"/>
      <c r="D247" s="67"/>
      <c r="E247" s="166">
        <v>9</v>
      </c>
      <c r="F247" s="44" t="s">
        <v>1181</v>
      </c>
      <c r="G247" s="44" t="s">
        <v>1200</v>
      </c>
      <c r="H247" s="170"/>
      <c r="I247" s="29"/>
      <c r="J247" s="29"/>
      <c r="K247" s="29" t="s">
        <v>51</v>
      </c>
    </row>
    <row r="248" spans="1:11" ht="45">
      <c r="A248" s="67"/>
      <c r="B248" s="67"/>
      <c r="C248" s="67"/>
      <c r="D248" s="67"/>
      <c r="E248" s="166">
        <v>10</v>
      </c>
      <c r="F248" s="44" t="s">
        <v>1201</v>
      </c>
      <c r="G248" s="44"/>
      <c r="H248" s="44"/>
      <c r="I248" s="29"/>
      <c r="J248" s="29"/>
      <c r="K248" s="29" t="s">
        <v>51</v>
      </c>
    </row>
    <row r="249" spans="1:11" ht="30">
      <c r="A249" s="67"/>
      <c r="B249" s="67"/>
      <c r="C249" s="67"/>
      <c r="D249" s="67"/>
      <c r="E249" s="166">
        <v>11</v>
      </c>
      <c r="F249" s="44" t="s">
        <v>1179</v>
      </c>
      <c r="G249" s="44" t="s">
        <v>1202</v>
      </c>
      <c r="H249" s="44"/>
      <c r="I249" s="29"/>
      <c r="J249" s="29"/>
      <c r="K249" s="29" t="s">
        <v>51</v>
      </c>
    </row>
    <row r="250" spans="1:11" ht="90">
      <c r="A250" s="67"/>
      <c r="B250" s="67"/>
      <c r="C250" s="67"/>
      <c r="D250" s="67"/>
      <c r="E250" s="166">
        <v>12</v>
      </c>
      <c r="F250" s="44" t="s">
        <v>1181</v>
      </c>
      <c r="G250" s="44" t="s">
        <v>1203</v>
      </c>
      <c r="H250" s="44"/>
      <c r="I250" s="29"/>
      <c r="J250" s="29"/>
      <c r="K250" s="29" t="s">
        <v>51</v>
      </c>
    </row>
    <row r="251" spans="1:11" ht="45">
      <c r="A251" s="67"/>
      <c r="B251" s="67"/>
      <c r="C251" s="67"/>
      <c r="D251" s="67"/>
      <c r="E251" s="166">
        <v>13</v>
      </c>
      <c r="F251" s="44" t="s">
        <v>873</v>
      </c>
      <c r="G251" s="44" t="s">
        <v>1185</v>
      </c>
      <c r="H251" s="44"/>
      <c r="I251" s="29"/>
      <c r="J251" s="29"/>
      <c r="K251" s="29" t="s">
        <v>51</v>
      </c>
    </row>
    <row r="252" spans="1:11" ht="45">
      <c r="A252" s="67"/>
      <c r="B252" s="67"/>
      <c r="C252" s="67"/>
      <c r="D252" s="67"/>
      <c r="E252" s="166">
        <v>14</v>
      </c>
      <c r="F252" s="44" t="s">
        <v>1204</v>
      </c>
      <c r="G252" s="44"/>
      <c r="H252" s="44"/>
      <c r="I252" s="29"/>
      <c r="J252" s="29"/>
      <c r="K252" s="29"/>
    </row>
    <row r="253" spans="1:11" ht="30">
      <c r="A253" s="67"/>
      <c r="B253" s="67"/>
      <c r="C253" s="67"/>
      <c r="D253" s="67"/>
      <c r="E253" s="166">
        <v>15</v>
      </c>
      <c r="F253" s="44" t="s">
        <v>980</v>
      </c>
      <c r="G253" s="44"/>
      <c r="H253" s="44"/>
      <c r="I253" s="29"/>
      <c r="J253" s="29"/>
      <c r="K253" s="29" t="s">
        <v>51</v>
      </c>
    </row>
    <row r="254" spans="1:11" ht="75">
      <c r="A254" s="67"/>
      <c r="B254" s="67"/>
      <c r="C254" s="67"/>
      <c r="D254" s="67"/>
      <c r="E254" s="166">
        <v>16</v>
      </c>
      <c r="F254" s="44" t="s">
        <v>981</v>
      </c>
      <c r="G254" s="44" t="s">
        <v>1054</v>
      </c>
      <c r="H254" s="254" t="s">
        <v>983</v>
      </c>
      <c r="I254" s="29"/>
      <c r="J254" s="29"/>
      <c r="K254" s="29" t="s">
        <v>51</v>
      </c>
    </row>
    <row r="255" spans="1:11" ht="45">
      <c r="A255" s="67"/>
      <c r="B255" s="67"/>
      <c r="C255" s="67"/>
      <c r="D255" s="67"/>
      <c r="E255" s="166">
        <v>17</v>
      </c>
      <c r="F255" s="44" t="s">
        <v>985</v>
      </c>
      <c r="G255" s="44" t="s">
        <v>1144</v>
      </c>
      <c r="H255" s="255" t="s">
        <v>987</v>
      </c>
      <c r="I255" s="29"/>
      <c r="J255" s="29"/>
      <c r="K255" s="29"/>
    </row>
    <row r="256" spans="1:11" ht="75">
      <c r="A256" s="67"/>
      <c r="B256" s="67"/>
      <c r="C256" s="67"/>
      <c r="D256" s="67"/>
      <c r="E256" s="166">
        <v>18</v>
      </c>
      <c r="F256" s="44" t="s">
        <v>1205</v>
      </c>
      <c r="G256" s="44" t="s">
        <v>989</v>
      </c>
      <c r="H256" s="44"/>
      <c r="I256" s="29"/>
      <c r="J256" s="29"/>
      <c r="K256" s="29"/>
    </row>
    <row r="257" spans="1:11" ht="30">
      <c r="A257" s="67"/>
      <c r="B257" s="67"/>
      <c r="C257" s="67"/>
      <c r="D257" s="67"/>
      <c r="E257" s="166">
        <v>19</v>
      </c>
      <c r="F257" s="44" t="s">
        <v>1187</v>
      </c>
      <c r="G257" s="44" t="s">
        <v>992</v>
      </c>
      <c r="H257" s="44"/>
      <c r="I257" s="29"/>
      <c r="J257" s="29"/>
      <c r="K257" s="29" t="s">
        <v>51</v>
      </c>
    </row>
    <row r="258" spans="1:11" ht="30">
      <c r="A258" s="67"/>
      <c r="B258" s="67"/>
      <c r="C258" s="67"/>
      <c r="D258" s="67"/>
      <c r="E258" s="166">
        <v>20</v>
      </c>
      <c r="F258" s="44" t="s">
        <v>1028</v>
      </c>
      <c r="G258" s="44"/>
      <c r="H258" s="44"/>
      <c r="I258" s="29"/>
      <c r="J258" s="29"/>
      <c r="K258" s="29" t="s">
        <v>51</v>
      </c>
    </row>
    <row r="259" spans="1:11" ht="30">
      <c r="A259" s="67"/>
      <c r="B259" s="67"/>
      <c r="C259" s="67"/>
      <c r="D259" s="67"/>
      <c r="E259" s="166">
        <v>21</v>
      </c>
      <c r="F259" s="44" t="s">
        <v>1206</v>
      </c>
      <c r="G259" s="44" t="s">
        <v>1190</v>
      </c>
      <c r="H259" s="44"/>
      <c r="I259" s="29"/>
      <c r="J259" s="29"/>
      <c r="K259" s="29" t="s">
        <v>51</v>
      </c>
    </row>
    <row r="260" spans="1:11" ht="45">
      <c r="A260" s="67"/>
      <c r="B260" s="137"/>
      <c r="C260" s="67"/>
      <c r="D260" s="67"/>
      <c r="E260" s="166">
        <v>22</v>
      </c>
      <c r="F260" s="44" t="s">
        <v>1031</v>
      </c>
      <c r="G260" s="44" t="s">
        <v>1005</v>
      </c>
      <c r="H260" s="254" t="s">
        <v>1006</v>
      </c>
      <c r="I260" s="29"/>
      <c r="J260" s="29"/>
      <c r="K260" s="29" t="s">
        <v>51</v>
      </c>
    </row>
    <row r="261" spans="1:11" ht="30">
      <c r="A261" s="67"/>
      <c r="B261" s="67"/>
      <c r="C261" s="67"/>
      <c r="D261" s="67"/>
      <c r="E261" s="166">
        <v>23</v>
      </c>
      <c r="F261" s="44" t="s">
        <v>1123</v>
      </c>
      <c r="G261" s="44"/>
      <c r="H261" s="29"/>
      <c r="I261" s="29"/>
      <c r="J261" s="29"/>
      <c r="K261" s="29" t="s">
        <v>51</v>
      </c>
    </row>
    <row r="262" spans="1:11" ht="30">
      <c r="A262" s="67"/>
      <c r="B262" s="67"/>
      <c r="C262" s="67"/>
      <c r="D262" s="67"/>
      <c r="E262" s="166">
        <v>24</v>
      </c>
      <c r="F262" s="44" t="s">
        <v>1207</v>
      </c>
      <c r="G262" s="44"/>
      <c r="H262" s="29"/>
      <c r="I262" s="29"/>
      <c r="J262" s="29"/>
      <c r="K262" s="29" t="s">
        <v>51</v>
      </c>
    </row>
    <row r="263" spans="1:11">
      <c r="A263" s="71"/>
      <c r="B263" s="71"/>
      <c r="C263" s="71"/>
      <c r="D263" s="71"/>
    </row>
    <row r="264" spans="1:11">
      <c r="A264" s="71"/>
      <c r="B264" s="71"/>
      <c r="C264" s="71"/>
      <c r="D264" s="71"/>
    </row>
    <row r="265" spans="1:11">
      <c r="A265" s="71"/>
      <c r="B265" s="71"/>
      <c r="C265" s="71"/>
      <c r="D265" s="71"/>
    </row>
    <row r="266" spans="1:11">
      <c r="A266" s="71"/>
      <c r="B266" s="71"/>
      <c r="C266" s="71"/>
      <c r="D266" s="71"/>
    </row>
    <row r="267" spans="1:11">
      <c r="A267" s="71"/>
      <c r="B267" s="71"/>
      <c r="C267" s="71"/>
      <c r="D267" s="71"/>
    </row>
    <row r="268" spans="1:11">
      <c r="A268" s="71"/>
      <c r="B268" s="71"/>
      <c r="C268" s="71"/>
      <c r="D268" s="71"/>
    </row>
    <row r="269" spans="1:11">
      <c r="A269" s="71"/>
      <c r="B269" s="71"/>
      <c r="C269" s="71"/>
      <c r="D269" s="71"/>
    </row>
    <row r="270" spans="1:11">
      <c r="A270" s="71"/>
      <c r="B270" s="71"/>
      <c r="C270" s="71"/>
      <c r="D270" s="71"/>
    </row>
    <row r="271" spans="1:11">
      <c r="A271" s="71"/>
      <c r="B271" s="71"/>
      <c r="C271" s="71"/>
      <c r="D271" s="71"/>
    </row>
    <row r="272" spans="1:11">
      <c r="A272" s="71"/>
      <c r="B272" s="71"/>
      <c r="C272" s="71"/>
      <c r="D272" s="71"/>
    </row>
    <row r="273" spans="1:4">
      <c r="A273" s="71"/>
      <c r="B273" s="71"/>
      <c r="C273" s="71"/>
      <c r="D273" s="71"/>
    </row>
    <row r="274" spans="1:4">
      <c r="A274" s="71"/>
      <c r="B274" s="71"/>
      <c r="C274" s="71"/>
      <c r="D274" s="71"/>
    </row>
    <row r="275" spans="1:4">
      <c r="A275" s="71"/>
      <c r="B275" s="71"/>
      <c r="C275" s="71"/>
      <c r="D275" s="71"/>
    </row>
    <row r="276" spans="1:4">
      <c r="A276" s="71"/>
      <c r="B276" s="71"/>
      <c r="C276" s="71"/>
      <c r="D276" s="71"/>
    </row>
    <row r="277" spans="1:4">
      <c r="A277" s="71"/>
      <c r="B277" s="71"/>
      <c r="C277" s="71"/>
      <c r="D277" s="71"/>
    </row>
    <row r="278" spans="1:4">
      <c r="A278" s="71"/>
      <c r="B278" s="71"/>
      <c r="C278" s="71"/>
      <c r="D278" s="71"/>
    </row>
    <row r="279" spans="1:4">
      <c r="A279" s="71"/>
      <c r="B279" s="71"/>
      <c r="C279" s="71"/>
      <c r="D279" s="71"/>
    </row>
    <row r="280" spans="1:4">
      <c r="A280" s="71"/>
      <c r="B280" s="71"/>
      <c r="C280" s="71"/>
      <c r="D280" s="71"/>
    </row>
    <row r="281" spans="1:4">
      <c r="A281" s="71"/>
      <c r="B281" s="71"/>
      <c r="C281" s="71"/>
      <c r="D281" s="71"/>
    </row>
    <row r="282" spans="1:4">
      <c r="A282" s="71"/>
      <c r="B282" s="71"/>
      <c r="C282" s="71"/>
      <c r="D282" s="71"/>
    </row>
    <row r="283" spans="1:4">
      <c r="A283" s="71"/>
      <c r="B283" s="71"/>
      <c r="C283" s="71"/>
      <c r="D283" s="71"/>
    </row>
    <row r="284" spans="1:4">
      <c r="A284" s="71"/>
      <c r="B284" s="71"/>
      <c r="C284" s="71"/>
      <c r="D284" s="71"/>
    </row>
    <row r="285" spans="1:4">
      <c r="A285" s="71"/>
      <c r="B285" s="71"/>
      <c r="C285" s="71"/>
      <c r="D285" s="71"/>
    </row>
    <row r="286" spans="1:4">
      <c r="A286" s="71"/>
      <c r="B286" s="71"/>
      <c r="C286" s="71"/>
      <c r="D286" s="71"/>
    </row>
    <row r="287" spans="1:4">
      <c r="A287" s="71"/>
      <c r="B287" s="71"/>
      <c r="C287" s="71"/>
      <c r="D287" s="71"/>
    </row>
    <row r="288" spans="1:4">
      <c r="A288" s="71"/>
      <c r="B288" s="71"/>
      <c r="C288" s="71"/>
      <c r="D288" s="71"/>
    </row>
    <row r="289" spans="1:6">
      <c r="A289" s="71"/>
      <c r="B289" s="71"/>
      <c r="C289" s="71"/>
      <c r="D289" s="71"/>
      <c r="F289"/>
    </row>
    <row r="290" spans="1:6">
      <c r="F290"/>
    </row>
    <row r="291" spans="1:6">
      <c r="F291"/>
    </row>
    <row r="292" spans="1:6">
      <c r="F292"/>
    </row>
    <row r="293" spans="1:6">
      <c r="F293"/>
    </row>
    <row r="294" spans="1:6">
      <c r="F294"/>
    </row>
    <row r="295" spans="1:6">
      <c r="F295"/>
    </row>
    <row r="296" spans="1:6">
      <c r="F296"/>
    </row>
    <row r="297" spans="1:6">
      <c r="F297"/>
    </row>
    <row r="298" spans="1:6">
      <c r="F298"/>
    </row>
    <row r="299" spans="1:6">
      <c r="F299"/>
    </row>
    <row r="300" spans="1:6">
      <c r="F300"/>
    </row>
    <row r="301" spans="1:6">
      <c r="F301"/>
    </row>
    <row r="302" spans="1:6">
      <c r="F302"/>
    </row>
    <row r="303" spans="1:6">
      <c r="F303"/>
    </row>
    <row r="304" spans="1:6">
      <c r="F304"/>
    </row>
    <row r="305" spans="6:6">
      <c r="F305"/>
    </row>
    <row r="306" spans="6:6">
      <c r="F306"/>
    </row>
    <row r="307" spans="6:6">
      <c r="F307"/>
    </row>
    <row r="308" spans="6:6">
      <c r="F308"/>
    </row>
    <row r="309" spans="6:6">
      <c r="F309"/>
    </row>
    <row r="310" spans="6:6">
      <c r="F310"/>
    </row>
    <row r="311" spans="6:6">
      <c r="F311"/>
    </row>
    <row r="312" spans="6:6">
      <c r="F312"/>
    </row>
    <row r="313" spans="6:6">
      <c r="F313"/>
    </row>
    <row r="314" spans="6:6">
      <c r="F314"/>
    </row>
    <row r="315" spans="6:6">
      <c r="F315"/>
    </row>
    <row r="316" spans="6:6">
      <c r="F316"/>
    </row>
    <row r="317" spans="6:6">
      <c r="F317"/>
    </row>
    <row r="318" spans="6:6">
      <c r="F318"/>
    </row>
    <row r="319" spans="6:6">
      <c r="F319"/>
    </row>
    <row r="320" spans="6:6">
      <c r="F320"/>
    </row>
    <row r="321" spans="6:6">
      <c r="F321"/>
    </row>
  </sheetData>
  <customSheetViews>
    <customSheetView guid="{FBCA0314-AB2D-48C2-92CA-EB7E9A59E158}" scale="80" topLeftCell="C4">
      <selection activeCell="F20" sqref="F20"/>
      <pageMargins left="0" right="0" top="0" bottom="0" header="0" footer="0"/>
      <pageSetup orientation="portrait" r:id="rId1"/>
    </customSheetView>
    <customSheetView guid="{6104C648-B85B-4E8D-8B1B-A382CCFC2F87}" scale="80" topLeftCell="C232">
      <selection activeCell="F22" sqref="F22"/>
      <pageMargins left="0" right="0" top="0" bottom="0" header="0" footer="0"/>
      <pageSetup orientation="portrait" r:id="rId2"/>
    </customSheetView>
    <customSheetView guid="{E25D86B6-3339-45DF-95E9-AAAE4196E0B3}" scale="80" topLeftCell="C232">
      <selection activeCell="F22" sqref="F22"/>
      <pageMargins left="0" right="0" top="0" bottom="0" header="0" footer="0"/>
      <pageSetup orientation="portrait" r:id="rId3"/>
    </customSheetView>
  </customSheetViews>
  <mergeCells count="26">
    <mergeCell ref="E149:E150"/>
    <mergeCell ref="E124:E125"/>
    <mergeCell ref="A124:A125"/>
    <mergeCell ref="B124:B125"/>
    <mergeCell ref="C124:C125"/>
    <mergeCell ref="D124:D125"/>
    <mergeCell ref="A149:A150"/>
    <mergeCell ref="B149:B150"/>
    <mergeCell ref="C149:C150"/>
    <mergeCell ref="D149:D150"/>
    <mergeCell ref="F238:G238"/>
    <mergeCell ref="F10:K10"/>
    <mergeCell ref="F11:K11"/>
    <mergeCell ref="F13:G13"/>
    <mergeCell ref="F49:G49"/>
    <mergeCell ref="F124:F125"/>
    <mergeCell ref="H124:H125"/>
    <mergeCell ref="I124:I125"/>
    <mergeCell ref="J124:J125"/>
    <mergeCell ref="F214:G214"/>
    <mergeCell ref="K124:K125"/>
    <mergeCell ref="F149:F150"/>
    <mergeCell ref="H149:H150"/>
    <mergeCell ref="I149:I150"/>
    <mergeCell ref="J149:J150"/>
    <mergeCell ref="K149:K150"/>
  </mergeCells>
  <hyperlinks>
    <hyperlink ref="H26" r:id="rId4" xr:uid="{00000000-0004-0000-0500-000000000000}"/>
    <hyperlink ref="H117" r:id="rId5" xr:uid="{00000000-0004-0000-0500-000001000000}"/>
    <hyperlink ref="H145" r:id="rId6" xr:uid="{00000000-0004-0000-0500-000002000000}"/>
    <hyperlink ref="H120" r:id="rId7" xr:uid="{00000000-0004-0000-0500-000003000000}"/>
    <hyperlink ref="H30" r:id="rId8" xr:uid="{00000000-0004-0000-0500-000004000000}"/>
    <hyperlink ref="H32" r:id="rId9" xr:uid="{00000000-0004-0000-0500-000005000000}"/>
    <hyperlink ref="H44" r:id="rId10" xr:uid="{00000000-0004-0000-0500-000006000000}"/>
    <hyperlink ref="H60" r:id="rId11" xr:uid="{00000000-0004-0000-0500-000007000000}"/>
    <hyperlink ref="H67" r:id="rId12" xr:uid="{00000000-0004-0000-0500-000008000000}"/>
    <hyperlink ref="H88" r:id="rId13" xr:uid="{00000000-0004-0000-0500-000009000000}"/>
    <hyperlink ref="H90" r:id="rId14" xr:uid="{00000000-0004-0000-0500-00000A000000}"/>
    <hyperlink ref="H95" r:id="rId15" xr:uid="{00000000-0004-0000-0500-00000B000000}"/>
    <hyperlink ref="H103" r:id="rId16" xr:uid="{00000000-0004-0000-0500-00000C000000}"/>
    <hyperlink ref="H133" r:id="rId17" xr:uid="{00000000-0004-0000-0500-00000D000000}"/>
    <hyperlink ref="H96" r:id="rId18" xr:uid="{00000000-0004-0000-0500-00000E000000}"/>
    <hyperlink ref="H139" r:id="rId19" xr:uid="{00000000-0004-0000-0500-00000F000000}"/>
    <hyperlink ref="H157" r:id="rId20" xr:uid="{00000000-0004-0000-0500-000010000000}"/>
    <hyperlink ref="H163" r:id="rId21" xr:uid="{00000000-0004-0000-0500-000011000000}"/>
    <hyperlink ref="H184" r:id="rId22" xr:uid="{00000000-0004-0000-0500-000012000000}"/>
    <hyperlink ref="H204" r:id="rId23" xr:uid="{00000000-0004-0000-0500-000013000000}"/>
    <hyperlink ref="H210" r:id="rId24" xr:uid="{00000000-0004-0000-0500-000014000000}"/>
    <hyperlink ref="H228" r:id="rId25" xr:uid="{00000000-0004-0000-0500-000015000000}"/>
    <hyperlink ref="H254" r:id="rId26" xr:uid="{00000000-0004-0000-0500-000016000000}"/>
    <hyperlink ref="H19" r:id="rId27" xr:uid="{00000000-0004-0000-0500-000017000000}"/>
    <hyperlink ref="H61" r:id="rId28" xr:uid="{00000000-0004-0000-0500-000018000000}"/>
    <hyperlink ref="H113" r:id="rId29" xr:uid="{00000000-0004-0000-0500-000019000000}"/>
    <hyperlink ref="H134" r:id="rId30" xr:uid="{00000000-0004-0000-0500-00001A000000}"/>
    <hyperlink ref="H158" r:id="rId31" xr:uid="{00000000-0004-0000-0500-00001B000000}"/>
    <hyperlink ref="H187" r:id="rId32" xr:uid="{00000000-0004-0000-0500-00001C000000}"/>
    <hyperlink ref="H205" r:id="rId33" xr:uid="{00000000-0004-0000-0500-00001D000000}"/>
    <hyperlink ref="H229" r:id="rId34" xr:uid="{00000000-0004-0000-0500-00001E000000}"/>
    <hyperlink ref="H235" r:id="rId35" xr:uid="{00000000-0004-0000-0500-00001F000000}"/>
    <hyperlink ref="H255" r:id="rId36" xr:uid="{00000000-0004-0000-0500-000020000000}"/>
    <hyperlink ref="H260" r:id="rId37" xr:uid="{00000000-0004-0000-0500-000021000000}"/>
  </hyperlinks>
  <pageMargins left="0.7" right="0.7" top="0.75" bottom="0.75" header="0.3" footer="0.3"/>
  <pageSetup orientation="portrait" r:id="rId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K550"/>
  <sheetViews>
    <sheetView zoomScaleNormal="100" workbookViewId="0"/>
  </sheetViews>
  <sheetFormatPr defaultColWidth="13.28515625" defaultRowHeight="15"/>
  <cols>
    <col min="1" max="1" width="15" customWidth="1"/>
    <col min="2" max="2" width="11.5703125" customWidth="1"/>
    <col min="3" max="3" width="13.140625" customWidth="1"/>
    <col min="6" max="6" width="48.28515625" customWidth="1"/>
    <col min="7" max="7" width="58.85546875" customWidth="1"/>
  </cols>
  <sheetData>
    <row r="1" spans="1:11">
      <c r="A1" s="35" t="s">
        <v>24</v>
      </c>
      <c r="B1" s="234">
        <v>0</v>
      </c>
      <c r="C1" s="30"/>
      <c r="D1" s="216"/>
      <c r="E1" s="18"/>
      <c r="F1" s="228"/>
      <c r="G1" s="228"/>
      <c r="H1" s="228"/>
      <c r="I1" s="216"/>
      <c r="J1" s="229"/>
      <c r="K1" s="217"/>
    </row>
    <row r="2" spans="1:11">
      <c r="A2" s="36" t="s">
        <v>25</v>
      </c>
      <c r="B2" s="235">
        <v>0</v>
      </c>
      <c r="C2" s="31"/>
      <c r="D2" s="216"/>
      <c r="E2" s="18"/>
      <c r="F2" s="228"/>
      <c r="G2" s="218"/>
      <c r="H2" s="218"/>
      <c r="I2" s="216"/>
      <c r="J2" s="229"/>
      <c r="K2" s="216"/>
    </row>
    <row r="3" spans="1:11">
      <c r="A3" s="36" t="s">
        <v>26</v>
      </c>
      <c r="B3" s="235">
        <v>0</v>
      </c>
      <c r="C3" s="31"/>
      <c r="D3" s="216"/>
      <c r="E3" s="18"/>
      <c r="F3" s="228"/>
      <c r="G3" s="219"/>
      <c r="H3" s="219"/>
      <c r="I3" s="216"/>
      <c r="J3" s="229"/>
      <c r="K3" s="216"/>
    </row>
    <row r="4" spans="1:11">
      <c r="A4" s="36" t="s">
        <v>27</v>
      </c>
      <c r="B4" s="235">
        <v>0</v>
      </c>
      <c r="C4" s="31" t="s">
        <v>951</v>
      </c>
      <c r="D4" s="216"/>
      <c r="E4" s="18"/>
      <c r="F4" s="228"/>
      <c r="G4" s="220"/>
      <c r="H4" s="220"/>
      <c r="I4" s="216"/>
      <c r="J4" s="229"/>
      <c r="K4" s="216"/>
    </row>
    <row r="5" spans="1:11">
      <c r="A5" s="36" t="s">
        <v>28</v>
      </c>
      <c r="B5" s="235">
        <v>0</v>
      </c>
      <c r="C5" s="32" t="e">
        <v>#DIV/0!</v>
      </c>
      <c r="D5" s="216"/>
      <c r="E5" s="18"/>
      <c r="F5" s="228"/>
      <c r="G5" s="218"/>
      <c r="H5" s="218"/>
      <c r="I5" s="216"/>
      <c r="J5" s="229"/>
      <c r="K5" s="216"/>
    </row>
    <row r="6" spans="1:11">
      <c r="A6" s="36" t="s">
        <v>29</v>
      </c>
      <c r="B6" s="235">
        <v>0</v>
      </c>
      <c r="C6" s="32"/>
      <c r="D6" s="216"/>
      <c r="E6" s="18"/>
      <c r="F6" s="228"/>
      <c r="G6" s="220"/>
      <c r="H6" s="220"/>
      <c r="I6" s="216"/>
      <c r="J6" s="229"/>
      <c r="K6" s="216"/>
    </row>
    <row r="7" spans="1:11" ht="40.5">
      <c r="A7" s="36" t="s">
        <v>30</v>
      </c>
      <c r="B7" s="236">
        <v>446</v>
      </c>
      <c r="C7" s="33" t="s">
        <v>31</v>
      </c>
      <c r="D7" s="216" t="s">
        <v>32</v>
      </c>
      <c r="E7" s="1"/>
      <c r="F7" s="228"/>
      <c r="G7" s="228"/>
      <c r="H7" s="228"/>
      <c r="I7" s="216"/>
      <c r="J7" s="229"/>
      <c r="K7" s="216"/>
    </row>
    <row r="8" spans="1:11">
      <c r="A8" s="37" t="s">
        <v>33</v>
      </c>
      <c r="B8" s="237" t="s">
        <v>1208</v>
      </c>
      <c r="C8" s="31"/>
      <c r="D8" s="216"/>
      <c r="E8" s="18"/>
      <c r="F8" s="7"/>
      <c r="G8" s="228"/>
      <c r="H8" s="228"/>
      <c r="I8" s="216"/>
      <c r="J8" s="229"/>
      <c r="K8" s="216"/>
    </row>
    <row r="9" spans="1:11">
      <c r="A9" s="37" t="s">
        <v>34</v>
      </c>
      <c r="B9" s="237" t="s">
        <v>1208</v>
      </c>
      <c r="C9" s="31"/>
      <c r="D9" s="216"/>
      <c r="E9" s="18"/>
      <c r="F9" s="228"/>
      <c r="G9" s="228"/>
      <c r="H9" s="228"/>
      <c r="I9" s="216"/>
      <c r="J9" s="229"/>
      <c r="K9" s="216"/>
    </row>
    <row r="10" spans="1:11">
      <c r="A10" s="38" t="s">
        <v>35</v>
      </c>
      <c r="B10" s="238" t="s">
        <v>1208</v>
      </c>
      <c r="C10" s="34"/>
      <c r="D10" s="216"/>
      <c r="E10" s="18"/>
      <c r="F10" s="358"/>
      <c r="G10" s="359"/>
      <c r="H10" s="359"/>
      <c r="I10" s="359"/>
      <c r="J10" s="359"/>
      <c r="K10" s="359"/>
    </row>
    <row r="11" spans="1:11" ht="27">
      <c r="A11" s="38" t="s">
        <v>36</v>
      </c>
      <c r="B11" s="238" t="s">
        <v>1208</v>
      </c>
      <c r="C11" s="34"/>
      <c r="D11" s="216"/>
      <c r="E11" s="18"/>
      <c r="F11" s="369"/>
      <c r="G11" s="370"/>
      <c r="H11" s="370"/>
      <c r="I11" s="370"/>
      <c r="J11" s="370"/>
      <c r="K11" s="370"/>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18.75">
      <c r="A13" s="39"/>
      <c r="B13" s="39"/>
      <c r="C13" s="39"/>
      <c r="D13" s="39"/>
      <c r="E13" s="144" t="s">
        <v>48</v>
      </c>
      <c r="F13" s="354" t="s">
        <v>1209</v>
      </c>
      <c r="G13" s="355"/>
      <c r="H13" s="355"/>
      <c r="I13" s="356"/>
      <c r="J13" s="39"/>
      <c r="K13" s="39"/>
    </row>
    <row r="14" spans="1:11" ht="30">
      <c r="A14" s="67"/>
      <c r="B14" s="67"/>
      <c r="C14" s="67"/>
      <c r="D14" s="67"/>
      <c r="E14" s="166">
        <v>1</v>
      </c>
      <c r="F14" s="44" t="s">
        <v>1210</v>
      </c>
      <c r="G14" s="44"/>
      <c r="H14" s="44"/>
      <c r="I14" s="29"/>
      <c r="J14" s="29"/>
      <c r="K14" s="29" t="s">
        <v>51</v>
      </c>
    </row>
    <row r="15" spans="1:11">
      <c r="A15" s="67"/>
      <c r="B15" s="67"/>
      <c r="C15" s="67"/>
      <c r="D15" s="67"/>
      <c r="E15" s="166">
        <v>2</v>
      </c>
      <c r="F15" s="29" t="s">
        <v>1211</v>
      </c>
      <c r="G15" s="44"/>
      <c r="H15" s="44"/>
      <c r="I15" s="29"/>
      <c r="J15" s="29"/>
      <c r="K15" s="29" t="s">
        <v>51</v>
      </c>
    </row>
    <row r="16" spans="1:11">
      <c r="A16" s="67"/>
      <c r="B16" s="67"/>
      <c r="C16" s="67"/>
      <c r="D16" s="67"/>
      <c r="E16" s="166">
        <v>3</v>
      </c>
      <c r="F16" s="29" t="s">
        <v>1212</v>
      </c>
      <c r="G16" s="44"/>
      <c r="H16" s="44"/>
      <c r="I16" s="29"/>
      <c r="J16" s="29"/>
      <c r="K16" s="29" t="s">
        <v>51</v>
      </c>
    </row>
    <row r="17" spans="1:11" ht="30">
      <c r="A17" s="67"/>
      <c r="B17" s="67"/>
      <c r="C17" s="67"/>
      <c r="D17" s="67"/>
      <c r="E17" s="166">
        <v>4</v>
      </c>
      <c r="F17" s="44" t="s">
        <v>1213</v>
      </c>
      <c r="G17" s="44" t="s">
        <v>1214</v>
      </c>
      <c r="H17" s="44"/>
      <c r="I17" s="29"/>
      <c r="J17" s="29"/>
      <c r="K17" s="29" t="s">
        <v>51</v>
      </c>
    </row>
    <row r="18" spans="1:11" ht="45">
      <c r="A18" s="67"/>
      <c r="B18" s="67"/>
      <c r="C18" s="67"/>
      <c r="D18" s="67"/>
      <c r="E18" s="166">
        <v>5</v>
      </c>
      <c r="F18" s="44" t="s">
        <v>1215</v>
      </c>
      <c r="G18" s="44" t="s">
        <v>1216</v>
      </c>
      <c r="H18" s="44"/>
      <c r="I18" s="29"/>
      <c r="J18" s="29"/>
      <c r="K18" s="29" t="s">
        <v>51</v>
      </c>
    </row>
    <row r="19" spans="1:11" ht="30">
      <c r="A19" s="67"/>
      <c r="B19" s="67"/>
      <c r="C19" s="67"/>
      <c r="D19" s="67"/>
      <c r="E19" s="166">
        <v>6</v>
      </c>
      <c r="F19" s="44" t="s">
        <v>1217</v>
      </c>
      <c r="G19" s="44" t="s">
        <v>1218</v>
      </c>
      <c r="H19" s="44"/>
      <c r="I19" s="29"/>
      <c r="J19" s="29"/>
      <c r="K19" s="29" t="s">
        <v>51</v>
      </c>
    </row>
    <row r="20" spans="1:11" ht="30">
      <c r="A20" s="67"/>
      <c r="B20" s="67"/>
      <c r="C20" s="67"/>
      <c r="D20" s="67"/>
      <c r="E20" s="166">
        <v>7</v>
      </c>
      <c r="F20" s="44" t="s">
        <v>977</v>
      </c>
      <c r="G20" s="44"/>
      <c r="H20" s="44"/>
      <c r="I20" s="29"/>
      <c r="J20" s="29"/>
      <c r="K20" s="29" t="s">
        <v>51</v>
      </c>
    </row>
    <row r="21" spans="1:11" ht="30">
      <c r="A21" s="67"/>
      <c r="B21" s="67"/>
      <c r="C21" s="67"/>
      <c r="D21" s="67"/>
      <c r="E21" s="166">
        <v>8</v>
      </c>
      <c r="F21" s="44" t="s">
        <v>1219</v>
      </c>
      <c r="G21" s="170"/>
      <c r="H21" s="170"/>
      <c r="I21" s="29"/>
      <c r="J21" s="29"/>
      <c r="K21" s="29" t="s">
        <v>51</v>
      </c>
    </row>
    <row r="22" spans="1:11" ht="30">
      <c r="A22" s="67"/>
      <c r="B22" s="67"/>
      <c r="C22" s="67"/>
      <c r="D22" s="67"/>
      <c r="E22" s="166">
        <v>9</v>
      </c>
      <c r="F22" s="44" t="s">
        <v>1220</v>
      </c>
      <c r="G22" s="170"/>
      <c r="H22" s="170"/>
      <c r="I22" s="29"/>
      <c r="J22" s="29"/>
      <c r="K22" s="29" t="s">
        <v>51</v>
      </c>
    </row>
    <row r="23" spans="1:11" ht="45">
      <c r="A23" s="67"/>
      <c r="B23" s="67"/>
      <c r="C23" s="67"/>
      <c r="D23" s="67"/>
      <c r="E23" s="166">
        <v>10</v>
      </c>
      <c r="F23" s="44" t="s">
        <v>979</v>
      </c>
      <c r="G23" s="44" t="s">
        <v>1221</v>
      </c>
      <c r="H23" s="44"/>
      <c r="I23" s="29"/>
      <c r="J23" s="29"/>
      <c r="K23" s="29" t="s">
        <v>51</v>
      </c>
    </row>
    <row r="24" spans="1:11" ht="30">
      <c r="A24" s="67"/>
      <c r="B24" s="67"/>
      <c r="C24" s="67"/>
      <c r="D24" s="67"/>
      <c r="E24" s="166">
        <v>11</v>
      </c>
      <c r="F24" s="44" t="s">
        <v>980</v>
      </c>
      <c r="G24" s="44"/>
      <c r="H24" s="44"/>
      <c r="I24" s="29"/>
      <c r="J24" s="29"/>
      <c r="K24" s="29" t="s">
        <v>51</v>
      </c>
    </row>
    <row r="25" spans="1:11" ht="60">
      <c r="A25" s="67"/>
      <c r="B25" s="67"/>
      <c r="C25" s="67"/>
      <c r="D25" s="67"/>
      <c r="E25" s="166">
        <v>12</v>
      </c>
      <c r="F25" s="44" t="s">
        <v>981</v>
      </c>
      <c r="G25" s="44" t="s">
        <v>1054</v>
      </c>
      <c r="H25" s="254" t="s">
        <v>983</v>
      </c>
      <c r="I25" s="29"/>
      <c r="J25" s="29"/>
      <c r="K25" s="29" t="s">
        <v>51</v>
      </c>
    </row>
    <row r="26" spans="1:11" ht="30">
      <c r="A26" s="67"/>
      <c r="B26" s="67"/>
      <c r="C26" s="67"/>
      <c r="D26" s="67"/>
      <c r="E26" s="166">
        <v>13</v>
      </c>
      <c r="F26" s="44" t="s">
        <v>985</v>
      </c>
      <c r="G26" s="44" t="s">
        <v>986</v>
      </c>
      <c r="H26" s="254" t="s">
        <v>1222</v>
      </c>
      <c r="I26" s="29"/>
      <c r="J26" s="29"/>
      <c r="K26" s="29" t="s">
        <v>51</v>
      </c>
    </row>
    <row r="27" spans="1:11" ht="75">
      <c r="A27" s="67"/>
      <c r="B27" s="67"/>
      <c r="C27" s="67"/>
      <c r="D27" s="67"/>
      <c r="E27" s="166">
        <v>14</v>
      </c>
      <c r="F27" s="44" t="s">
        <v>988</v>
      </c>
      <c r="G27" s="44" t="s">
        <v>989</v>
      </c>
      <c r="H27" s="44"/>
      <c r="I27" s="29"/>
      <c r="J27" s="29"/>
      <c r="K27" s="29" t="s">
        <v>51</v>
      </c>
    </row>
    <row r="28" spans="1:11">
      <c r="A28" s="67"/>
      <c r="B28" s="67"/>
      <c r="C28" s="67"/>
      <c r="D28" s="67"/>
      <c r="E28" s="166">
        <v>13</v>
      </c>
      <c r="F28" s="44" t="s">
        <v>1223</v>
      </c>
      <c r="G28" s="44"/>
      <c r="H28" s="44"/>
      <c r="I28" s="29"/>
      <c r="J28" s="29"/>
      <c r="K28" s="29" t="s">
        <v>51</v>
      </c>
    </row>
    <row r="29" spans="1:11" ht="30">
      <c r="A29" s="67"/>
      <c r="B29" s="67"/>
      <c r="C29" s="214"/>
      <c r="D29" s="214"/>
      <c r="E29" s="166">
        <v>14</v>
      </c>
      <c r="F29" s="44" t="s">
        <v>992</v>
      </c>
      <c r="G29" s="44"/>
      <c r="H29" s="44"/>
      <c r="I29" s="29"/>
      <c r="J29" s="29"/>
      <c r="K29" s="29" t="s">
        <v>51</v>
      </c>
    </row>
    <row r="30" spans="1:11" ht="30">
      <c r="A30" s="67"/>
      <c r="B30" s="67"/>
      <c r="C30" s="67"/>
      <c r="D30" s="67"/>
      <c r="E30" s="166">
        <v>15</v>
      </c>
      <c r="F30" s="44" t="s">
        <v>1065</v>
      </c>
      <c r="G30" s="44"/>
      <c r="H30" s="44"/>
      <c r="I30" s="29"/>
      <c r="J30" s="29"/>
      <c r="K30" s="29" t="s">
        <v>51</v>
      </c>
    </row>
    <row r="31" spans="1:11">
      <c r="A31" s="67"/>
      <c r="B31" s="67"/>
      <c r="C31" s="67"/>
      <c r="D31" s="67"/>
      <c r="E31" s="166">
        <v>16</v>
      </c>
      <c r="F31" s="44" t="s">
        <v>1029</v>
      </c>
      <c r="G31" s="44" t="s">
        <v>1190</v>
      </c>
      <c r="H31" s="44"/>
      <c r="I31" s="29"/>
      <c r="J31" s="29"/>
      <c r="K31" s="29" t="s">
        <v>51</v>
      </c>
    </row>
    <row r="32" spans="1:11" ht="45">
      <c r="A32" s="67"/>
      <c r="B32" s="67"/>
      <c r="C32" s="67"/>
      <c r="D32" s="67"/>
      <c r="E32" s="166">
        <v>17</v>
      </c>
      <c r="F32" s="44" t="s">
        <v>1031</v>
      </c>
      <c r="G32" s="44" t="s">
        <v>1005</v>
      </c>
      <c r="H32" s="275" t="s">
        <v>1006</v>
      </c>
      <c r="I32" s="29"/>
      <c r="J32" s="29"/>
      <c r="K32" s="29" t="s">
        <v>51</v>
      </c>
    </row>
    <row r="33" spans="1:11">
      <c r="A33" s="67"/>
      <c r="B33" s="67"/>
      <c r="C33" s="67"/>
      <c r="D33" s="67"/>
      <c r="E33" s="166">
        <v>18</v>
      </c>
      <c r="F33" s="44" t="s">
        <v>1224</v>
      </c>
      <c r="G33" s="44"/>
      <c r="H33" s="44"/>
      <c r="I33" s="29"/>
      <c r="J33" s="29"/>
      <c r="K33" s="29" t="s">
        <v>51</v>
      </c>
    </row>
    <row r="34" spans="1:11" ht="30">
      <c r="A34" s="67"/>
      <c r="B34" s="67"/>
      <c r="C34" s="67"/>
      <c r="D34" s="67"/>
      <c r="E34" s="166">
        <v>19</v>
      </c>
      <c r="F34" s="44" t="s">
        <v>1225</v>
      </c>
      <c r="G34" s="44"/>
      <c r="H34" s="44"/>
      <c r="I34" s="29"/>
      <c r="J34" s="29"/>
      <c r="K34" s="29" t="s">
        <v>51</v>
      </c>
    </row>
    <row r="35" spans="1:11" ht="30">
      <c r="A35" s="67"/>
      <c r="B35" s="67"/>
      <c r="C35" s="67"/>
      <c r="D35" s="67"/>
      <c r="E35" s="166">
        <v>20</v>
      </c>
      <c r="F35" s="44" t="s">
        <v>1103</v>
      </c>
      <c r="G35" s="44"/>
      <c r="H35" s="44"/>
      <c r="I35" s="29"/>
      <c r="J35" s="29"/>
      <c r="K35" s="29" t="s">
        <v>51</v>
      </c>
    </row>
    <row r="36" spans="1:11">
      <c r="A36" s="71"/>
      <c r="B36" s="67"/>
      <c r="C36" s="67"/>
      <c r="D36" s="67"/>
      <c r="E36" s="166">
        <v>21</v>
      </c>
      <c r="F36" s="44" t="s">
        <v>1226</v>
      </c>
      <c r="G36" s="44"/>
      <c r="H36" s="44"/>
      <c r="I36" s="29"/>
      <c r="J36" s="29"/>
      <c r="K36" s="29" t="s">
        <v>51</v>
      </c>
    </row>
    <row r="37" spans="1:11" ht="18.75">
      <c r="A37" s="74"/>
      <c r="B37" s="74"/>
      <c r="C37" s="74"/>
      <c r="D37" s="74"/>
      <c r="E37" s="221" t="s">
        <v>92</v>
      </c>
      <c r="F37" s="154" t="s">
        <v>1227</v>
      </c>
      <c r="G37" s="20"/>
      <c r="H37" s="20"/>
      <c r="I37" s="19"/>
      <c r="J37" s="19"/>
      <c r="K37" s="19"/>
    </row>
    <row r="38" spans="1:11" ht="30">
      <c r="A38" s="67"/>
      <c r="B38" s="67"/>
      <c r="C38" s="67"/>
      <c r="D38" s="67"/>
      <c r="E38" s="166">
        <v>1</v>
      </c>
      <c r="F38" s="44" t="s">
        <v>1210</v>
      </c>
      <c r="G38" s="44"/>
      <c r="H38" s="44"/>
      <c r="I38" s="29"/>
      <c r="J38" s="29"/>
      <c r="K38" s="29" t="s">
        <v>51</v>
      </c>
    </row>
    <row r="39" spans="1:11">
      <c r="A39" s="67"/>
      <c r="B39" s="67"/>
      <c r="C39" s="67"/>
      <c r="D39" s="67"/>
      <c r="E39" s="166">
        <v>2</v>
      </c>
      <c r="F39" s="29" t="s">
        <v>1211</v>
      </c>
      <c r="G39" s="44"/>
      <c r="H39" s="44"/>
      <c r="I39" s="29"/>
      <c r="J39" s="29"/>
      <c r="K39" s="29" t="s">
        <v>51</v>
      </c>
    </row>
    <row r="40" spans="1:11">
      <c r="A40" s="67"/>
      <c r="B40" s="67"/>
      <c r="C40" s="67"/>
      <c r="D40" s="67"/>
      <c r="E40" s="166">
        <v>3</v>
      </c>
      <c r="F40" s="29" t="s">
        <v>1212</v>
      </c>
      <c r="G40" s="44"/>
      <c r="H40" s="44"/>
      <c r="I40" s="29"/>
      <c r="J40" s="29"/>
      <c r="K40" s="29" t="s">
        <v>51</v>
      </c>
    </row>
    <row r="41" spans="1:11" ht="30">
      <c r="A41" s="67"/>
      <c r="B41" s="67"/>
      <c r="C41" s="67"/>
      <c r="D41" s="67"/>
      <c r="E41" s="166">
        <v>4</v>
      </c>
      <c r="F41" s="44" t="s">
        <v>1228</v>
      </c>
      <c r="G41" s="44"/>
      <c r="H41" s="44"/>
      <c r="I41" s="29"/>
      <c r="J41" s="29"/>
      <c r="K41" s="29" t="s">
        <v>51</v>
      </c>
    </row>
    <row r="42" spans="1:11" ht="45">
      <c r="A42" s="67"/>
      <c r="B42" s="67"/>
      <c r="C42" s="67"/>
      <c r="D42" s="67"/>
      <c r="E42" s="166">
        <v>5</v>
      </c>
      <c r="F42" s="44" t="s">
        <v>1215</v>
      </c>
      <c r="G42" s="44" t="s">
        <v>1216</v>
      </c>
      <c r="H42" s="44"/>
      <c r="I42" s="29"/>
      <c r="J42" s="29"/>
      <c r="K42" s="29" t="s">
        <v>51</v>
      </c>
    </row>
    <row r="43" spans="1:11">
      <c r="A43" s="67"/>
      <c r="B43" s="67"/>
      <c r="C43" s="67"/>
      <c r="D43" s="67"/>
      <c r="E43" s="166">
        <v>6</v>
      </c>
      <c r="F43" s="44" t="s">
        <v>1229</v>
      </c>
      <c r="G43" s="44"/>
      <c r="H43" s="44"/>
      <c r="I43" s="29"/>
      <c r="J43" s="29"/>
      <c r="K43" s="29" t="s">
        <v>51</v>
      </c>
    </row>
    <row r="44" spans="1:11" ht="30">
      <c r="A44" s="67"/>
      <c r="B44" s="67"/>
      <c r="C44" s="67"/>
      <c r="D44" s="67"/>
      <c r="E44" s="166">
        <v>7</v>
      </c>
      <c r="F44" s="44" t="s">
        <v>1230</v>
      </c>
      <c r="G44" s="44"/>
      <c r="H44" s="44"/>
      <c r="I44" s="29"/>
      <c r="J44" s="29"/>
      <c r="K44" s="29" t="s">
        <v>51</v>
      </c>
    </row>
    <row r="45" spans="1:11" ht="30">
      <c r="A45" s="67"/>
      <c r="B45" s="67"/>
      <c r="C45" s="67"/>
      <c r="D45" s="67"/>
      <c r="E45" s="166">
        <v>8</v>
      </c>
      <c r="F45" s="44" t="s">
        <v>1231</v>
      </c>
      <c r="G45" s="44" t="s">
        <v>1232</v>
      </c>
      <c r="H45" s="44"/>
      <c r="I45" s="29"/>
      <c r="J45" s="29"/>
      <c r="K45" s="29" t="s">
        <v>51</v>
      </c>
    </row>
    <row r="46" spans="1:11" ht="30">
      <c r="A46" s="67"/>
      <c r="B46" s="67"/>
      <c r="C46" s="67"/>
      <c r="D46" s="67"/>
      <c r="E46" s="166">
        <v>9</v>
      </c>
      <c r="F46" s="44" t="s">
        <v>1233</v>
      </c>
      <c r="G46" s="44" t="s">
        <v>1234</v>
      </c>
      <c r="H46" s="44"/>
      <c r="I46" s="29"/>
      <c r="J46" s="29"/>
      <c r="K46" s="29" t="s">
        <v>51</v>
      </c>
    </row>
    <row r="47" spans="1:11">
      <c r="A47" s="67"/>
      <c r="B47" s="67"/>
      <c r="C47" s="67"/>
      <c r="D47" s="67"/>
      <c r="E47" s="166">
        <v>10</v>
      </c>
      <c r="F47" s="44" t="s">
        <v>1235</v>
      </c>
      <c r="G47" s="44"/>
      <c r="H47" s="44"/>
      <c r="I47" s="29"/>
      <c r="J47" s="29"/>
      <c r="K47" s="29" t="s">
        <v>51</v>
      </c>
    </row>
    <row r="48" spans="1:11" ht="30">
      <c r="A48" s="67"/>
      <c r="B48" s="67"/>
      <c r="C48" s="67"/>
      <c r="D48" s="67"/>
      <c r="E48" s="166">
        <v>11</v>
      </c>
      <c r="F48" s="44" t="s">
        <v>977</v>
      </c>
      <c r="G48" s="44"/>
      <c r="H48" s="44"/>
      <c r="I48" s="29"/>
      <c r="J48" s="29"/>
      <c r="K48" s="29" t="s">
        <v>51</v>
      </c>
    </row>
    <row r="49" spans="1:11" ht="30">
      <c r="A49" s="67"/>
      <c r="B49" s="67"/>
      <c r="C49" s="67"/>
      <c r="D49" s="67"/>
      <c r="E49" s="166">
        <v>12</v>
      </c>
      <c r="F49" s="44" t="s">
        <v>1236</v>
      </c>
      <c r="G49" s="170"/>
      <c r="H49" s="170"/>
      <c r="I49" s="29"/>
      <c r="J49" s="29"/>
      <c r="K49" s="29" t="s">
        <v>51</v>
      </c>
    </row>
    <row r="50" spans="1:11">
      <c r="A50" s="67"/>
      <c r="B50" s="67"/>
      <c r="C50" s="67"/>
      <c r="D50" s="67"/>
      <c r="E50" s="166">
        <v>13</v>
      </c>
      <c r="F50" s="44" t="s">
        <v>979</v>
      </c>
      <c r="G50" s="44" t="s">
        <v>1237</v>
      </c>
      <c r="H50" s="44"/>
      <c r="I50" s="29"/>
      <c r="J50" s="29"/>
      <c r="K50" s="29" t="s">
        <v>51</v>
      </c>
    </row>
    <row r="51" spans="1:11" ht="30">
      <c r="A51" s="67"/>
      <c r="B51" s="67"/>
      <c r="C51" s="67"/>
      <c r="D51" s="67"/>
      <c r="E51" s="166">
        <v>14</v>
      </c>
      <c r="F51" s="44" t="s">
        <v>980</v>
      </c>
      <c r="G51" s="44"/>
      <c r="H51" s="44"/>
      <c r="I51" s="29"/>
      <c r="J51" s="29"/>
      <c r="K51" s="29" t="s">
        <v>51</v>
      </c>
    </row>
    <row r="52" spans="1:11" ht="60">
      <c r="A52" s="67"/>
      <c r="B52" s="67"/>
      <c r="C52" s="67"/>
      <c r="D52" s="67"/>
      <c r="E52" s="166">
        <v>15</v>
      </c>
      <c r="F52" s="44" t="s">
        <v>981</v>
      </c>
      <c r="G52" s="44" t="s">
        <v>1054</v>
      </c>
      <c r="H52" s="275" t="s">
        <v>983</v>
      </c>
      <c r="I52" s="29"/>
      <c r="J52" s="29"/>
      <c r="K52" s="29" t="s">
        <v>51</v>
      </c>
    </row>
    <row r="53" spans="1:11" ht="30">
      <c r="A53" s="67"/>
      <c r="B53" s="67"/>
      <c r="C53" s="67"/>
      <c r="D53" s="67"/>
      <c r="E53" s="166">
        <v>16</v>
      </c>
      <c r="F53" s="44" t="s">
        <v>985</v>
      </c>
      <c r="G53" s="44" t="s">
        <v>986</v>
      </c>
      <c r="H53" s="275" t="s">
        <v>1222</v>
      </c>
      <c r="I53" s="29"/>
      <c r="J53" s="29"/>
      <c r="K53" s="29" t="s">
        <v>51</v>
      </c>
    </row>
    <row r="54" spans="1:11" ht="75">
      <c r="A54" s="67"/>
      <c r="B54" s="67"/>
      <c r="C54" s="67"/>
      <c r="D54" s="67"/>
      <c r="E54" s="166">
        <v>17</v>
      </c>
      <c r="F54" s="44" t="s">
        <v>988</v>
      </c>
      <c r="G54" s="44" t="s">
        <v>989</v>
      </c>
      <c r="H54" s="44"/>
      <c r="I54" s="29"/>
      <c r="J54" s="29"/>
      <c r="K54" s="29" t="s">
        <v>51</v>
      </c>
    </row>
    <row r="55" spans="1:11">
      <c r="A55" s="67"/>
      <c r="B55" s="67"/>
      <c r="C55" s="67"/>
      <c r="D55" s="214"/>
      <c r="E55" s="166">
        <v>18</v>
      </c>
      <c r="F55" s="44" t="s">
        <v>1238</v>
      </c>
      <c r="G55" s="44"/>
      <c r="H55" s="44"/>
      <c r="I55" s="29"/>
      <c r="J55" s="29"/>
      <c r="K55" s="29" t="s">
        <v>51</v>
      </c>
    </row>
    <row r="56" spans="1:11" ht="30">
      <c r="A56" s="67"/>
      <c r="B56" s="67"/>
      <c r="C56" s="67"/>
      <c r="D56" s="67"/>
      <c r="E56" s="166">
        <v>19</v>
      </c>
      <c r="F56" s="44" t="s">
        <v>992</v>
      </c>
      <c r="G56" s="44"/>
      <c r="H56" s="44"/>
      <c r="I56" s="29"/>
      <c r="J56" s="29"/>
      <c r="K56" s="29" t="s">
        <v>51</v>
      </c>
    </row>
    <row r="57" spans="1:11" ht="30">
      <c r="A57" s="67"/>
      <c r="B57" s="67"/>
      <c r="C57" s="67"/>
      <c r="D57" s="67"/>
      <c r="E57" s="166">
        <v>20</v>
      </c>
      <c r="F57" s="44" t="s">
        <v>1065</v>
      </c>
      <c r="G57" s="44"/>
      <c r="H57" s="44"/>
      <c r="I57" s="29"/>
      <c r="J57" s="29"/>
      <c r="K57" s="29" t="s">
        <v>51</v>
      </c>
    </row>
    <row r="58" spans="1:11">
      <c r="A58" s="67"/>
      <c r="B58" s="67"/>
      <c r="C58" s="67"/>
      <c r="D58" s="67"/>
      <c r="E58" s="166">
        <v>19</v>
      </c>
      <c r="F58" s="44" t="s">
        <v>1029</v>
      </c>
      <c r="G58" s="44" t="s">
        <v>1190</v>
      </c>
      <c r="H58" s="44"/>
      <c r="I58" s="29"/>
      <c r="J58" s="29"/>
      <c r="K58" s="29" t="s">
        <v>51</v>
      </c>
    </row>
    <row r="59" spans="1:11" ht="45">
      <c r="A59" s="67"/>
      <c r="B59" s="67"/>
      <c r="C59" s="67"/>
      <c r="D59" s="67"/>
      <c r="E59" s="166">
        <v>20</v>
      </c>
      <c r="F59" s="44" t="s">
        <v>1031</v>
      </c>
      <c r="G59" s="44" t="s">
        <v>1005</v>
      </c>
      <c r="H59" s="275" t="s">
        <v>1006</v>
      </c>
      <c r="I59" s="29"/>
      <c r="J59" s="29"/>
      <c r="K59" s="29" t="s">
        <v>51</v>
      </c>
    </row>
    <row r="60" spans="1:11">
      <c r="A60" s="67"/>
      <c r="B60" s="67"/>
      <c r="C60" s="67"/>
      <c r="D60" s="67"/>
      <c r="E60" s="166">
        <v>21</v>
      </c>
      <c r="F60" s="44" t="s">
        <v>1239</v>
      </c>
      <c r="G60" s="44"/>
      <c r="H60" s="44"/>
      <c r="I60" s="29"/>
      <c r="J60" s="29"/>
      <c r="K60" s="29" t="s">
        <v>51</v>
      </c>
    </row>
    <row r="61" spans="1:11" ht="30">
      <c r="A61" s="222"/>
      <c r="B61" s="222"/>
      <c r="C61" s="222"/>
      <c r="D61" s="222"/>
      <c r="E61" s="270">
        <v>22</v>
      </c>
      <c r="F61" s="223" t="s">
        <v>1240</v>
      </c>
      <c r="G61" s="223"/>
      <c r="H61" s="223"/>
      <c r="I61" s="224"/>
      <c r="J61" s="224"/>
      <c r="K61" s="29" t="s">
        <v>51</v>
      </c>
    </row>
    <row r="62" spans="1:11" ht="30">
      <c r="A62" s="67"/>
      <c r="B62" s="67"/>
      <c r="C62" s="67"/>
      <c r="D62" s="67"/>
      <c r="E62" s="166">
        <v>23</v>
      </c>
      <c r="F62" s="44" t="s">
        <v>1035</v>
      </c>
      <c r="G62" s="44"/>
      <c r="H62" s="44"/>
      <c r="I62" s="29"/>
      <c r="J62" s="29"/>
      <c r="K62" s="29" t="s">
        <v>51</v>
      </c>
    </row>
    <row r="63" spans="1:11">
      <c r="A63" s="71"/>
      <c r="B63" s="67"/>
      <c r="C63" s="67"/>
      <c r="D63" s="67"/>
      <c r="E63" s="166">
        <v>24</v>
      </c>
      <c r="F63" s="44" t="s">
        <v>1241</v>
      </c>
      <c r="G63" s="44"/>
      <c r="H63" s="44"/>
      <c r="I63" s="29"/>
      <c r="J63" s="29"/>
      <c r="K63" s="29" t="s">
        <v>51</v>
      </c>
    </row>
    <row r="64" spans="1:11" ht="18.75">
      <c r="A64" s="74"/>
      <c r="B64" s="74"/>
      <c r="C64" s="74"/>
      <c r="D64" s="74"/>
      <c r="E64" s="221" t="s">
        <v>121</v>
      </c>
      <c r="F64" s="154" t="s">
        <v>1242</v>
      </c>
      <c r="G64" s="20"/>
      <c r="H64" s="20"/>
      <c r="I64" s="19"/>
      <c r="J64" s="19"/>
      <c r="K64" s="19"/>
    </row>
    <row r="65" spans="1:11" ht="30">
      <c r="A65" s="67"/>
      <c r="B65" s="67"/>
      <c r="C65" s="67"/>
      <c r="D65" s="67"/>
      <c r="E65" s="166">
        <v>1</v>
      </c>
      <c r="F65" s="44" t="s">
        <v>1210</v>
      </c>
      <c r="G65" s="44"/>
      <c r="H65" s="44"/>
      <c r="I65" s="29"/>
      <c r="J65" s="29"/>
      <c r="K65" s="29" t="s">
        <v>51</v>
      </c>
    </row>
    <row r="66" spans="1:11">
      <c r="A66" s="67"/>
      <c r="B66" s="67"/>
      <c r="C66" s="67"/>
      <c r="D66" s="67"/>
      <c r="E66" s="166">
        <v>2</v>
      </c>
      <c r="F66" s="29" t="s">
        <v>1243</v>
      </c>
      <c r="G66" s="44"/>
      <c r="H66" s="44"/>
      <c r="I66" s="29"/>
      <c r="J66" s="29"/>
      <c r="K66" s="29" t="s">
        <v>51</v>
      </c>
    </row>
    <row r="67" spans="1:11">
      <c r="A67" s="67"/>
      <c r="B67" s="67"/>
      <c r="C67" s="67"/>
      <c r="D67" s="67"/>
      <c r="E67" s="166">
        <v>3</v>
      </c>
      <c r="F67" s="29" t="s">
        <v>1212</v>
      </c>
      <c r="G67" s="44"/>
      <c r="H67" s="44"/>
      <c r="I67" s="29"/>
      <c r="J67" s="29"/>
      <c r="K67" s="29" t="s">
        <v>51</v>
      </c>
    </row>
    <row r="68" spans="1:11" ht="30">
      <c r="A68" s="67"/>
      <c r="B68" s="67"/>
      <c r="C68" s="67"/>
      <c r="D68" s="67"/>
      <c r="E68" s="166">
        <v>4</v>
      </c>
      <c r="F68" s="44" t="s">
        <v>1228</v>
      </c>
      <c r="G68" s="44"/>
      <c r="H68" s="44"/>
      <c r="I68" s="29"/>
      <c r="J68" s="29"/>
      <c r="K68" s="29" t="s">
        <v>51</v>
      </c>
    </row>
    <row r="69" spans="1:11" ht="45">
      <c r="A69" s="67"/>
      <c r="B69" s="67"/>
      <c r="C69" s="67"/>
      <c r="D69" s="67"/>
      <c r="E69" s="166">
        <v>5</v>
      </c>
      <c r="F69" s="44" t="s">
        <v>1215</v>
      </c>
      <c r="G69" s="44" t="s">
        <v>1216</v>
      </c>
      <c r="H69" s="44"/>
      <c r="I69" s="29"/>
      <c r="J69" s="29"/>
      <c r="K69" s="29" t="s">
        <v>51</v>
      </c>
    </row>
    <row r="70" spans="1:11" ht="60">
      <c r="A70" s="67"/>
      <c r="B70" s="67"/>
      <c r="C70" s="67"/>
      <c r="D70" s="67"/>
      <c r="E70" s="166">
        <v>6</v>
      </c>
      <c r="F70" s="44" t="s">
        <v>1244</v>
      </c>
      <c r="G70" s="44" t="s">
        <v>1245</v>
      </c>
      <c r="H70" s="44"/>
      <c r="I70" s="29"/>
      <c r="J70" s="29"/>
      <c r="K70" s="29" t="s">
        <v>51</v>
      </c>
    </row>
    <row r="71" spans="1:11" ht="30">
      <c r="A71" s="67"/>
      <c r="B71" s="67"/>
      <c r="C71" s="67"/>
      <c r="D71" s="67"/>
      <c r="E71" s="166">
        <v>7</v>
      </c>
      <c r="F71" s="44" t="s">
        <v>1246</v>
      </c>
      <c r="G71" s="44" t="s">
        <v>1247</v>
      </c>
      <c r="H71" s="44"/>
      <c r="I71" s="29"/>
      <c r="J71" s="29"/>
      <c r="K71" s="29" t="s">
        <v>51</v>
      </c>
    </row>
    <row r="72" spans="1:11" ht="30">
      <c r="A72" s="67"/>
      <c r="B72" s="67"/>
      <c r="C72" s="67"/>
      <c r="D72" s="67"/>
      <c r="E72" s="166">
        <v>8</v>
      </c>
      <c r="F72" s="44" t="s">
        <v>1248</v>
      </c>
      <c r="G72" s="44" t="s">
        <v>1232</v>
      </c>
      <c r="H72" s="44"/>
      <c r="I72" s="29"/>
      <c r="J72" s="29"/>
      <c r="K72" s="29" t="s">
        <v>51</v>
      </c>
    </row>
    <row r="73" spans="1:11" ht="30">
      <c r="A73" s="67"/>
      <c r="B73" s="67"/>
      <c r="C73" s="67"/>
      <c r="D73" s="67"/>
      <c r="E73" s="166">
        <v>9</v>
      </c>
      <c r="F73" s="44" t="s">
        <v>1230</v>
      </c>
      <c r="G73" s="44" t="s">
        <v>1234</v>
      </c>
      <c r="H73" s="44"/>
      <c r="I73" s="29"/>
      <c r="J73" s="29"/>
      <c r="K73" s="29" t="s">
        <v>51</v>
      </c>
    </row>
    <row r="74" spans="1:11">
      <c r="A74" s="67"/>
      <c r="B74" s="67"/>
      <c r="C74" s="67"/>
      <c r="D74" s="67"/>
      <c r="E74" s="166">
        <v>10</v>
      </c>
      <c r="F74" s="44" t="s">
        <v>1235</v>
      </c>
      <c r="G74" s="44"/>
      <c r="H74" s="44"/>
      <c r="I74" s="29"/>
      <c r="J74" s="29"/>
      <c r="K74" s="29" t="s">
        <v>51</v>
      </c>
    </row>
    <row r="75" spans="1:11" ht="45">
      <c r="A75" s="67"/>
      <c r="B75" s="67"/>
      <c r="C75" s="67"/>
      <c r="D75" s="67"/>
      <c r="E75" s="166">
        <v>11</v>
      </c>
      <c r="F75" s="44" t="s">
        <v>1249</v>
      </c>
      <c r="G75" s="44" t="s">
        <v>1250</v>
      </c>
      <c r="H75" s="44"/>
      <c r="I75" s="29"/>
      <c r="J75" s="29"/>
      <c r="K75" s="29"/>
    </row>
    <row r="76" spans="1:11" ht="45">
      <c r="A76" s="67"/>
      <c r="B76" s="67"/>
      <c r="C76" s="67"/>
      <c r="D76" s="67"/>
      <c r="E76" s="166">
        <v>12</v>
      </c>
      <c r="F76" s="44" t="s">
        <v>1251</v>
      </c>
      <c r="G76" s="44" t="s">
        <v>1252</v>
      </c>
      <c r="H76" s="276" t="s">
        <v>1253</v>
      </c>
      <c r="I76" s="29"/>
      <c r="J76" s="29"/>
      <c r="K76" s="29"/>
    </row>
    <row r="77" spans="1:11" ht="30">
      <c r="A77" s="67"/>
      <c r="B77" s="67"/>
      <c r="C77" s="67"/>
      <c r="D77" s="67"/>
      <c r="E77" s="166">
        <v>13</v>
      </c>
      <c r="F77" s="52" t="s">
        <v>977</v>
      </c>
      <c r="G77" s="52"/>
      <c r="H77" s="44"/>
      <c r="I77" s="29"/>
      <c r="J77" s="29"/>
      <c r="K77" s="29" t="s">
        <v>51</v>
      </c>
    </row>
    <row r="78" spans="1:11" ht="30">
      <c r="A78" s="67"/>
      <c r="B78" s="67"/>
      <c r="C78" s="67"/>
      <c r="D78" s="67"/>
      <c r="E78" s="166">
        <v>14</v>
      </c>
      <c r="F78" s="44" t="s">
        <v>1236</v>
      </c>
      <c r="G78" s="170"/>
      <c r="H78" s="170"/>
      <c r="I78" s="29"/>
      <c r="J78" s="29"/>
      <c r="K78" s="29" t="s">
        <v>51</v>
      </c>
    </row>
    <row r="79" spans="1:11">
      <c r="A79" s="67"/>
      <c r="B79" s="67"/>
      <c r="C79" s="67"/>
      <c r="D79" s="67"/>
      <c r="E79" s="166">
        <v>15</v>
      </c>
      <c r="F79" s="44" t="s">
        <v>979</v>
      </c>
      <c r="G79" s="44" t="s">
        <v>1237</v>
      </c>
      <c r="H79" s="44"/>
      <c r="I79" s="29"/>
      <c r="J79" s="29"/>
      <c r="K79" s="29" t="s">
        <v>51</v>
      </c>
    </row>
    <row r="80" spans="1:11" ht="30">
      <c r="A80" s="67"/>
      <c r="B80" s="67"/>
      <c r="C80" s="67"/>
      <c r="D80" s="67"/>
      <c r="E80" s="166">
        <v>16</v>
      </c>
      <c r="F80" s="44" t="s">
        <v>980</v>
      </c>
      <c r="G80" s="44"/>
      <c r="H80" s="44"/>
      <c r="I80" s="29"/>
      <c r="J80" s="29"/>
      <c r="K80" s="29" t="s">
        <v>51</v>
      </c>
    </row>
    <row r="81" spans="1:11" ht="60">
      <c r="A81" s="67"/>
      <c r="B81" s="67"/>
      <c r="C81" s="67"/>
      <c r="D81" s="67"/>
      <c r="E81" s="166">
        <v>17</v>
      </c>
      <c r="F81" s="44" t="s">
        <v>981</v>
      </c>
      <c r="G81" s="44" t="s">
        <v>1054</v>
      </c>
      <c r="H81" s="275" t="s">
        <v>983</v>
      </c>
      <c r="I81" s="29"/>
      <c r="J81" s="29"/>
      <c r="K81" s="29" t="s">
        <v>51</v>
      </c>
    </row>
    <row r="82" spans="1:11" ht="30">
      <c r="A82" s="67"/>
      <c r="B82" s="67"/>
      <c r="C82" s="67"/>
      <c r="D82" s="67"/>
      <c r="E82" s="166">
        <v>18</v>
      </c>
      <c r="F82" s="44" t="s">
        <v>985</v>
      </c>
      <c r="G82" s="44" t="s">
        <v>986</v>
      </c>
      <c r="H82" s="275" t="s">
        <v>1222</v>
      </c>
      <c r="I82" s="29"/>
      <c r="J82" s="29"/>
      <c r="K82" s="29" t="s">
        <v>51</v>
      </c>
    </row>
    <row r="83" spans="1:11" ht="75">
      <c r="A83" s="67"/>
      <c r="B83" s="67"/>
      <c r="C83" s="67"/>
      <c r="D83" s="67"/>
      <c r="E83" s="166">
        <v>19</v>
      </c>
      <c r="F83" s="44" t="s">
        <v>1254</v>
      </c>
      <c r="G83" s="44" t="s">
        <v>989</v>
      </c>
      <c r="H83" s="44"/>
      <c r="I83" s="29"/>
      <c r="J83" s="29"/>
      <c r="K83" s="29" t="s">
        <v>51</v>
      </c>
    </row>
    <row r="84" spans="1:11">
      <c r="A84" s="67"/>
      <c r="B84" s="67"/>
      <c r="C84" s="67"/>
      <c r="D84" s="214"/>
      <c r="E84" s="166">
        <v>20</v>
      </c>
      <c r="F84" s="44" t="s">
        <v>1238</v>
      </c>
      <c r="G84" s="44"/>
      <c r="H84" s="44"/>
      <c r="I84" s="29"/>
      <c r="J84" s="29"/>
      <c r="K84" s="29" t="s">
        <v>51</v>
      </c>
    </row>
    <row r="85" spans="1:11" ht="30">
      <c r="A85" s="67"/>
      <c r="B85" s="67"/>
      <c r="C85" s="67"/>
      <c r="D85" s="67"/>
      <c r="E85" s="166">
        <v>21</v>
      </c>
      <c r="F85" s="44" t="s">
        <v>992</v>
      </c>
      <c r="G85" s="44"/>
      <c r="H85" s="44"/>
      <c r="I85" s="29"/>
      <c r="J85" s="29"/>
      <c r="K85" s="29" t="s">
        <v>51</v>
      </c>
    </row>
    <row r="86" spans="1:11" ht="30">
      <c r="A86" s="67"/>
      <c r="B86" s="67"/>
      <c r="C86" s="67"/>
      <c r="D86" s="67"/>
      <c r="E86" s="166">
        <v>22</v>
      </c>
      <c r="F86" s="44" t="s">
        <v>1065</v>
      </c>
      <c r="G86" s="44"/>
      <c r="H86" s="44"/>
      <c r="I86" s="29"/>
      <c r="J86" s="29"/>
      <c r="K86" s="29" t="s">
        <v>51</v>
      </c>
    </row>
    <row r="87" spans="1:11">
      <c r="A87" s="67"/>
      <c r="B87" s="67"/>
      <c r="C87" s="67"/>
      <c r="D87" s="67"/>
      <c r="E87" s="166">
        <v>23</v>
      </c>
      <c r="F87" s="44" t="s">
        <v>1029</v>
      </c>
      <c r="G87" s="44" t="s">
        <v>1190</v>
      </c>
      <c r="H87" s="44"/>
      <c r="I87" s="29"/>
      <c r="J87" s="29"/>
      <c r="K87" s="29" t="s">
        <v>51</v>
      </c>
    </row>
    <row r="88" spans="1:11" ht="45">
      <c r="A88" s="67"/>
      <c r="B88" s="67"/>
      <c r="C88" s="67"/>
      <c r="D88" s="67"/>
      <c r="E88" s="166">
        <v>24</v>
      </c>
      <c r="F88" s="44" t="s">
        <v>1031</v>
      </c>
      <c r="G88" s="44" t="s">
        <v>1005</v>
      </c>
      <c r="H88" s="275" t="s">
        <v>1006</v>
      </c>
      <c r="I88" s="29"/>
      <c r="J88" s="29"/>
      <c r="K88" s="29" t="s">
        <v>51</v>
      </c>
    </row>
    <row r="89" spans="1:11">
      <c r="A89" s="67"/>
      <c r="B89" s="67"/>
      <c r="C89" s="67"/>
      <c r="D89" s="67"/>
      <c r="E89" s="166">
        <v>25</v>
      </c>
      <c r="F89" s="44" t="s">
        <v>1239</v>
      </c>
      <c r="G89" s="44"/>
      <c r="H89" s="44"/>
      <c r="I89" s="29"/>
      <c r="J89" s="29"/>
      <c r="K89" s="29" t="s">
        <v>51</v>
      </c>
    </row>
    <row r="90" spans="1:11" ht="30">
      <c r="A90" s="222"/>
      <c r="B90" s="222"/>
      <c r="C90" s="222"/>
      <c r="D90" s="222"/>
      <c r="E90" s="166">
        <v>26</v>
      </c>
      <c r="F90" s="223" t="s">
        <v>1240</v>
      </c>
      <c r="G90" s="223"/>
      <c r="H90" s="223"/>
      <c r="I90" s="224"/>
      <c r="J90" s="224"/>
      <c r="K90" s="29" t="s">
        <v>51</v>
      </c>
    </row>
    <row r="91" spans="1:11" ht="30">
      <c r="A91" s="67"/>
      <c r="B91" s="67"/>
      <c r="C91" s="67"/>
      <c r="D91" s="67"/>
      <c r="E91" s="166">
        <v>27</v>
      </c>
      <c r="F91" s="44" t="s">
        <v>1035</v>
      </c>
      <c r="G91" s="44"/>
      <c r="H91" s="44"/>
      <c r="I91" s="29"/>
      <c r="J91" s="29"/>
      <c r="K91" s="29" t="s">
        <v>51</v>
      </c>
    </row>
    <row r="92" spans="1:11">
      <c r="A92" s="71"/>
      <c r="B92" s="67"/>
      <c r="C92" s="67"/>
      <c r="D92" s="67"/>
      <c r="E92" s="166"/>
      <c r="F92" s="44" t="s">
        <v>1241</v>
      </c>
      <c r="G92" s="44"/>
      <c r="H92" s="44"/>
      <c r="I92" s="29"/>
      <c r="J92" s="29"/>
      <c r="K92" s="29" t="s">
        <v>51</v>
      </c>
    </row>
    <row r="93" spans="1:11" ht="18.75">
      <c r="A93" s="74"/>
      <c r="B93" s="74"/>
      <c r="C93" s="74"/>
      <c r="D93" s="74"/>
      <c r="E93" s="221" t="s">
        <v>165</v>
      </c>
      <c r="F93" s="154" t="s">
        <v>1255</v>
      </c>
      <c r="G93" s="20"/>
      <c r="H93" s="20"/>
      <c r="I93" s="19"/>
      <c r="J93" s="19"/>
      <c r="K93" s="19"/>
    </row>
    <row r="94" spans="1:11" ht="30">
      <c r="A94" s="67"/>
      <c r="B94" s="67"/>
      <c r="C94" s="67"/>
      <c r="D94" s="67"/>
      <c r="E94" s="166">
        <v>1</v>
      </c>
      <c r="F94" s="44" t="s">
        <v>1256</v>
      </c>
      <c r="G94" s="44"/>
      <c r="H94" s="44"/>
      <c r="I94" s="29"/>
      <c r="J94" s="29"/>
      <c r="K94" s="29" t="s">
        <v>51</v>
      </c>
    </row>
    <row r="95" spans="1:11">
      <c r="A95" s="67"/>
      <c r="B95" s="67"/>
      <c r="C95" s="67"/>
      <c r="D95" s="67"/>
      <c r="E95" s="166">
        <v>2</v>
      </c>
      <c r="F95" s="44" t="s">
        <v>1257</v>
      </c>
      <c r="G95" s="44"/>
      <c r="H95" s="44"/>
      <c r="I95" s="29"/>
      <c r="J95" s="29"/>
      <c r="K95" s="29" t="s">
        <v>51</v>
      </c>
    </row>
    <row r="96" spans="1:11" ht="30">
      <c r="A96" s="67"/>
      <c r="B96" s="67"/>
      <c r="C96" s="67"/>
      <c r="D96" s="67"/>
      <c r="E96" s="166">
        <v>3</v>
      </c>
      <c r="F96" s="44" t="s">
        <v>1258</v>
      </c>
      <c r="G96" s="44" t="s">
        <v>1259</v>
      </c>
      <c r="H96" s="44"/>
      <c r="I96" s="29"/>
      <c r="J96" s="29"/>
      <c r="K96" s="29" t="s">
        <v>51</v>
      </c>
    </row>
    <row r="97" spans="1:11" ht="30">
      <c r="A97" s="67"/>
      <c r="B97" s="67"/>
      <c r="C97" s="67"/>
      <c r="D97" s="67"/>
      <c r="E97" s="166">
        <v>4</v>
      </c>
      <c r="F97" s="44" t="s">
        <v>1260</v>
      </c>
      <c r="G97" s="44" t="s">
        <v>1261</v>
      </c>
      <c r="H97" s="44"/>
      <c r="I97" s="29"/>
      <c r="J97" s="29"/>
      <c r="K97" s="29" t="s">
        <v>51</v>
      </c>
    </row>
    <row r="98" spans="1:11" ht="45">
      <c r="A98" s="67"/>
      <c r="B98" s="67"/>
      <c r="C98" s="67"/>
      <c r="D98" s="67"/>
      <c r="E98" s="166">
        <v>5</v>
      </c>
      <c r="F98" s="44" t="s">
        <v>1215</v>
      </c>
      <c r="G98" s="44" t="s">
        <v>1216</v>
      </c>
      <c r="H98" s="44"/>
      <c r="I98" s="29"/>
      <c r="J98" s="29"/>
      <c r="K98" s="29" t="s">
        <v>51</v>
      </c>
    </row>
    <row r="99" spans="1:11" ht="30">
      <c r="A99" s="67"/>
      <c r="B99" s="67"/>
      <c r="C99" s="67"/>
      <c r="D99" s="67"/>
      <c r="E99" s="166">
        <v>6</v>
      </c>
      <c r="F99" s="44" t="s">
        <v>1262</v>
      </c>
      <c r="G99" s="44"/>
      <c r="H99" s="44"/>
      <c r="I99" s="29"/>
      <c r="J99" s="29"/>
      <c r="K99" s="29" t="s">
        <v>51</v>
      </c>
    </row>
    <row r="100" spans="1:11">
      <c r="A100" s="67"/>
      <c r="B100" s="67"/>
      <c r="C100" s="67"/>
      <c r="D100" s="67"/>
      <c r="E100" s="166">
        <v>7</v>
      </c>
      <c r="F100" s="44" t="s">
        <v>1263</v>
      </c>
      <c r="G100" s="44"/>
      <c r="H100" s="44"/>
      <c r="I100" s="29"/>
      <c r="J100" s="29"/>
      <c r="K100" s="29" t="s">
        <v>51</v>
      </c>
    </row>
    <row r="101" spans="1:11" ht="30">
      <c r="A101" s="67"/>
      <c r="B101" s="67"/>
      <c r="C101" s="67"/>
      <c r="D101" s="67"/>
      <c r="E101" s="166">
        <v>8</v>
      </c>
      <c r="F101" s="44" t="s">
        <v>1264</v>
      </c>
      <c r="G101" s="44"/>
      <c r="H101" s="44"/>
      <c r="I101" s="29"/>
      <c r="J101" s="29"/>
      <c r="K101" s="29" t="s">
        <v>51</v>
      </c>
    </row>
    <row r="102" spans="1:11" ht="30">
      <c r="A102" s="67"/>
      <c r="B102" s="67"/>
      <c r="C102" s="67"/>
      <c r="D102" s="67"/>
      <c r="E102" s="166">
        <v>9</v>
      </c>
      <c r="F102" s="44" t="s">
        <v>1265</v>
      </c>
      <c r="G102" s="44"/>
      <c r="H102" s="44"/>
      <c r="I102" s="29"/>
      <c r="J102" s="29"/>
      <c r="K102" s="29" t="s">
        <v>51</v>
      </c>
    </row>
    <row r="103" spans="1:11" ht="30">
      <c r="A103" s="67"/>
      <c r="B103" s="67"/>
      <c r="C103" s="67"/>
      <c r="D103" s="67"/>
      <c r="E103" s="166">
        <v>10</v>
      </c>
      <c r="F103" s="44" t="s">
        <v>977</v>
      </c>
      <c r="G103" s="44" t="s">
        <v>1266</v>
      </c>
      <c r="H103" s="44"/>
      <c r="I103" s="29"/>
      <c r="J103" s="29"/>
      <c r="K103" s="29" t="s">
        <v>51</v>
      </c>
    </row>
    <row r="104" spans="1:11" ht="45">
      <c r="A104" s="67"/>
      <c r="B104" s="67"/>
      <c r="C104" s="67"/>
      <c r="D104" s="67"/>
      <c r="E104" s="166">
        <v>11</v>
      </c>
      <c r="F104" s="44" t="s">
        <v>1236</v>
      </c>
      <c r="G104" s="44" t="s">
        <v>1267</v>
      </c>
      <c r="H104" s="44"/>
      <c r="I104" s="170"/>
      <c r="J104" s="29"/>
      <c r="K104" s="29" t="s">
        <v>51</v>
      </c>
    </row>
    <row r="105" spans="1:11" ht="45">
      <c r="A105" s="67"/>
      <c r="B105" s="67"/>
      <c r="C105" s="67"/>
      <c r="D105" s="67"/>
      <c r="E105" s="166">
        <v>12</v>
      </c>
      <c r="F105" s="44" t="s">
        <v>1268</v>
      </c>
      <c r="G105" s="44"/>
      <c r="H105" s="44"/>
      <c r="I105" s="29"/>
      <c r="J105" s="29"/>
      <c r="K105" s="29" t="s">
        <v>51</v>
      </c>
    </row>
    <row r="106" spans="1:11" ht="30">
      <c r="A106" s="67"/>
      <c r="B106" s="67"/>
      <c r="C106" s="67"/>
      <c r="D106" s="67"/>
      <c r="E106" s="166">
        <v>13</v>
      </c>
      <c r="F106" s="44" t="s">
        <v>979</v>
      </c>
      <c r="G106" s="44" t="s">
        <v>1269</v>
      </c>
      <c r="H106" s="44"/>
      <c r="I106" s="29"/>
      <c r="J106" s="29"/>
      <c r="K106" s="29" t="s">
        <v>51</v>
      </c>
    </row>
    <row r="107" spans="1:11" ht="30">
      <c r="A107" s="67"/>
      <c r="B107" s="67"/>
      <c r="C107" s="67"/>
      <c r="D107" s="67"/>
      <c r="E107" s="166">
        <v>14</v>
      </c>
      <c r="F107" s="44" t="s">
        <v>1270</v>
      </c>
      <c r="G107" s="44" t="s">
        <v>1271</v>
      </c>
      <c r="H107" s="44"/>
      <c r="I107" s="29"/>
      <c r="J107" s="29"/>
      <c r="K107" s="29" t="s">
        <v>51</v>
      </c>
    </row>
    <row r="108" spans="1:11" ht="30">
      <c r="A108" s="67"/>
      <c r="B108" s="67"/>
      <c r="C108" s="67"/>
      <c r="D108" s="67"/>
      <c r="E108" s="166">
        <v>15</v>
      </c>
      <c r="F108" s="44" t="s">
        <v>1272</v>
      </c>
      <c r="G108" s="44"/>
      <c r="H108" s="44"/>
      <c r="I108" s="29"/>
      <c r="J108" s="29"/>
      <c r="K108" s="29"/>
    </row>
    <row r="109" spans="1:11" ht="45">
      <c r="A109" s="67"/>
      <c r="B109" s="67"/>
      <c r="C109" s="67"/>
      <c r="D109" s="67"/>
      <c r="E109" s="166">
        <v>16</v>
      </c>
      <c r="F109" s="44" t="s">
        <v>1273</v>
      </c>
      <c r="G109" s="44" t="s">
        <v>1274</v>
      </c>
      <c r="H109" s="44"/>
      <c r="I109" s="29"/>
      <c r="J109" s="29"/>
      <c r="K109" s="29" t="s">
        <v>51</v>
      </c>
    </row>
    <row r="110" spans="1:11">
      <c r="A110" s="67"/>
      <c r="B110" s="67"/>
      <c r="C110" s="67"/>
      <c r="D110" s="67"/>
      <c r="E110" s="166">
        <v>17</v>
      </c>
      <c r="F110" s="44" t="s">
        <v>1275</v>
      </c>
      <c r="G110" s="44"/>
      <c r="H110" s="44"/>
      <c r="I110" s="29"/>
      <c r="J110" s="29"/>
      <c r="K110" s="29" t="s">
        <v>51</v>
      </c>
    </row>
    <row r="111" spans="1:11">
      <c r="A111" s="67"/>
      <c r="B111" s="67"/>
      <c r="C111" s="67"/>
      <c r="D111" s="67"/>
      <c r="E111" s="166">
        <v>18</v>
      </c>
      <c r="F111" s="44" t="s">
        <v>979</v>
      </c>
      <c r="G111" s="44" t="s">
        <v>1276</v>
      </c>
      <c r="H111" s="44"/>
      <c r="I111" s="29"/>
      <c r="J111" s="29"/>
      <c r="K111" s="29" t="s">
        <v>51</v>
      </c>
    </row>
    <row r="112" spans="1:11" ht="30">
      <c r="A112" s="67"/>
      <c r="B112" s="67"/>
      <c r="C112" s="67"/>
      <c r="D112" s="67"/>
      <c r="E112" s="166">
        <v>19</v>
      </c>
      <c r="F112" s="44" t="s">
        <v>980</v>
      </c>
      <c r="G112" s="44"/>
      <c r="H112" s="44"/>
      <c r="I112" s="29"/>
      <c r="J112" s="29"/>
      <c r="K112" s="29" t="s">
        <v>51</v>
      </c>
    </row>
    <row r="113" spans="1:11" ht="60">
      <c r="A113" s="67"/>
      <c r="B113" s="67"/>
      <c r="C113" s="67"/>
      <c r="D113" s="67"/>
      <c r="E113" s="166">
        <v>20</v>
      </c>
      <c r="F113" s="44" t="s">
        <v>981</v>
      </c>
      <c r="G113" s="44" t="s">
        <v>1054</v>
      </c>
      <c r="H113" s="275" t="s">
        <v>983</v>
      </c>
      <c r="I113" s="29"/>
      <c r="J113" s="29"/>
      <c r="K113" s="29" t="s">
        <v>51</v>
      </c>
    </row>
    <row r="114" spans="1:11" ht="30">
      <c r="A114" s="67"/>
      <c r="B114" s="67"/>
      <c r="C114" s="67"/>
      <c r="D114" s="67"/>
      <c r="E114" s="166">
        <v>21</v>
      </c>
      <c r="F114" s="44" t="s">
        <v>985</v>
      </c>
      <c r="G114" s="44" t="s">
        <v>986</v>
      </c>
      <c r="H114" s="275" t="s">
        <v>1277</v>
      </c>
      <c r="I114" s="29"/>
      <c r="J114" s="29"/>
      <c r="K114" s="29" t="s">
        <v>51</v>
      </c>
    </row>
    <row r="115" spans="1:11" ht="75">
      <c r="A115" s="67"/>
      <c r="B115" s="67"/>
      <c r="C115" s="67"/>
      <c r="D115" s="67"/>
      <c r="E115" s="166">
        <v>22</v>
      </c>
      <c r="F115" s="44" t="s">
        <v>988</v>
      </c>
      <c r="G115" s="44" t="s">
        <v>989</v>
      </c>
      <c r="H115" s="44"/>
      <c r="I115" s="29"/>
      <c r="J115" s="29"/>
      <c r="K115" s="29" t="s">
        <v>51</v>
      </c>
    </row>
    <row r="116" spans="1:11">
      <c r="A116" s="67"/>
      <c r="B116" s="67"/>
      <c r="C116" s="67"/>
      <c r="D116" s="67"/>
      <c r="E116" s="166">
        <v>23</v>
      </c>
      <c r="F116" s="44" t="s">
        <v>1278</v>
      </c>
      <c r="G116" s="44"/>
      <c r="H116" s="44"/>
      <c r="I116" s="29"/>
      <c r="J116" s="29"/>
      <c r="K116" s="29" t="s">
        <v>51</v>
      </c>
    </row>
    <row r="117" spans="1:11" ht="30">
      <c r="A117" s="67"/>
      <c r="B117" s="67"/>
      <c r="C117" s="67"/>
      <c r="D117" s="67"/>
      <c r="E117" s="166">
        <v>24</v>
      </c>
      <c r="F117" s="44" t="s">
        <v>992</v>
      </c>
      <c r="G117" s="44"/>
      <c r="H117" s="44"/>
      <c r="I117" s="29"/>
      <c r="J117" s="29"/>
      <c r="K117" s="29" t="s">
        <v>51</v>
      </c>
    </row>
    <row r="118" spans="1:11" ht="30">
      <c r="A118" s="67"/>
      <c r="B118" s="67"/>
      <c r="C118" s="67"/>
      <c r="D118" s="67"/>
      <c r="E118" s="166">
        <v>25</v>
      </c>
      <c r="F118" s="44" t="s">
        <v>1065</v>
      </c>
      <c r="G118" s="44"/>
      <c r="H118" s="44"/>
      <c r="I118" s="29"/>
      <c r="J118" s="29"/>
      <c r="K118" s="29" t="s">
        <v>51</v>
      </c>
    </row>
    <row r="119" spans="1:11" ht="30">
      <c r="A119" s="67"/>
      <c r="B119" s="67"/>
      <c r="C119" s="67"/>
      <c r="D119" s="67"/>
      <c r="E119" s="166">
        <v>26</v>
      </c>
      <c r="F119" s="44" t="s">
        <v>1029</v>
      </c>
      <c r="G119" s="44" t="s">
        <v>1030</v>
      </c>
      <c r="H119" s="44"/>
      <c r="I119" s="29"/>
      <c r="J119" s="29"/>
      <c r="K119" s="29" t="s">
        <v>51</v>
      </c>
    </row>
    <row r="120" spans="1:11" ht="45">
      <c r="A120" s="67"/>
      <c r="B120" s="67"/>
      <c r="C120" s="67"/>
      <c r="D120" s="67"/>
      <c r="E120" s="166">
        <v>27</v>
      </c>
      <c r="F120" s="44" t="s">
        <v>1031</v>
      </c>
      <c r="G120" s="44" t="s">
        <v>1005</v>
      </c>
      <c r="H120" s="275" t="s">
        <v>1006</v>
      </c>
      <c r="I120" s="29"/>
      <c r="J120" s="29"/>
      <c r="K120" s="29" t="s">
        <v>51</v>
      </c>
    </row>
    <row r="121" spans="1:11">
      <c r="A121" s="67"/>
      <c r="B121" s="67"/>
      <c r="C121" s="67"/>
      <c r="D121" s="67"/>
      <c r="E121" s="166">
        <v>28</v>
      </c>
      <c r="F121" s="44" t="s">
        <v>1279</v>
      </c>
      <c r="G121" s="44"/>
      <c r="H121" s="44"/>
      <c r="I121" s="29"/>
      <c r="J121" s="29"/>
      <c r="K121" s="29" t="s">
        <v>51</v>
      </c>
    </row>
    <row r="122" spans="1:11">
      <c r="A122" s="67"/>
      <c r="B122" s="67"/>
      <c r="C122" s="67"/>
      <c r="D122" s="67"/>
      <c r="E122" s="166">
        <v>29</v>
      </c>
      <c r="F122" s="44" t="s">
        <v>1224</v>
      </c>
      <c r="G122" s="44"/>
      <c r="H122" s="44"/>
      <c r="I122" s="29"/>
      <c r="J122" s="29"/>
      <c r="K122" s="29" t="s">
        <v>51</v>
      </c>
    </row>
    <row r="123" spans="1:11" ht="30">
      <c r="A123" s="67"/>
      <c r="B123" s="67"/>
      <c r="C123" s="67"/>
      <c r="D123" s="67"/>
      <c r="E123" s="166">
        <v>30</v>
      </c>
      <c r="F123" s="44" t="s">
        <v>1240</v>
      </c>
      <c r="G123" s="44"/>
      <c r="H123" s="44"/>
      <c r="I123" s="29"/>
      <c r="J123" s="29"/>
      <c r="K123" s="29" t="s">
        <v>51</v>
      </c>
    </row>
    <row r="124" spans="1:11" ht="30">
      <c r="A124" s="67"/>
      <c r="B124" s="67"/>
      <c r="C124" s="67"/>
      <c r="D124" s="67"/>
      <c r="E124" s="166">
        <v>31</v>
      </c>
      <c r="F124" s="44" t="s">
        <v>1103</v>
      </c>
      <c r="G124" s="44"/>
      <c r="H124" s="44"/>
      <c r="I124" s="29"/>
      <c r="J124" s="29"/>
      <c r="K124" s="29" t="s">
        <v>51</v>
      </c>
    </row>
    <row r="125" spans="1:11">
      <c r="A125" s="71"/>
      <c r="B125" s="67"/>
      <c r="C125" s="67"/>
      <c r="D125" s="67"/>
      <c r="E125" s="166">
        <v>32</v>
      </c>
      <c r="F125" s="44" t="s">
        <v>1241</v>
      </c>
      <c r="G125" s="44"/>
      <c r="H125" s="44"/>
      <c r="I125" s="29"/>
      <c r="J125" s="29"/>
      <c r="K125" s="29" t="s">
        <v>51</v>
      </c>
    </row>
    <row r="126" spans="1:11" ht="18.75">
      <c r="A126" s="74"/>
      <c r="B126" s="74"/>
      <c r="C126" s="74"/>
      <c r="D126" s="74"/>
      <c r="E126" s="221" t="s">
        <v>188</v>
      </c>
      <c r="F126" s="154" t="s">
        <v>1280</v>
      </c>
      <c r="G126" s="20"/>
      <c r="H126" s="20"/>
      <c r="I126" s="19"/>
      <c r="J126" s="19"/>
      <c r="K126" s="19"/>
    </row>
    <row r="127" spans="1:11" ht="45">
      <c r="A127" s="67"/>
      <c r="B127" s="67"/>
      <c r="C127" s="67"/>
      <c r="D127" s="67"/>
      <c r="E127" s="166">
        <v>1</v>
      </c>
      <c r="F127" s="44" t="s">
        <v>1281</v>
      </c>
      <c r="G127" s="44"/>
      <c r="H127" s="44"/>
      <c r="I127" s="29"/>
      <c r="J127" s="29"/>
      <c r="K127" s="29" t="s">
        <v>51</v>
      </c>
    </row>
    <row r="128" spans="1:11" ht="30">
      <c r="A128" s="67"/>
      <c r="B128" s="67"/>
      <c r="C128" s="67"/>
      <c r="D128" s="67"/>
      <c r="E128" s="166">
        <v>2</v>
      </c>
      <c r="F128" s="44" t="s">
        <v>1282</v>
      </c>
      <c r="G128" s="44" t="s">
        <v>1283</v>
      </c>
      <c r="H128" s="44"/>
      <c r="I128" s="29"/>
      <c r="J128" s="29"/>
      <c r="K128" s="29" t="s">
        <v>51</v>
      </c>
    </row>
    <row r="129" spans="1:11" ht="30">
      <c r="A129" s="67"/>
      <c r="B129" s="67"/>
      <c r="C129" s="67"/>
      <c r="D129" s="67"/>
      <c r="E129" s="166">
        <v>3</v>
      </c>
      <c r="F129" s="44" t="s">
        <v>1284</v>
      </c>
      <c r="G129" s="44" t="s">
        <v>1285</v>
      </c>
      <c r="H129" s="44"/>
      <c r="I129" s="29"/>
      <c r="J129" s="29"/>
      <c r="K129" s="29" t="s">
        <v>51</v>
      </c>
    </row>
    <row r="130" spans="1:11" ht="30">
      <c r="A130" s="67"/>
      <c r="B130" s="67"/>
      <c r="C130" s="67"/>
      <c r="D130" s="67"/>
      <c r="E130" s="166">
        <v>4</v>
      </c>
      <c r="F130" s="44" t="s">
        <v>1286</v>
      </c>
      <c r="G130" s="44"/>
      <c r="H130" s="44"/>
      <c r="I130" s="29"/>
      <c r="J130" s="29"/>
      <c r="K130" s="29" t="s">
        <v>51</v>
      </c>
    </row>
    <row r="131" spans="1:11" ht="30">
      <c r="A131" s="67"/>
      <c r="B131" s="67"/>
      <c r="C131" s="67"/>
      <c r="D131" s="67"/>
      <c r="E131" s="166">
        <v>5</v>
      </c>
      <c r="F131" s="44" t="s">
        <v>1287</v>
      </c>
      <c r="G131" s="44" t="s">
        <v>1288</v>
      </c>
      <c r="H131" s="44"/>
      <c r="I131" s="29"/>
      <c r="J131" s="29"/>
      <c r="K131" s="29" t="s">
        <v>51</v>
      </c>
    </row>
    <row r="132" spans="1:11" ht="45">
      <c r="A132" s="67"/>
      <c r="B132" s="67"/>
      <c r="C132" s="67"/>
      <c r="D132" s="67"/>
      <c r="E132" s="166">
        <v>6</v>
      </c>
      <c r="F132" s="44" t="s">
        <v>1289</v>
      </c>
      <c r="G132" s="44"/>
      <c r="H132" s="44"/>
      <c r="I132" s="29"/>
      <c r="J132" s="29"/>
      <c r="K132" s="29" t="s">
        <v>51</v>
      </c>
    </row>
    <row r="133" spans="1:11" ht="30">
      <c r="A133" s="67"/>
      <c r="B133" s="67"/>
      <c r="C133" s="67"/>
      <c r="D133" s="67"/>
      <c r="E133" s="166">
        <v>7</v>
      </c>
      <c r="F133" s="44" t="s">
        <v>1290</v>
      </c>
      <c r="G133" s="44" t="s">
        <v>1291</v>
      </c>
      <c r="H133" s="44"/>
      <c r="I133" s="29"/>
      <c r="J133" s="29"/>
      <c r="K133" s="29" t="s">
        <v>51</v>
      </c>
    </row>
    <row r="134" spans="1:11" ht="30">
      <c r="A134" s="67"/>
      <c r="B134" s="67"/>
      <c r="C134" s="67"/>
      <c r="D134" s="67"/>
      <c r="E134" s="166">
        <v>8</v>
      </c>
      <c r="F134" s="44" t="s">
        <v>1292</v>
      </c>
      <c r="G134" s="44" t="s">
        <v>1293</v>
      </c>
      <c r="H134" s="44"/>
      <c r="I134" s="29"/>
      <c r="J134" s="29"/>
      <c r="K134" s="29" t="s">
        <v>51</v>
      </c>
    </row>
    <row r="135" spans="1:11" ht="30">
      <c r="A135" s="67"/>
      <c r="B135" s="67"/>
      <c r="C135" s="67"/>
      <c r="D135" s="67"/>
      <c r="E135" s="166">
        <v>9</v>
      </c>
      <c r="F135" s="44" t="s">
        <v>977</v>
      </c>
      <c r="G135" s="44"/>
      <c r="H135" s="44"/>
      <c r="I135" s="29"/>
      <c r="J135" s="29"/>
      <c r="K135" s="29" t="s">
        <v>51</v>
      </c>
    </row>
    <row r="136" spans="1:11" ht="30">
      <c r="A136" s="67"/>
      <c r="B136" s="67"/>
      <c r="C136" s="67"/>
      <c r="D136" s="67"/>
      <c r="E136" s="166">
        <v>10</v>
      </c>
      <c r="F136" s="44" t="s">
        <v>1294</v>
      </c>
      <c r="G136" s="44" t="s">
        <v>1295</v>
      </c>
      <c r="H136" s="44"/>
      <c r="I136" s="29"/>
      <c r="J136" s="29"/>
      <c r="K136" s="29" t="s">
        <v>51</v>
      </c>
    </row>
    <row r="137" spans="1:11" ht="30">
      <c r="A137" s="67"/>
      <c r="B137" s="67"/>
      <c r="C137" s="67"/>
      <c r="D137" s="67"/>
      <c r="E137" s="166">
        <v>11</v>
      </c>
      <c r="F137" s="44" t="s">
        <v>1296</v>
      </c>
      <c r="G137" s="170"/>
      <c r="H137" s="170"/>
      <c r="I137" s="29"/>
      <c r="J137" s="29"/>
      <c r="K137" s="29" t="s">
        <v>51</v>
      </c>
    </row>
    <row r="138" spans="1:11">
      <c r="A138" s="67"/>
      <c r="B138" s="67"/>
      <c r="C138" s="67"/>
      <c r="D138" s="67"/>
      <c r="E138" s="166">
        <v>12</v>
      </c>
      <c r="F138" s="44" t="s">
        <v>979</v>
      </c>
      <c r="G138" s="44" t="s">
        <v>1297</v>
      </c>
      <c r="H138" s="44"/>
      <c r="I138" s="29"/>
      <c r="J138" s="29"/>
      <c r="K138" s="29" t="s">
        <v>51</v>
      </c>
    </row>
    <row r="139" spans="1:11" ht="30">
      <c r="A139" s="67"/>
      <c r="B139" s="67"/>
      <c r="C139" s="67"/>
      <c r="D139" s="67"/>
      <c r="E139" s="166">
        <v>13</v>
      </c>
      <c r="F139" s="44" t="s">
        <v>980</v>
      </c>
      <c r="G139" s="44"/>
      <c r="H139" s="44"/>
      <c r="I139" s="29"/>
      <c r="J139" s="29"/>
      <c r="K139" s="29" t="s">
        <v>51</v>
      </c>
    </row>
    <row r="140" spans="1:11" ht="60">
      <c r="A140" s="67"/>
      <c r="B140" s="67"/>
      <c r="C140" s="67"/>
      <c r="D140" s="67"/>
      <c r="E140" s="166">
        <v>14</v>
      </c>
      <c r="F140" s="44" t="s">
        <v>981</v>
      </c>
      <c r="G140" s="44" t="s">
        <v>1054</v>
      </c>
      <c r="H140" s="275" t="s">
        <v>983</v>
      </c>
      <c r="I140" s="29"/>
      <c r="J140" s="29"/>
      <c r="K140" s="29" t="s">
        <v>51</v>
      </c>
    </row>
    <row r="141" spans="1:11" ht="30">
      <c r="A141" s="67"/>
      <c r="B141" s="67"/>
      <c r="C141" s="67"/>
      <c r="D141" s="67"/>
      <c r="E141" s="166">
        <v>15</v>
      </c>
      <c r="F141" s="44" t="s">
        <v>985</v>
      </c>
      <c r="G141" s="44" t="s">
        <v>986</v>
      </c>
      <c r="H141" s="275" t="s">
        <v>1277</v>
      </c>
      <c r="I141" s="29"/>
      <c r="J141" s="29"/>
      <c r="K141" s="29" t="s">
        <v>51</v>
      </c>
    </row>
    <row r="142" spans="1:11" ht="75">
      <c r="A142" s="67"/>
      <c r="B142" s="67"/>
      <c r="C142" s="67"/>
      <c r="D142" s="67"/>
      <c r="E142" s="166">
        <v>16</v>
      </c>
      <c r="F142" s="44" t="s">
        <v>988</v>
      </c>
      <c r="G142" s="44" t="s">
        <v>989</v>
      </c>
      <c r="H142" s="44"/>
      <c r="I142" s="29"/>
      <c r="J142" s="29"/>
      <c r="K142" s="29" t="s">
        <v>51</v>
      </c>
    </row>
    <row r="143" spans="1:11">
      <c r="A143" s="67"/>
      <c r="B143" s="67"/>
      <c r="C143" s="67"/>
      <c r="D143" s="214"/>
      <c r="E143" s="166">
        <v>17</v>
      </c>
      <c r="F143" s="44" t="s">
        <v>1238</v>
      </c>
      <c r="G143" s="44"/>
      <c r="H143" s="44"/>
      <c r="I143" s="29"/>
      <c r="J143" s="29"/>
      <c r="K143" s="29" t="s">
        <v>51</v>
      </c>
    </row>
    <row r="144" spans="1:11" ht="30">
      <c r="A144" s="67"/>
      <c r="B144" s="67"/>
      <c r="C144" s="67"/>
      <c r="D144" s="67"/>
      <c r="E144" s="166">
        <v>18</v>
      </c>
      <c r="F144" s="44" t="s">
        <v>992</v>
      </c>
      <c r="G144" s="44"/>
      <c r="H144" s="44"/>
      <c r="I144" s="29"/>
      <c r="J144" s="29"/>
      <c r="K144" s="29" t="s">
        <v>51</v>
      </c>
    </row>
    <row r="145" spans="1:11" ht="30">
      <c r="A145" s="67"/>
      <c r="B145" s="67"/>
      <c r="C145" s="67"/>
      <c r="D145" s="67"/>
      <c r="E145" s="166">
        <v>19</v>
      </c>
      <c r="F145" s="44" t="s">
        <v>1028</v>
      </c>
      <c r="G145" s="44"/>
      <c r="H145" s="44"/>
      <c r="I145" s="29"/>
      <c r="J145" s="29"/>
      <c r="K145" s="29" t="s">
        <v>51</v>
      </c>
    </row>
    <row r="146" spans="1:11" ht="30">
      <c r="A146" s="67"/>
      <c r="B146" s="67"/>
      <c r="C146" s="67"/>
      <c r="D146" s="67"/>
      <c r="E146" s="166">
        <v>20</v>
      </c>
      <c r="F146" s="44" t="s">
        <v>1029</v>
      </c>
      <c r="G146" s="44" t="s">
        <v>1030</v>
      </c>
      <c r="H146" s="44"/>
      <c r="I146" s="29"/>
      <c r="J146" s="29"/>
      <c r="K146" s="29" t="s">
        <v>51</v>
      </c>
    </row>
    <row r="147" spans="1:11" ht="45">
      <c r="A147" s="67"/>
      <c r="B147" s="67"/>
      <c r="C147" s="67"/>
      <c r="D147" s="67"/>
      <c r="E147" s="166">
        <v>21</v>
      </c>
      <c r="F147" s="44" t="s">
        <v>1298</v>
      </c>
      <c r="G147" s="44"/>
      <c r="H147" s="44"/>
      <c r="I147" s="29"/>
      <c r="J147" s="29"/>
      <c r="K147" s="29" t="s">
        <v>51</v>
      </c>
    </row>
    <row r="148" spans="1:11" ht="45">
      <c r="A148" s="67"/>
      <c r="B148" s="67"/>
      <c r="C148" s="67"/>
      <c r="D148" s="67"/>
      <c r="E148" s="166">
        <v>22</v>
      </c>
      <c r="F148" s="44" t="s">
        <v>1031</v>
      </c>
      <c r="G148" s="44" t="s">
        <v>1005</v>
      </c>
      <c r="H148" s="275" t="s">
        <v>1006</v>
      </c>
      <c r="I148" s="29"/>
      <c r="J148" s="29"/>
      <c r="K148" s="29" t="s">
        <v>51</v>
      </c>
    </row>
    <row r="149" spans="1:11">
      <c r="A149" s="67"/>
      <c r="B149" s="67"/>
      <c r="C149" s="67"/>
      <c r="D149" s="67"/>
      <c r="E149" s="166">
        <v>23</v>
      </c>
      <c r="F149" s="44" t="s">
        <v>1239</v>
      </c>
      <c r="G149" s="44"/>
      <c r="H149" s="44"/>
      <c r="I149" s="29"/>
      <c r="J149" s="29"/>
      <c r="K149" s="29" t="s">
        <v>51</v>
      </c>
    </row>
    <row r="150" spans="1:11" ht="30">
      <c r="A150" s="67"/>
      <c r="B150" s="67"/>
      <c r="C150" s="67"/>
      <c r="D150" s="67"/>
      <c r="E150" s="166">
        <v>24</v>
      </c>
      <c r="F150" s="44" t="s">
        <v>1225</v>
      </c>
      <c r="G150" s="44"/>
      <c r="H150" s="44"/>
      <c r="I150" s="29"/>
      <c r="J150" s="29"/>
      <c r="K150" s="29" t="s">
        <v>51</v>
      </c>
    </row>
    <row r="151" spans="1:11" ht="30">
      <c r="A151" s="67"/>
      <c r="B151" s="67"/>
      <c r="C151" s="67"/>
      <c r="D151" s="67"/>
      <c r="E151" s="166">
        <v>25</v>
      </c>
      <c r="F151" s="44" t="s">
        <v>1103</v>
      </c>
      <c r="G151" s="44"/>
      <c r="H151" s="44"/>
      <c r="I151" s="29"/>
      <c r="J151" s="29"/>
      <c r="K151" s="29" t="s">
        <v>51</v>
      </c>
    </row>
    <row r="152" spans="1:11">
      <c r="A152" s="71"/>
      <c r="B152" s="67"/>
      <c r="C152" s="67"/>
      <c r="D152" s="67"/>
      <c r="E152" s="166">
        <v>26</v>
      </c>
      <c r="F152" s="44" t="s">
        <v>1226</v>
      </c>
      <c r="G152" s="44"/>
      <c r="H152" s="44"/>
      <c r="I152" s="29"/>
      <c r="J152" s="29"/>
      <c r="K152" s="29" t="s">
        <v>51</v>
      </c>
    </row>
    <row r="153" spans="1:11" ht="37.5">
      <c r="A153" s="74"/>
      <c r="B153" s="74"/>
      <c r="C153" s="74"/>
      <c r="D153" s="74"/>
      <c r="E153" s="221" t="s">
        <v>211</v>
      </c>
      <c r="F153" s="155" t="s">
        <v>1299</v>
      </c>
      <c r="G153" s="20"/>
      <c r="H153" s="20"/>
      <c r="I153" s="19"/>
      <c r="J153" s="19"/>
      <c r="K153" s="19"/>
    </row>
    <row r="154" spans="1:11" ht="45">
      <c r="A154" s="67"/>
      <c r="B154" s="67"/>
      <c r="C154" s="67"/>
      <c r="D154" s="67"/>
      <c r="E154" s="166">
        <v>1</v>
      </c>
      <c r="F154" s="44" t="s">
        <v>1300</v>
      </c>
      <c r="G154" s="44" t="s">
        <v>1301</v>
      </c>
      <c r="H154" s="44"/>
      <c r="I154" s="29"/>
      <c r="J154" s="29"/>
      <c r="K154" s="29" t="s">
        <v>51</v>
      </c>
    </row>
    <row r="155" spans="1:11">
      <c r="A155" s="67"/>
      <c r="B155" s="67"/>
      <c r="C155" s="67"/>
      <c r="D155" s="67"/>
      <c r="E155" s="166">
        <v>2</v>
      </c>
      <c r="F155" s="44" t="s">
        <v>1302</v>
      </c>
      <c r="G155" s="44"/>
      <c r="H155" s="44"/>
      <c r="I155" s="29"/>
      <c r="J155" s="29"/>
      <c r="K155" s="29" t="s">
        <v>51</v>
      </c>
    </row>
    <row r="156" spans="1:11">
      <c r="A156" s="67"/>
      <c r="B156" s="67"/>
      <c r="C156" s="67"/>
      <c r="D156" s="67"/>
      <c r="E156" s="166">
        <v>3</v>
      </c>
      <c r="F156" s="44" t="s">
        <v>1303</v>
      </c>
      <c r="G156" s="44" t="s">
        <v>1304</v>
      </c>
      <c r="H156" s="44"/>
      <c r="I156" s="29"/>
      <c r="J156" s="29"/>
      <c r="K156" s="29" t="s">
        <v>51</v>
      </c>
    </row>
    <row r="157" spans="1:11" ht="30">
      <c r="A157" s="67"/>
      <c r="B157" s="67"/>
      <c r="C157" s="67"/>
      <c r="D157" s="67"/>
      <c r="E157" s="166">
        <v>4</v>
      </c>
      <c r="F157" s="44" t="s">
        <v>1305</v>
      </c>
      <c r="G157" s="44" t="s">
        <v>1306</v>
      </c>
      <c r="H157" s="44"/>
      <c r="I157" s="29"/>
      <c r="J157" s="29"/>
      <c r="K157" s="29" t="s">
        <v>51</v>
      </c>
    </row>
    <row r="158" spans="1:11" ht="30">
      <c r="A158" s="67"/>
      <c r="B158" s="67"/>
      <c r="C158" s="67"/>
      <c r="D158" s="67"/>
      <c r="E158" s="166">
        <v>5</v>
      </c>
      <c r="F158" s="44" t="s">
        <v>1307</v>
      </c>
      <c r="G158" s="44" t="s">
        <v>1308</v>
      </c>
      <c r="H158" s="44"/>
      <c r="I158" s="29"/>
      <c r="J158" s="29"/>
      <c r="K158" s="29" t="s">
        <v>51</v>
      </c>
    </row>
    <row r="159" spans="1:11" ht="30">
      <c r="A159" s="67"/>
      <c r="B159" s="67"/>
      <c r="C159" s="67"/>
      <c r="D159" s="67"/>
      <c r="E159" s="166">
        <v>6</v>
      </c>
      <c r="F159" s="44" t="s">
        <v>1309</v>
      </c>
      <c r="G159" s="44"/>
      <c r="H159" s="44"/>
      <c r="I159" s="29"/>
      <c r="J159" s="29"/>
      <c r="K159" s="29" t="s">
        <v>51</v>
      </c>
    </row>
    <row r="160" spans="1:11" ht="45">
      <c r="A160" s="67"/>
      <c r="B160" s="67"/>
      <c r="C160" s="67"/>
      <c r="D160" s="67"/>
      <c r="E160" s="166">
        <v>7</v>
      </c>
      <c r="F160" s="44" t="s">
        <v>1310</v>
      </c>
      <c r="G160" s="44"/>
      <c r="H160" s="44"/>
      <c r="I160" s="29"/>
      <c r="J160" s="29"/>
      <c r="K160" s="29" t="s">
        <v>51</v>
      </c>
    </row>
    <row r="161" spans="1:11" ht="30">
      <c r="A161" s="67"/>
      <c r="B161" s="67"/>
      <c r="C161" s="67"/>
      <c r="D161" s="67"/>
      <c r="E161" s="166">
        <v>8</v>
      </c>
      <c r="F161" s="44" t="s">
        <v>1290</v>
      </c>
      <c r="G161" s="44" t="s">
        <v>1291</v>
      </c>
      <c r="H161" s="44"/>
      <c r="I161" s="29"/>
      <c r="J161" s="29"/>
      <c r="K161" s="29" t="s">
        <v>51</v>
      </c>
    </row>
    <row r="162" spans="1:11" ht="30">
      <c r="A162" s="67"/>
      <c r="B162" s="67"/>
      <c r="C162" s="67"/>
      <c r="D162" s="67"/>
      <c r="E162" s="166">
        <v>9</v>
      </c>
      <c r="F162" s="44" t="s">
        <v>977</v>
      </c>
      <c r="G162" s="44"/>
      <c r="H162" s="44"/>
      <c r="I162" s="29"/>
      <c r="J162" s="29"/>
      <c r="K162" s="29" t="s">
        <v>51</v>
      </c>
    </row>
    <row r="163" spans="1:11" ht="30">
      <c r="A163" s="67"/>
      <c r="B163" s="67"/>
      <c r="C163" s="67"/>
      <c r="D163" s="67"/>
      <c r="E163" s="166">
        <v>10</v>
      </c>
      <c r="F163" s="44" t="s">
        <v>1311</v>
      </c>
      <c r="G163" s="170"/>
      <c r="H163" s="170"/>
      <c r="I163" s="29"/>
      <c r="J163" s="29"/>
      <c r="K163" s="29" t="s">
        <v>51</v>
      </c>
    </row>
    <row r="164" spans="1:11">
      <c r="A164" s="67"/>
      <c r="B164" s="67"/>
      <c r="C164" s="67"/>
      <c r="D164" s="67"/>
      <c r="E164" s="166">
        <v>11</v>
      </c>
      <c r="F164" s="44" t="s">
        <v>1312</v>
      </c>
      <c r="G164" s="44" t="s">
        <v>1313</v>
      </c>
      <c r="H164" s="44"/>
      <c r="I164" s="29"/>
      <c r="J164" s="29"/>
      <c r="K164" s="29" t="s">
        <v>51</v>
      </c>
    </row>
    <row r="165" spans="1:11" ht="30">
      <c r="A165" s="67"/>
      <c r="B165" s="67"/>
      <c r="C165" s="67"/>
      <c r="D165" s="67"/>
      <c r="E165" s="166">
        <v>12</v>
      </c>
      <c r="F165" s="44" t="s">
        <v>980</v>
      </c>
      <c r="H165" s="29"/>
      <c r="I165" s="29"/>
      <c r="J165" s="29"/>
      <c r="K165" s="29" t="s">
        <v>51</v>
      </c>
    </row>
    <row r="166" spans="1:11" ht="60">
      <c r="A166" s="67"/>
      <c r="B166" s="67"/>
      <c r="C166" s="67"/>
      <c r="D166" s="67"/>
      <c r="E166" s="166">
        <v>13</v>
      </c>
      <c r="F166" s="44" t="s">
        <v>981</v>
      </c>
      <c r="G166" s="44" t="s">
        <v>1054</v>
      </c>
      <c r="H166" s="254" t="s">
        <v>983</v>
      </c>
      <c r="I166" s="29"/>
      <c r="J166" s="29"/>
      <c r="K166" s="29" t="s">
        <v>51</v>
      </c>
    </row>
    <row r="167" spans="1:11" ht="30">
      <c r="A167" s="67"/>
      <c r="B167" s="67"/>
      <c r="C167" s="67"/>
      <c r="D167" s="67"/>
      <c r="E167" s="166">
        <v>14</v>
      </c>
      <c r="F167" s="44" t="s">
        <v>985</v>
      </c>
      <c r="G167" s="44" t="s">
        <v>986</v>
      </c>
      <c r="H167" s="275" t="s">
        <v>1314</v>
      </c>
      <c r="I167" s="29"/>
      <c r="J167" s="29"/>
      <c r="K167" s="29" t="s">
        <v>51</v>
      </c>
    </row>
    <row r="168" spans="1:11" ht="75">
      <c r="A168" s="67"/>
      <c r="B168" s="67"/>
      <c r="C168" s="67"/>
      <c r="D168" s="67"/>
      <c r="E168" s="166">
        <v>15</v>
      </c>
      <c r="F168" s="44" t="s">
        <v>988</v>
      </c>
      <c r="G168" s="44" t="s">
        <v>989</v>
      </c>
      <c r="H168" s="44"/>
      <c r="I168" s="29"/>
      <c r="J168" s="29"/>
      <c r="K168" s="29" t="s">
        <v>51</v>
      </c>
    </row>
    <row r="169" spans="1:11">
      <c r="A169" s="67"/>
      <c r="B169" s="67"/>
      <c r="C169" s="67"/>
      <c r="D169" s="214"/>
      <c r="E169" s="166">
        <v>16</v>
      </c>
      <c r="F169" s="44" t="s">
        <v>1238</v>
      </c>
      <c r="G169" s="44"/>
      <c r="H169" s="44"/>
      <c r="I169" s="29"/>
      <c r="J169" s="29"/>
      <c r="K169" s="29" t="s">
        <v>51</v>
      </c>
    </row>
    <row r="170" spans="1:11" ht="30">
      <c r="A170" s="67"/>
      <c r="B170" s="67"/>
      <c r="C170" s="67"/>
      <c r="D170" s="67"/>
      <c r="E170" s="166">
        <v>17</v>
      </c>
      <c r="F170" s="44" t="s">
        <v>992</v>
      </c>
      <c r="G170" s="44"/>
      <c r="H170" s="44"/>
      <c r="I170" s="29"/>
      <c r="J170" s="29"/>
      <c r="K170" s="29" t="s">
        <v>51</v>
      </c>
    </row>
    <row r="171" spans="1:11" ht="30">
      <c r="A171" s="67"/>
      <c r="B171" s="67"/>
      <c r="C171" s="67"/>
      <c r="D171" s="67"/>
      <c r="E171" s="166">
        <v>18</v>
      </c>
      <c r="F171" s="44" t="s">
        <v>1028</v>
      </c>
      <c r="G171" s="44"/>
      <c r="H171" s="44"/>
      <c r="I171" s="29"/>
      <c r="J171" s="29"/>
      <c r="K171" s="29" t="s">
        <v>51</v>
      </c>
    </row>
    <row r="172" spans="1:11" ht="30">
      <c r="A172" s="67"/>
      <c r="B172" s="67"/>
      <c r="C172" s="67"/>
      <c r="D172" s="67"/>
      <c r="E172" s="166">
        <v>19</v>
      </c>
      <c r="F172" s="44" t="s">
        <v>1029</v>
      </c>
      <c r="G172" s="44" t="s">
        <v>1030</v>
      </c>
      <c r="H172" s="44"/>
      <c r="I172" s="29"/>
      <c r="J172" s="29"/>
      <c r="K172" s="29" t="s">
        <v>51</v>
      </c>
    </row>
    <row r="173" spans="1:11" ht="45">
      <c r="A173" s="67"/>
      <c r="B173" s="67"/>
      <c r="C173" s="67"/>
      <c r="D173" s="67"/>
      <c r="E173" s="166">
        <v>20</v>
      </c>
      <c r="F173" s="170" t="s">
        <v>1315</v>
      </c>
      <c r="G173" s="44"/>
      <c r="H173" s="44"/>
      <c r="I173" s="29"/>
      <c r="J173" s="29"/>
      <c r="K173" s="29" t="s">
        <v>51</v>
      </c>
    </row>
    <row r="174" spans="1:11" ht="45">
      <c r="A174" s="67"/>
      <c r="B174" s="67"/>
      <c r="C174" s="67"/>
      <c r="D174" s="67"/>
      <c r="E174" s="166">
        <v>21</v>
      </c>
      <c r="F174" s="44" t="s">
        <v>1031</v>
      </c>
      <c r="G174" s="44" t="s">
        <v>1005</v>
      </c>
      <c r="H174" s="275" t="s">
        <v>1006</v>
      </c>
      <c r="I174" s="29"/>
      <c r="J174" s="29"/>
      <c r="K174" s="29" t="s">
        <v>51</v>
      </c>
    </row>
    <row r="175" spans="1:11">
      <c r="A175" s="67"/>
      <c r="B175" s="67"/>
      <c r="C175" s="67"/>
      <c r="D175" s="67"/>
      <c r="E175" s="166">
        <v>22</v>
      </c>
      <c r="F175" s="44" t="s">
        <v>1224</v>
      </c>
      <c r="G175" s="44"/>
      <c r="H175" s="44"/>
      <c r="I175" s="29"/>
      <c r="J175" s="29"/>
      <c r="K175" s="29" t="s">
        <v>51</v>
      </c>
    </row>
    <row r="176" spans="1:11" ht="30">
      <c r="A176" s="67"/>
      <c r="B176" s="67"/>
      <c r="C176" s="67"/>
      <c r="D176" s="67"/>
      <c r="E176" s="166">
        <v>23</v>
      </c>
      <c r="F176" s="44" t="s">
        <v>1225</v>
      </c>
      <c r="G176" s="44"/>
      <c r="H176" s="44"/>
      <c r="I176" s="29"/>
      <c r="J176" s="29"/>
      <c r="K176" s="29" t="s">
        <v>51</v>
      </c>
    </row>
    <row r="177" spans="1:11" ht="30">
      <c r="A177" s="67"/>
      <c r="B177" s="67"/>
      <c r="C177" s="67"/>
      <c r="D177" s="67"/>
      <c r="E177" s="166">
        <v>24</v>
      </c>
      <c r="F177" s="44" t="s">
        <v>1103</v>
      </c>
      <c r="G177" s="44"/>
      <c r="H177" s="44"/>
      <c r="I177" s="29"/>
      <c r="J177" s="29"/>
      <c r="K177" s="29" t="s">
        <v>51</v>
      </c>
    </row>
    <row r="178" spans="1:11">
      <c r="A178" s="71"/>
      <c r="B178" s="67"/>
      <c r="C178" s="67"/>
      <c r="D178" s="67"/>
      <c r="E178" s="166">
        <v>25</v>
      </c>
      <c r="F178" s="44" t="s">
        <v>1226</v>
      </c>
      <c r="G178" s="44"/>
      <c r="H178" s="44"/>
      <c r="I178" s="29"/>
      <c r="J178" s="29"/>
      <c r="K178" s="29" t="s">
        <v>51</v>
      </c>
    </row>
    <row r="179" spans="1:11" ht="18.75">
      <c r="A179" s="74"/>
      <c r="B179" s="74"/>
      <c r="C179" s="74"/>
      <c r="D179" s="74"/>
      <c r="E179" s="221" t="s">
        <v>256</v>
      </c>
      <c r="F179" s="154" t="s">
        <v>1316</v>
      </c>
      <c r="G179" s="20"/>
      <c r="H179" s="20"/>
      <c r="I179" s="19"/>
      <c r="J179" s="19"/>
      <c r="K179" s="19"/>
    </row>
    <row r="180" spans="1:11" ht="45">
      <c r="A180" s="67"/>
      <c r="B180" s="67"/>
      <c r="C180" s="67"/>
      <c r="D180" s="67"/>
      <c r="E180" s="166">
        <v>1</v>
      </c>
      <c r="F180" s="44" t="s">
        <v>1317</v>
      </c>
      <c r="G180" s="44"/>
      <c r="H180" s="44"/>
      <c r="I180" s="29"/>
      <c r="J180" s="29"/>
      <c r="K180" s="29" t="s">
        <v>51</v>
      </c>
    </row>
    <row r="181" spans="1:11">
      <c r="A181" s="67"/>
      <c r="B181" s="67"/>
      <c r="C181" s="67"/>
      <c r="D181" s="67"/>
      <c r="E181" s="166">
        <v>2</v>
      </c>
      <c r="F181" s="44" t="s">
        <v>1282</v>
      </c>
      <c r="G181" s="44"/>
      <c r="H181" s="44"/>
      <c r="I181" s="29"/>
      <c r="J181" s="29"/>
      <c r="K181" s="29" t="s">
        <v>51</v>
      </c>
    </row>
    <row r="182" spans="1:11" ht="60">
      <c r="A182" s="67"/>
      <c r="B182" s="67"/>
      <c r="C182" s="67"/>
      <c r="D182" s="67"/>
      <c r="E182" s="166">
        <v>3</v>
      </c>
      <c r="F182" s="44" t="s">
        <v>1318</v>
      </c>
      <c r="G182" s="44"/>
      <c r="H182" s="44"/>
      <c r="I182" s="29"/>
      <c r="J182" s="29"/>
      <c r="K182" s="29" t="s">
        <v>51</v>
      </c>
    </row>
    <row r="183" spans="1:11" ht="30">
      <c r="A183" s="67"/>
      <c r="B183" s="67"/>
      <c r="C183" s="67"/>
      <c r="D183" s="67"/>
      <c r="E183" s="166">
        <v>4</v>
      </c>
      <c r="F183" s="44" t="s">
        <v>1319</v>
      </c>
      <c r="G183" s="44" t="s">
        <v>1320</v>
      </c>
      <c r="H183" s="44"/>
      <c r="I183" s="29"/>
      <c r="J183" s="29"/>
      <c r="K183" s="29"/>
    </row>
    <row r="184" spans="1:11" ht="30">
      <c r="A184" s="67"/>
      <c r="B184" s="67"/>
      <c r="C184" s="67"/>
      <c r="D184" s="67"/>
      <c r="E184" s="166">
        <v>5</v>
      </c>
      <c r="F184" s="44" t="s">
        <v>1321</v>
      </c>
      <c r="G184" s="44"/>
      <c r="H184" s="44"/>
      <c r="I184" s="29"/>
      <c r="J184" s="29"/>
      <c r="K184" s="29" t="s">
        <v>51</v>
      </c>
    </row>
    <row r="185" spans="1:11" ht="30">
      <c r="A185" s="67"/>
      <c r="B185" s="67"/>
      <c r="C185" s="67"/>
      <c r="D185" s="67"/>
      <c r="E185" s="166">
        <v>6</v>
      </c>
      <c r="F185" s="44" t="s">
        <v>1322</v>
      </c>
      <c r="G185" s="44"/>
      <c r="H185" s="44"/>
      <c r="I185" s="29"/>
      <c r="J185" s="29"/>
      <c r="K185" s="29" t="s">
        <v>51</v>
      </c>
    </row>
    <row r="186" spans="1:11" ht="45">
      <c r="A186" s="67"/>
      <c r="B186" s="67"/>
      <c r="C186" s="67"/>
      <c r="D186" s="67"/>
      <c r="E186" s="166">
        <v>7</v>
      </c>
      <c r="F186" s="44" t="s">
        <v>1323</v>
      </c>
      <c r="G186" s="44"/>
      <c r="H186" s="44"/>
      <c r="I186" s="29"/>
      <c r="J186" s="29"/>
      <c r="K186" s="29" t="s">
        <v>51</v>
      </c>
    </row>
    <row r="187" spans="1:11" ht="45">
      <c r="A187" s="67"/>
      <c r="B187" s="67"/>
      <c r="C187" s="67"/>
      <c r="D187" s="67"/>
      <c r="E187" s="166">
        <v>8</v>
      </c>
      <c r="F187" s="44" t="s">
        <v>1324</v>
      </c>
      <c r="G187" s="183"/>
      <c r="H187" s="44"/>
      <c r="I187" s="29"/>
      <c r="J187" s="29"/>
      <c r="K187" s="29"/>
    </row>
    <row r="188" spans="1:11" ht="30">
      <c r="A188" s="67"/>
      <c r="B188" s="67"/>
      <c r="C188" s="67"/>
      <c r="D188" s="67"/>
      <c r="E188" s="166">
        <v>9</v>
      </c>
      <c r="F188" s="44" t="s">
        <v>1325</v>
      </c>
      <c r="G188" s="183" t="s">
        <v>1326</v>
      </c>
      <c r="H188" s="44"/>
      <c r="I188" s="29"/>
      <c r="J188" s="29"/>
      <c r="K188" s="29"/>
    </row>
    <row r="189" spans="1:11" ht="90">
      <c r="A189" s="67"/>
      <c r="B189" s="67"/>
      <c r="C189" s="67"/>
      <c r="D189" s="67"/>
      <c r="E189" s="166">
        <v>10</v>
      </c>
      <c r="F189" s="44" t="s">
        <v>1327</v>
      </c>
      <c r="G189" s="183" t="s">
        <v>1328</v>
      </c>
      <c r="H189" s="44"/>
      <c r="I189" s="29"/>
      <c r="J189" s="29"/>
      <c r="K189" s="29" t="s">
        <v>51</v>
      </c>
    </row>
    <row r="190" spans="1:11" ht="30">
      <c r="A190" s="67"/>
      <c r="B190" s="67"/>
      <c r="C190" s="67"/>
      <c r="D190" s="67"/>
      <c r="E190" s="166">
        <v>11</v>
      </c>
      <c r="F190" s="43" t="s">
        <v>977</v>
      </c>
      <c r="G190" s="44" t="s">
        <v>1329</v>
      </c>
      <c r="H190" s="44"/>
      <c r="I190" s="225"/>
      <c r="J190" s="225"/>
      <c r="K190" s="29" t="s">
        <v>51</v>
      </c>
    </row>
    <row r="191" spans="1:11" ht="30">
      <c r="A191" s="67"/>
      <c r="B191" s="67"/>
      <c r="C191" s="67"/>
      <c r="D191" s="67"/>
      <c r="E191" s="166">
        <v>12</v>
      </c>
      <c r="F191" s="44" t="s">
        <v>1311</v>
      </c>
      <c r="G191" s="170"/>
      <c r="H191" s="170"/>
      <c r="I191" s="225"/>
      <c r="J191" s="225"/>
      <c r="K191" s="29" t="s">
        <v>51</v>
      </c>
    </row>
    <row r="192" spans="1:11" ht="30">
      <c r="A192" s="67"/>
      <c r="B192" s="67"/>
      <c r="C192" s="67"/>
      <c r="D192" s="67"/>
      <c r="E192" s="166">
        <v>13</v>
      </c>
      <c r="F192" s="44" t="s">
        <v>1330</v>
      </c>
      <c r="G192" s="226" t="s">
        <v>1331</v>
      </c>
      <c r="H192" s="226"/>
      <c r="I192" s="29"/>
      <c r="J192" s="29"/>
      <c r="K192" s="29" t="s">
        <v>51</v>
      </c>
    </row>
    <row r="193" spans="1:11" ht="30">
      <c r="A193" s="67"/>
      <c r="B193" s="67"/>
      <c r="C193" s="67"/>
      <c r="D193" s="67"/>
      <c r="E193" s="166">
        <v>14</v>
      </c>
      <c r="F193" s="44" t="s">
        <v>980</v>
      </c>
      <c r="G193" s="226"/>
      <c r="H193" s="226"/>
      <c r="I193" s="29"/>
      <c r="J193" s="29"/>
      <c r="K193" s="29" t="s">
        <v>51</v>
      </c>
    </row>
    <row r="194" spans="1:11" ht="60">
      <c r="A194" s="67"/>
      <c r="B194" s="67"/>
      <c r="C194" s="67"/>
      <c r="D194" s="67"/>
      <c r="E194" s="166">
        <v>15</v>
      </c>
      <c r="F194" s="44" t="s">
        <v>981</v>
      </c>
      <c r="G194" s="44" t="s">
        <v>1054</v>
      </c>
      <c r="H194" s="275" t="s">
        <v>983</v>
      </c>
      <c r="I194" s="29"/>
      <c r="J194" s="29"/>
      <c r="K194" s="29" t="s">
        <v>51</v>
      </c>
    </row>
    <row r="195" spans="1:11" ht="30">
      <c r="A195" s="67"/>
      <c r="B195" s="67"/>
      <c r="C195" s="67"/>
      <c r="D195" s="67"/>
      <c r="E195" s="166">
        <v>16</v>
      </c>
      <c r="F195" s="44" t="s">
        <v>985</v>
      </c>
      <c r="G195" s="44" t="s">
        <v>986</v>
      </c>
      <c r="H195" s="275" t="s">
        <v>1277</v>
      </c>
      <c r="I195" s="29"/>
      <c r="J195" s="29"/>
      <c r="K195" s="29" t="s">
        <v>51</v>
      </c>
    </row>
    <row r="196" spans="1:11" ht="75">
      <c r="A196" s="67"/>
      <c r="B196" s="67"/>
      <c r="C196" s="67"/>
      <c r="D196" s="67"/>
      <c r="E196" s="166">
        <v>17</v>
      </c>
      <c r="F196" s="44" t="s">
        <v>988</v>
      </c>
      <c r="G196" s="44" t="s">
        <v>989</v>
      </c>
      <c r="H196" s="44"/>
      <c r="I196" s="29"/>
      <c r="J196" s="29"/>
      <c r="K196" s="29" t="s">
        <v>51</v>
      </c>
    </row>
    <row r="197" spans="1:11">
      <c r="A197" s="67"/>
      <c r="B197" s="67"/>
      <c r="C197" s="67"/>
      <c r="D197" s="214"/>
      <c r="E197" s="166">
        <v>18</v>
      </c>
      <c r="F197" s="44" t="s">
        <v>1238</v>
      </c>
      <c r="G197" s="44"/>
      <c r="H197" s="44"/>
      <c r="I197" s="29"/>
      <c r="J197" s="29"/>
      <c r="K197" s="29" t="s">
        <v>51</v>
      </c>
    </row>
    <row r="198" spans="1:11" ht="30">
      <c r="A198" s="67"/>
      <c r="B198" s="67"/>
      <c r="C198" s="67"/>
      <c r="D198" s="67"/>
      <c r="E198" s="166">
        <v>19</v>
      </c>
      <c r="F198" s="44" t="s">
        <v>992</v>
      </c>
      <c r="G198" s="44"/>
      <c r="H198" s="44"/>
      <c r="I198" s="29"/>
      <c r="J198" s="29"/>
      <c r="K198" s="29" t="s">
        <v>51</v>
      </c>
    </row>
    <row r="199" spans="1:11" ht="30">
      <c r="A199" s="67"/>
      <c r="B199" s="67"/>
      <c r="C199" s="67"/>
      <c r="D199" s="67"/>
      <c r="E199" s="166">
        <v>20</v>
      </c>
      <c r="F199" s="44" t="s">
        <v>1028</v>
      </c>
      <c r="G199" s="44"/>
      <c r="H199" s="44"/>
      <c r="I199" s="29"/>
      <c r="J199" s="29"/>
      <c r="K199" s="29" t="s">
        <v>51</v>
      </c>
    </row>
    <row r="200" spans="1:11" ht="30">
      <c r="A200" s="67"/>
      <c r="B200" s="67"/>
      <c r="C200" s="67"/>
      <c r="D200" s="67"/>
      <c r="E200" s="166">
        <v>21</v>
      </c>
      <c r="F200" s="44" t="s">
        <v>1029</v>
      </c>
      <c r="G200" s="44" t="s">
        <v>1030</v>
      </c>
      <c r="H200" s="44"/>
      <c r="I200" s="29"/>
      <c r="J200" s="29"/>
      <c r="K200" s="29" t="s">
        <v>51</v>
      </c>
    </row>
    <row r="201" spans="1:11" ht="45">
      <c r="A201" s="67"/>
      <c r="B201" s="67"/>
      <c r="C201" s="67"/>
      <c r="D201" s="67"/>
      <c r="E201" s="166">
        <v>22</v>
      </c>
      <c r="F201" s="44" t="s">
        <v>1031</v>
      </c>
      <c r="G201" s="44" t="s">
        <v>1005</v>
      </c>
      <c r="H201" s="275" t="s">
        <v>1006</v>
      </c>
      <c r="I201" s="29"/>
      <c r="J201" s="29"/>
      <c r="K201" s="29" t="s">
        <v>51</v>
      </c>
    </row>
    <row r="202" spans="1:11">
      <c r="A202" s="67"/>
      <c r="B202" s="67"/>
      <c r="C202" s="67"/>
      <c r="D202" s="67"/>
      <c r="E202" s="166">
        <v>23</v>
      </c>
      <c r="F202" s="44" t="s">
        <v>1224</v>
      </c>
      <c r="G202" s="44"/>
      <c r="H202" s="44"/>
      <c r="I202" s="29"/>
      <c r="J202" s="29"/>
      <c r="K202" s="29" t="s">
        <v>51</v>
      </c>
    </row>
    <row r="203" spans="1:11" ht="30">
      <c r="A203" s="67"/>
      <c r="B203" s="67"/>
      <c r="C203" s="67"/>
      <c r="D203" s="67"/>
      <c r="E203" s="166">
        <v>24</v>
      </c>
      <c r="F203" s="44" t="s">
        <v>1225</v>
      </c>
      <c r="G203" s="44"/>
      <c r="H203" s="44"/>
      <c r="I203" s="29"/>
      <c r="J203" s="29"/>
      <c r="K203" s="29" t="s">
        <v>51</v>
      </c>
    </row>
    <row r="204" spans="1:11" ht="30">
      <c r="A204" s="67"/>
      <c r="B204" s="67"/>
      <c r="C204" s="67"/>
      <c r="D204" s="67"/>
      <c r="E204" s="166">
        <v>25</v>
      </c>
      <c r="F204" s="44" t="s">
        <v>1103</v>
      </c>
      <c r="G204" s="44"/>
      <c r="H204" s="44"/>
      <c r="I204" s="29"/>
      <c r="J204" s="29"/>
      <c r="K204" s="29" t="s">
        <v>51</v>
      </c>
    </row>
    <row r="205" spans="1:11">
      <c r="A205" s="67"/>
      <c r="B205" s="67"/>
      <c r="C205" s="67"/>
      <c r="D205" s="67"/>
      <c r="E205" s="166">
        <v>26</v>
      </c>
      <c r="F205" s="44" t="s">
        <v>1226</v>
      </c>
      <c r="G205" s="44"/>
      <c r="H205" s="44"/>
      <c r="I205" s="29"/>
      <c r="J205" s="29"/>
      <c r="K205" s="29" t="s">
        <v>51</v>
      </c>
    </row>
    <row r="206" spans="1:11" ht="18.75">
      <c r="A206" s="39"/>
      <c r="B206" s="39"/>
      <c r="C206" s="39"/>
      <c r="D206" s="39"/>
      <c r="E206" s="144" t="s">
        <v>302</v>
      </c>
      <c r="F206" s="354" t="s">
        <v>1332</v>
      </c>
      <c r="G206" s="355"/>
      <c r="H206" s="355"/>
      <c r="I206" s="356"/>
      <c r="J206" s="39"/>
      <c r="K206" s="39"/>
    </row>
    <row r="207" spans="1:11" ht="30">
      <c r="A207" s="67"/>
      <c r="B207" s="67"/>
      <c r="C207" s="67"/>
      <c r="D207" s="67"/>
      <c r="E207" s="166">
        <v>1</v>
      </c>
      <c r="F207" s="44" t="s">
        <v>1210</v>
      </c>
      <c r="G207" s="44" t="s">
        <v>1333</v>
      </c>
      <c r="H207" s="254"/>
      <c r="I207" s="29"/>
      <c r="J207" s="29"/>
      <c r="K207" s="29" t="s">
        <v>51</v>
      </c>
    </row>
    <row r="208" spans="1:11">
      <c r="A208" s="67"/>
      <c r="B208" s="67"/>
      <c r="C208" s="67"/>
      <c r="D208" s="67"/>
      <c r="E208" s="166">
        <v>2</v>
      </c>
      <c r="F208" s="29" t="s">
        <v>1211</v>
      </c>
      <c r="G208" s="44"/>
      <c r="H208" s="44"/>
      <c r="I208" s="29"/>
      <c r="J208" s="29"/>
      <c r="K208" s="29" t="s">
        <v>51</v>
      </c>
    </row>
    <row r="209" spans="1:11" ht="30">
      <c r="A209" s="67"/>
      <c r="B209" s="67"/>
      <c r="C209" s="67"/>
      <c r="D209" s="67"/>
      <c r="E209" s="166">
        <v>3</v>
      </c>
      <c r="F209" s="29" t="s">
        <v>1334</v>
      </c>
      <c r="G209" s="44" t="s">
        <v>1335</v>
      </c>
      <c r="H209" s="44"/>
      <c r="I209" s="29"/>
      <c r="J209" s="29"/>
      <c r="K209" s="29" t="s">
        <v>51</v>
      </c>
    </row>
    <row r="210" spans="1:11" ht="30">
      <c r="A210" s="67"/>
      <c r="B210" s="67"/>
      <c r="C210" s="67"/>
      <c r="D210" s="67"/>
      <c r="E210" s="166">
        <v>4</v>
      </c>
      <c r="F210" s="44" t="s">
        <v>1213</v>
      </c>
      <c r="G210" s="44" t="s">
        <v>1214</v>
      </c>
      <c r="H210" s="44"/>
      <c r="I210" s="29"/>
      <c r="J210" s="29"/>
      <c r="K210" s="29" t="s">
        <v>51</v>
      </c>
    </row>
    <row r="211" spans="1:11" ht="60">
      <c r="A211" s="67"/>
      <c r="B211" s="67"/>
      <c r="C211" s="67"/>
      <c r="D211" s="67"/>
      <c r="E211" s="166">
        <v>5</v>
      </c>
      <c r="F211" s="44" t="s">
        <v>1336</v>
      </c>
      <c r="G211" s="44" t="s">
        <v>1337</v>
      </c>
      <c r="H211" s="44"/>
      <c r="I211" s="29"/>
      <c r="J211" s="29"/>
      <c r="K211" s="29" t="s">
        <v>51</v>
      </c>
    </row>
    <row r="212" spans="1:11" ht="30">
      <c r="A212" s="67"/>
      <c r="B212" s="67"/>
      <c r="C212" s="67"/>
      <c r="D212" s="67"/>
      <c r="E212" s="166">
        <v>6</v>
      </c>
      <c r="F212" s="44" t="s">
        <v>1217</v>
      </c>
      <c r="G212" s="44" t="s">
        <v>1218</v>
      </c>
      <c r="H212" s="44"/>
      <c r="I212" s="29"/>
      <c r="J212" s="29"/>
      <c r="K212" s="29" t="s">
        <v>51</v>
      </c>
    </row>
    <row r="213" spans="1:11" ht="30">
      <c r="A213" s="67"/>
      <c r="B213" s="67"/>
      <c r="C213" s="67"/>
      <c r="D213" s="67"/>
      <c r="E213" s="166">
        <v>7</v>
      </c>
      <c r="F213" s="44" t="s">
        <v>977</v>
      </c>
      <c r="G213" s="44"/>
      <c r="H213" s="44"/>
      <c r="I213" s="29"/>
      <c r="J213" s="29"/>
      <c r="K213" s="29" t="s">
        <v>51</v>
      </c>
    </row>
    <row r="214" spans="1:11" ht="30">
      <c r="A214" s="67"/>
      <c r="B214" s="67"/>
      <c r="C214" s="67"/>
      <c r="D214" s="67"/>
      <c r="E214" s="166">
        <v>8</v>
      </c>
      <c r="F214" s="44" t="s">
        <v>1219</v>
      </c>
      <c r="G214" s="170"/>
      <c r="H214" s="170"/>
      <c r="I214" s="29"/>
      <c r="J214" s="29"/>
      <c r="K214" s="29" t="s">
        <v>51</v>
      </c>
    </row>
    <row r="215" spans="1:11" ht="30">
      <c r="A215" s="67"/>
      <c r="B215" s="67"/>
      <c r="C215" s="67"/>
      <c r="D215" s="67"/>
      <c r="E215" s="166">
        <v>9</v>
      </c>
      <c r="F215" s="44" t="s">
        <v>1338</v>
      </c>
      <c r="G215" s="170"/>
      <c r="H215" s="170"/>
      <c r="I215" s="29"/>
      <c r="J215" s="29"/>
      <c r="K215" s="29"/>
    </row>
    <row r="216" spans="1:11" ht="45">
      <c r="A216" s="67"/>
      <c r="B216" s="67"/>
      <c r="C216" s="67"/>
      <c r="D216" s="67"/>
      <c r="E216" s="166">
        <v>10</v>
      </c>
      <c r="F216" s="44" t="s">
        <v>979</v>
      </c>
      <c r="G216" s="44" t="s">
        <v>1339</v>
      </c>
      <c r="H216" s="44"/>
      <c r="I216" s="29"/>
      <c r="J216" s="29"/>
      <c r="K216" s="29" t="s">
        <v>51</v>
      </c>
    </row>
    <row r="217" spans="1:11" ht="30">
      <c r="A217" s="67"/>
      <c r="B217" s="67"/>
      <c r="C217" s="67"/>
      <c r="D217" s="67"/>
      <c r="E217" s="166">
        <v>11</v>
      </c>
      <c r="F217" s="44" t="s">
        <v>980</v>
      </c>
      <c r="G217" s="44"/>
      <c r="H217" s="44"/>
      <c r="I217" s="29"/>
      <c r="J217" s="29"/>
      <c r="K217" s="29" t="s">
        <v>51</v>
      </c>
    </row>
    <row r="218" spans="1:11" ht="60">
      <c r="A218" s="67"/>
      <c r="B218" s="67"/>
      <c r="C218" s="67"/>
      <c r="D218" s="67"/>
      <c r="E218" s="166">
        <v>12</v>
      </c>
      <c r="F218" s="44" t="s">
        <v>981</v>
      </c>
      <c r="G218" s="44" t="s">
        <v>1054</v>
      </c>
      <c r="H218" s="275" t="s">
        <v>983</v>
      </c>
      <c r="I218" s="29"/>
      <c r="J218" s="29"/>
      <c r="K218" s="29" t="s">
        <v>51</v>
      </c>
    </row>
    <row r="219" spans="1:11" ht="30">
      <c r="A219" s="67"/>
      <c r="B219" s="67"/>
      <c r="C219" s="67"/>
      <c r="D219" s="67"/>
      <c r="E219" s="166">
        <v>13</v>
      </c>
      <c r="F219" s="44" t="s">
        <v>985</v>
      </c>
      <c r="G219" s="44" t="s">
        <v>986</v>
      </c>
      <c r="H219" s="275" t="s">
        <v>1277</v>
      </c>
      <c r="I219" s="29"/>
      <c r="J219" s="29"/>
      <c r="K219" s="29" t="s">
        <v>51</v>
      </c>
    </row>
    <row r="220" spans="1:11" ht="75">
      <c r="A220" s="67"/>
      <c r="B220" s="67"/>
      <c r="C220" s="67"/>
      <c r="D220" s="67"/>
      <c r="E220" s="166">
        <v>14</v>
      </c>
      <c r="F220" s="44" t="s">
        <v>1254</v>
      </c>
      <c r="G220" s="44" t="s">
        <v>989</v>
      </c>
      <c r="H220" s="44"/>
      <c r="I220" s="29"/>
      <c r="J220" s="29"/>
      <c r="K220" s="29" t="s">
        <v>51</v>
      </c>
    </row>
    <row r="221" spans="1:11">
      <c r="A221" s="67"/>
      <c r="B221" s="67"/>
      <c r="C221" s="67"/>
      <c r="D221" s="67"/>
      <c r="E221" s="166">
        <v>15</v>
      </c>
      <c r="F221" s="44" t="s">
        <v>1223</v>
      </c>
      <c r="G221" s="44"/>
      <c r="H221" s="44"/>
      <c r="I221" s="29"/>
      <c r="J221" s="29"/>
      <c r="K221" s="29" t="s">
        <v>51</v>
      </c>
    </row>
    <row r="222" spans="1:11" ht="30">
      <c r="A222" s="67"/>
      <c r="B222" s="67"/>
      <c r="C222" s="67"/>
      <c r="D222" s="214"/>
      <c r="E222" s="166">
        <v>16</v>
      </c>
      <c r="F222" s="44" t="s">
        <v>992</v>
      </c>
      <c r="G222" s="44"/>
      <c r="H222" s="44"/>
      <c r="I222" s="29"/>
      <c r="J222" s="29"/>
      <c r="K222" s="29" t="s">
        <v>51</v>
      </c>
    </row>
    <row r="223" spans="1:11" ht="30">
      <c r="A223" s="67"/>
      <c r="B223" s="67"/>
      <c r="C223" s="67"/>
      <c r="D223" s="67"/>
      <c r="E223" s="166">
        <v>17</v>
      </c>
      <c r="F223" s="44" t="s">
        <v>1065</v>
      </c>
      <c r="G223" s="44"/>
      <c r="H223" s="44"/>
      <c r="I223" s="29"/>
      <c r="J223" s="29"/>
      <c r="K223" s="29" t="s">
        <v>51</v>
      </c>
    </row>
    <row r="224" spans="1:11" ht="30">
      <c r="A224" s="67"/>
      <c r="B224" s="67"/>
      <c r="C224" s="67"/>
      <c r="D224" s="67"/>
      <c r="E224" s="166">
        <v>18</v>
      </c>
      <c r="F224" s="44" t="s">
        <v>1029</v>
      </c>
      <c r="G224" s="44" t="s">
        <v>1030</v>
      </c>
      <c r="H224" s="44"/>
      <c r="I224" s="29"/>
      <c r="J224" s="29"/>
      <c r="K224" s="29" t="s">
        <v>51</v>
      </c>
    </row>
    <row r="225" spans="1:11" ht="45">
      <c r="A225" s="67"/>
      <c r="B225" s="67"/>
      <c r="C225" s="67"/>
      <c r="D225" s="67"/>
      <c r="E225" s="166">
        <v>19</v>
      </c>
      <c r="F225" s="44" t="s">
        <v>1031</v>
      </c>
      <c r="G225" s="44" t="s">
        <v>1005</v>
      </c>
      <c r="H225" s="275" t="s">
        <v>1006</v>
      </c>
      <c r="I225" s="29"/>
      <c r="J225" s="29"/>
      <c r="K225" s="29" t="s">
        <v>51</v>
      </c>
    </row>
    <row r="226" spans="1:11">
      <c r="A226" s="67"/>
      <c r="B226" s="67"/>
      <c r="C226" s="67"/>
      <c r="D226" s="67"/>
      <c r="E226" s="166">
        <v>20</v>
      </c>
      <c r="F226" s="44" t="s">
        <v>1224</v>
      </c>
      <c r="G226" s="44"/>
      <c r="H226" s="44"/>
      <c r="I226" s="29"/>
      <c r="J226" s="29"/>
      <c r="K226" s="29" t="s">
        <v>51</v>
      </c>
    </row>
    <row r="227" spans="1:11" ht="30">
      <c r="A227" s="67"/>
      <c r="B227" s="67"/>
      <c r="C227" s="67"/>
      <c r="D227" s="67"/>
      <c r="E227" s="166">
        <v>21</v>
      </c>
      <c r="F227" s="44" t="s">
        <v>1225</v>
      </c>
      <c r="G227" s="44"/>
      <c r="H227" s="44"/>
      <c r="I227" s="29"/>
      <c r="J227" s="29"/>
      <c r="K227" s="29" t="s">
        <v>51</v>
      </c>
    </row>
    <row r="228" spans="1:11" ht="30">
      <c r="A228" s="67"/>
      <c r="B228" s="67"/>
      <c r="C228" s="67"/>
      <c r="D228" s="67"/>
      <c r="E228" s="166">
        <v>22</v>
      </c>
      <c r="F228" s="44" t="s">
        <v>1103</v>
      </c>
      <c r="G228" s="44"/>
      <c r="H228" s="44"/>
      <c r="I228" s="29"/>
      <c r="J228" s="29"/>
      <c r="K228" s="29" t="s">
        <v>51</v>
      </c>
    </row>
    <row r="229" spans="1:11">
      <c r="A229" s="71"/>
      <c r="B229" s="67"/>
      <c r="C229" s="67"/>
      <c r="D229" s="67"/>
      <c r="E229" s="166">
        <v>23</v>
      </c>
      <c r="F229" s="44" t="s">
        <v>1226</v>
      </c>
      <c r="G229" s="44"/>
      <c r="H229" s="44"/>
      <c r="I229" s="29"/>
      <c r="J229" s="29"/>
      <c r="K229" s="29" t="s">
        <v>51</v>
      </c>
    </row>
    <row r="230" spans="1:11" ht="18.75">
      <c r="A230" s="74"/>
      <c r="B230" s="74"/>
      <c r="C230" s="74"/>
      <c r="D230" s="74"/>
      <c r="E230" s="221" t="s">
        <v>316</v>
      </c>
      <c r="F230" s="154" t="s">
        <v>1340</v>
      </c>
      <c r="G230" s="20"/>
      <c r="H230" s="20"/>
      <c r="I230" s="19"/>
      <c r="J230" s="19"/>
      <c r="K230" s="19"/>
    </row>
    <row r="231" spans="1:11" ht="30">
      <c r="A231" s="67"/>
      <c r="B231" s="67"/>
      <c r="C231" s="67"/>
      <c r="D231" s="67"/>
      <c r="E231" s="166">
        <v>1</v>
      </c>
      <c r="F231" s="44" t="s">
        <v>1210</v>
      </c>
      <c r="G231" s="44" t="s">
        <v>1333</v>
      </c>
      <c r="H231" s="254"/>
      <c r="I231" s="29"/>
      <c r="J231" s="29"/>
      <c r="K231" s="29" t="s">
        <v>51</v>
      </c>
    </row>
    <row r="232" spans="1:11">
      <c r="A232" s="67"/>
      <c r="B232" s="67"/>
      <c r="C232" s="67"/>
      <c r="D232" s="67"/>
      <c r="E232" s="166">
        <v>2</v>
      </c>
      <c r="F232" s="29" t="s">
        <v>1211</v>
      </c>
      <c r="G232" s="44"/>
      <c r="H232" s="44"/>
      <c r="I232" s="29"/>
      <c r="J232" s="29"/>
      <c r="K232" s="29" t="s">
        <v>51</v>
      </c>
    </row>
    <row r="233" spans="1:11" ht="30">
      <c r="A233" s="67"/>
      <c r="B233" s="67"/>
      <c r="C233" s="67"/>
      <c r="D233" s="67"/>
      <c r="E233" s="166">
        <v>3</v>
      </c>
      <c r="F233" s="29" t="s">
        <v>1334</v>
      </c>
      <c r="G233" s="44" t="s">
        <v>1335</v>
      </c>
      <c r="H233" s="44"/>
      <c r="I233" s="29"/>
      <c r="J233" s="29"/>
      <c r="K233" s="29" t="s">
        <v>51</v>
      </c>
    </row>
    <row r="234" spans="1:11" ht="30">
      <c r="A234" s="67"/>
      <c r="B234" s="67"/>
      <c r="C234" s="67"/>
      <c r="D234" s="67"/>
      <c r="E234" s="166">
        <v>4</v>
      </c>
      <c r="F234" s="44" t="s">
        <v>1228</v>
      </c>
      <c r="G234" s="44"/>
      <c r="H234" s="44"/>
      <c r="I234" s="29"/>
      <c r="J234" s="29"/>
      <c r="K234" s="29" t="s">
        <v>51</v>
      </c>
    </row>
    <row r="235" spans="1:11" ht="75">
      <c r="A235" s="67"/>
      <c r="B235" s="67"/>
      <c r="C235" s="67"/>
      <c r="D235" s="67"/>
      <c r="E235" s="166">
        <v>5</v>
      </c>
      <c r="F235" s="44" t="s">
        <v>1336</v>
      </c>
      <c r="G235" s="44" t="s">
        <v>1341</v>
      </c>
      <c r="H235" s="44"/>
      <c r="I235" s="29"/>
      <c r="J235" s="29"/>
      <c r="K235" s="29" t="s">
        <v>51</v>
      </c>
    </row>
    <row r="236" spans="1:11">
      <c r="A236" s="67"/>
      <c r="B236" s="67"/>
      <c r="C236" s="67"/>
      <c r="D236" s="67"/>
      <c r="E236" s="166">
        <v>6</v>
      </c>
      <c r="F236" s="44" t="s">
        <v>1229</v>
      </c>
      <c r="G236" s="44"/>
      <c r="H236" s="44"/>
      <c r="I236" s="29"/>
      <c r="J236" s="29"/>
      <c r="K236" s="29" t="s">
        <v>51</v>
      </c>
    </row>
    <row r="237" spans="1:11" ht="30">
      <c r="A237" s="67"/>
      <c r="B237" s="67"/>
      <c r="C237" s="67"/>
      <c r="D237" s="67"/>
      <c r="E237" s="166">
        <v>7</v>
      </c>
      <c r="F237" s="44" t="s">
        <v>1230</v>
      </c>
      <c r="G237" s="44"/>
      <c r="H237" s="44"/>
      <c r="I237" s="29"/>
      <c r="J237" s="29"/>
      <c r="K237" s="29" t="s">
        <v>51</v>
      </c>
    </row>
    <row r="238" spans="1:11" ht="30">
      <c r="A238" s="67"/>
      <c r="B238" s="67"/>
      <c r="C238" s="67"/>
      <c r="D238" s="67"/>
      <c r="E238" s="166">
        <v>8</v>
      </c>
      <c r="F238" s="44" t="s">
        <v>1231</v>
      </c>
      <c r="G238" s="44"/>
      <c r="H238" s="44"/>
      <c r="I238" s="29"/>
      <c r="J238" s="29"/>
      <c r="K238" s="29" t="s">
        <v>51</v>
      </c>
    </row>
    <row r="239" spans="1:11" ht="30">
      <c r="A239" s="67"/>
      <c r="B239" s="67"/>
      <c r="C239" s="67"/>
      <c r="D239" s="67"/>
      <c r="E239" s="166">
        <v>9</v>
      </c>
      <c r="F239" s="44" t="s">
        <v>1230</v>
      </c>
      <c r="G239" s="44" t="s">
        <v>1234</v>
      </c>
      <c r="H239" s="44"/>
      <c r="I239" s="29"/>
      <c r="J239" s="29"/>
      <c r="K239" s="29" t="s">
        <v>51</v>
      </c>
    </row>
    <row r="240" spans="1:11">
      <c r="A240" s="67"/>
      <c r="B240" s="67"/>
      <c r="C240" s="67"/>
      <c r="D240" s="67"/>
      <c r="E240" s="166">
        <v>10</v>
      </c>
      <c r="F240" s="44" t="s">
        <v>1235</v>
      </c>
      <c r="G240" s="44"/>
      <c r="H240" s="44"/>
      <c r="I240" s="29"/>
      <c r="J240" s="29"/>
      <c r="K240" s="29" t="s">
        <v>51</v>
      </c>
    </row>
    <row r="241" spans="1:11" ht="30">
      <c r="A241" s="67"/>
      <c r="B241" s="67"/>
      <c r="C241" s="67"/>
      <c r="D241" s="67"/>
      <c r="E241" s="166">
        <v>11</v>
      </c>
      <c r="F241" s="44" t="s">
        <v>977</v>
      </c>
      <c r="G241" s="44"/>
      <c r="H241" s="44"/>
      <c r="I241" s="29"/>
      <c r="J241" s="29"/>
      <c r="K241" s="29" t="s">
        <v>51</v>
      </c>
    </row>
    <row r="242" spans="1:11" ht="30">
      <c r="A242" s="67"/>
      <c r="B242" s="67"/>
      <c r="C242" s="67"/>
      <c r="D242" s="67"/>
      <c r="E242" s="166">
        <v>12</v>
      </c>
      <c r="F242" s="44" t="s">
        <v>1236</v>
      </c>
      <c r="G242" s="170"/>
      <c r="H242" s="170"/>
      <c r="I242" s="29"/>
      <c r="J242" s="29"/>
      <c r="K242" s="29" t="s">
        <v>51</v>
      </c>
    </row>
    <row r="243" spans="1:11">
      <c r="A243" s="67"/>
      <c r="B243" s="67"/>
      <c r="C243" s="67"/>
      <c r="D243" s="67"/>
      <c r="E243" s="166">
        <v>13</v>
      </c>
      <c r="F243" s="44" t="s">
        <v>979</v>
      </c>
      <c r="G243" s="44" t="s">
        <v>1237</v>
      </c>
      <c r="H243" s="44"/>
      <c r="I243" s="29"/>
      <c r="J243" s="29"/>
      <c r="K243" s="29" t="s">
        <v>51</v>
      </c>
    </row>
    <row r="244" spans="1:11" ht="30">
      <c r="A244" s="67"/>
      <c r="B244" s="67"/>
      <c r="C244" s="67"/>
      <c r="D244" s="67"/>
      <c r="E244" s="166">
        <v>14</v>
      </c>
      <c r="F244" s="44" t="s">
        <v>980</v>
      </c>
      <c r="G244" s="44"/>
      <c r="H244" s="44"/>
      <c r="I244" s="29"/>
      <c r="J244" s="29"/>
      <c r="K244" s="29" t="s">
        <v>51</v>
      </c>
    </row>
    <row r="245" spans="1:11" ht="60">
      <c r="A245" s="67"/>
      <c r="B245" s="67"/>
      <c r="C245" s="67"/>
      <c r="D245" s="67"/>
      <c r="E245" s="166">
        <v>15</v>
      </c>
      <c r="F245" s="44" t="s">
        <v>981</v>
      </c>
      <c r="G245" s="44" t="s">
        <v>1054</v>
      </c>
      <c r="H245" s="275" t="s">
        <v>983</v>
      </c>
      <c r="I245" s="29"/>
      <c r="J245" s="29"/>
      <c r="K245" s="29" t="s">
        <v>51</v>
      </c>
    </row>
    <row r="246" spans="1:11" ht="30">
      <c r="A246" s="67"/>
      <c r="B246" s="67"/>
      <c r="C246" s="67"/>
      <c r="D246" s="67"/>
      <c r="E246" s="166">
        <v>16</v>
      </c>
      <c r="F246" s="44" t="s">
        <v>985</v>
      </c>
      <c r="G246" s="44" t="s">
        <v>986</v>
      </c>
      <c r="H246" s="275" t="s">
        <v>1277</v>
      </c>
      <c r="I246" s="29"/>
      <c r="J246" s="29"/>
      <c r="K246" s="29" t="s">
        <v>51</v>
      </c>
    </row>
    <row r="247" spans="1:11" ht="75">
      <c r="A247" s="67"/>
      <c r="B247" s="67"/>
      <c r="C247" s="67"/>
      <c r="D247" s="67"/>
      <c r="E247" s="166">
        <v>17</v>
      </c>
      <c r="F247" s="44" t="s">
        <v>1254</v>
      </c>
      <c r="G247" s="44" t="s">
        <v>989</v>
      </c>
      <c r="H247" s="44"/>
      <c r="I247" s="29"/>
      <c r="J247" s="29"/>
      <c r="K247" s="29" t="s">
        <v>51</v>
      </c>
    </row>
    <row r="248" spans="1:11">
      <c r="A248" s="67"/>
      <c r="B248" s="67"/>
      <c r="C248" s="67"/>
      <c r="D248" s="67"/>
      <c r="E248" s="166">
        <v>18</v>
      </c>
      <c r="F248" s="44" t="s">
        <v>1238</v>
      </c>
      <c r="G248" s="44"/>
      <c r="H248" s="44"/>
      <c r="I248" s="29"/>
      <c r="J248" s="29"/>
      <c r="K248" s="29" t="s">
        <v>51</v>
      </c>
    </row>
    <row r="249" spans="1:11" ht="30">
      <c r="A249" s="67"/>
      <c r="B249" s="67"/>
      <c r="C249" s="67"/>
      <c r="D249" s="67"/>
      <c r="E249" s="166">
        <v>19</v>
      </c>
      <c r="F249" s="44" t="s">
        <v>992</v>
      </c>
      <c r="G249" s="44"/>
      <c r="H249" s="44"/>
      <c r="I249" s="29"/>
      <c r="J249" s="29"/>
      <c r="K249" s="29" t="s">
        <v>51</v>
      </c>
    </row>
    <row r="250" spans="1:11" ht="30">
      <c r="A250" s="67"/>
      <c r="B250" s="67"/>
      <c r="C250" s="67"/>
      <c r="D250" s="67"/>
      <c r="E250" s="166">
        <v>20</v>
      </c>
      <c r="F250" s="44" t="s">
        <v>1065</v>
      </c>
      <c r="G250" s="44"/>
      <c r="H250" s="44"/>
      <c r="I250" s="29"/>
      <c r="J250" s="29"/>
      <c r="K250" s="29" t="s">
        <v>51</v>
      </c>
    </row>
    <row r="251" spans="1:11" ht="30">
      <c r="A251" s="67"/>
      <c r="B251" s="67"/>
      <c r="C251" s="67"/>
      <c r="D251" s="67"/>
      <c r="E251" s="166">
        <v>21</v>
      </c>
      <c r="F251" s="44" t="s">
        <v>1029</v>
      </c>
      <c r="G251" s="44" t="s">
        <v>1030</v>
      </c>
      <c r="H251" s="44"/>
      <c r="I251" s="29"/>
      <c r="J251" s="29"/>
      <c r="K251" s="29" t="s">
        <v>51</v>
      </c>
    </row>
    <row r="252" spans="1:11" ht="45">
      <c r="A252" s="67"/>
      <c r="B252" s="67"/>
      <c r="C252" s="67"/>
      <c r="D252" s="67"/>
      <c r="E252" s="166">
        <v>22</v>
      </c>
      <c r="F252" s="44" t="s">
        <v>1031</v>
      </c>
      <c r="G252" s="44" t="s">
        <v>1005</v>
      </c>
      <c r="H252" s="275" t="s">
        <v>1006</v>
      </c>
      <c r="I252" s="29"/>
      <c r="J252" s="29"/>
      <c r="K252" s="29" t="s">
        <v>51</v>
      </c>
    </row>
    <row r="253" spans="1:11">
      <c r="A253" s="67"/>
      <c r="B253" s="67"/>
      <c r="C253" s="67"/>
      <c r="D253" s="67"/>
      <c r="E253" s="166">
        <v>23</v>
      </c>
      <c r="F253" s="44" t="s">
        <v>1239</v>
      </c>
      <c r="G253" s="44"/>
      <c r="H253" s="44"/>
      <c r="I253" s="29"/>
      <c r="J253" s="29"/>
      <c r="K253" s="29" t="s">
        <v>51</v>
      </c>
    </row>
    <row r="254" spans="1:11" ht="30">
      <c r="A254" s="222"/>
      <c r="B254" s="222"/>
      <c r="C254" s="222"/>
      <c r="D254" s="222"/>
      <c r="E254" s="166">
        <v>24</v>
      </c>
      <c r="F254" s="223" t="s">
        <v>1240</v>
      </c>
      <c r="G254" s="223"/>
      <c r="H254" s="223"/>
      <c r="I254" s="224"/>
      <c r="J254" s="224"/>
      <c r="K254" s="29" t="s">
        <v>51</v>
      </c>
    </row>
    <row r="255" spans="1:11" ht="30">
      <c r="A255" s="137"/>
      <c r="B255" s="67"/>
      <c r="C255" s="67"/>
      <c r="D255" s="67"/>
      <c r="E255" s="166">
        <v>25</v>
      </c>
      <c r="F255" s="44" t="s">
        <v>1035</v>
      </c>
      <c r="G255" s="44"/>
      <c r="H255" s="44"/>
      <c r="I255" s="29"/>
      <c r="J255" s="29"/>
      <c r="K255" s="29" t="s">
        <v>51</v>
      </c>
    </row>
    <row r="256" spans="1:11">
      <c r="A256" s="71"/>
      <c r="B256" s="67"/>
      <c r="C256" s="67"/>
      <c r="D256" s="67"/>
      <c r="E256" s="166">
        <v>26</v>
      </c>
      <c r="F256" s="44" t="s">
        <v>1241</v>
      </c>
      <c r="G256" s="44"/>
      <c r="H256" s="44"/>
      <c r="I256" s="29"/>
      <c r="J256" s="29"/>
      <c r="K256" s="29" t="s">
        <v>51</v>
      </c>
    </row>
    <row r="257" spans="1:11" ht="18.75">
      <c r="A257" s="74"/>
      <c r="B257" s="74"/>
      <c r="C257" s="74"/>
      <c r="D257" s="74"/>
      <c r="E257" s="221" t="s">
        <v>344</v>
      </c>
      <c r="F257" s="154" t="s">
        <v>1342</v>
      </c>
      <c r="G257" s="155" t="s">
        <v>1343</v>
      </c>
      <c r="H257" s="20"/>
      <c r="I257" s="19"/>
      <c r="J257" s="19"/>
      <c r="K257" s="19"/>
    </row>
    <row r="258" spans="1:11" ht="60">
      <c r="A258" s="67"/>
      <c r="B258" s="67"/>
      <c r="C258" s="67"/>
      <c r="D258" s="67"/>
      <c r="E258" s="166">
        <v>1</v>
      </c>
      <c r="F258" s="44" t="s">
        <v>1344</v>
      </c>
      <c r="G258" s="44" t="s">
        <v>1345</v>
      </c>
      <c r="H258" s="254" t="s">
        <v>1346</v>
      </c>
      <c r="I258" s="29"/>
      <c r="J258" s="29"/>
      <c r="K258" s="29" t="s">
        <v>51</v>
      </c>
    </row>
    <row r="259" spans="1:11">
      <c r="A259" s="67"/>
      <c r="B259" s="67"/>
      <c r="C259" s="67"/>
      <c r="D259" s="67"/>
      <c r="E259" s="166">
        <v>2</v>
      </c>
      <c r="F259" s="29" t="s">
        <v>1347</v>
      </c>
      <c r="G259" s="44"/>
      <c r="H259" s="44"/>
      <c r="I259" s="29"/>
      <c r="J259" s="29"/>
      <c r="K259" s="29" t="s">
        <v>51</v>
      </c>
    </row>
    <row r="260" spans="1:11" ht="30">
      <c r="A260" s="67"/>
      <c r="B260" s="67"/>
      <c r="C260" s="67"/>
      <c r="D260" s="67"/>
      <c r="E260" s="166">
        <v>3</v>
      </c>
      <c r="F260" s="29" t="s">
        <v>1348</v>
      </c>
      <c r="G260" s="44" t="s">
        <v>1349</v>
      </c>
      <c r="H260" s="44"/>
      <c r="I260" s="29"/>
      <c r="J260" s="29"/>
      <c r="K260" s="29" t="s">
        <v>51</v>
      </c>
    </row>
    <row r="261" spans="1:11" ht="30">
      <c r="A261" s="67"/>
      <c r="B261" s="67"/>
      <c r="C261" s="67"/>
      <c r="D261" s="67"/>
      <c r="E261" s="166">
        <v>4</v>
      </c>
      <c r="F261" s="103" t="s">
        <v>1350</v>
      </c>
      <c r="G261" s="44"/>
      <c r="H261" s="44"/>
      <c r="I261" s="29"/>
      <c r="J261" s="29"/>
      <c r="K261" s="29" t="s">
        <v>51</v>
      </c>
    </row>
    <row r="262" spans="1:11" ht="30">
      <c r="A262" s="67"/>
      <c r="B262" s="67"/>
      <c r="C262" s="67"/>
      <c r="D262" s="67"/>
      <c r="E262" s="166">
        <v>5</v>
      </c>
      <c r="F262" s="44" t="s">
        <v>1228</v>
      </c>
      <c r="G262" s="44"/>
      <c r="H262" s="44"/>
      <c r="I262" s="29"/>
      <c r="J262" s="29"/>
      <c r="K262" s="29" t="s">
        <v>51</v>
      </c>
    </row>
    <row r="263" spans="1:11" ht="30">
      <c r="A263" s="67"/>
      <c r="B263" s="67"/>
      <c r="C263" s="67"/>
      <c r="D263" s="67"/>
      <c r="E263" s="166">
        <v>6</v>
      </c>
      <c r="F263" s="44" t="s">
        <v>1351</v>
      </c>
      <c r="G263" s="44"/>
      <c r="H263" s="44"/>
      <c r="I263" s="29"/>
      <c r="J263" s="29"/>
      <c r="K263" s="29" t="s">
        <v>51</v>
      </c>
    </row>
    <row r="264" spans="1:11">
      <c r="A264" s="67"/>
      <c r="B264" s="67"/>
      <c r="C264" s="67"/>
      <c r="D264" s="67"/>
      <c r="E264" s="166">
        <v>7</v>
      </c>
      <c r="F264" s="44" t="s">
        <v>1352</v>
      </c>
      <c r="G264" s="44"/>
      <c r="H264" s="44"/>
      <c r="I264" s="29"/>
      <c r="J264" s="29"/>
      <c r="K264" s="29" t="s">
        <v>51</v>
      </c>
    </row>
    <row r="265" spans="1:11" ht="30">
      <c r="A265" s="67"/>
      <c r="B265" s="67"/>
      <c r="C265" s="67"/>
      <c r="D265" s="67"/>
      <c r="E265" s="166">
        <v>8</v>
      </c>
      <c r="F265" s="44" t="s">
        <v>1353</v>
      </c>
      <c r="G265" s="44"/>
      <c r="H265" s="44"/>
      <c r="I265" s="29"/>
      <c r="J265" s="29"/>
      <c r="K265" s="29" t="s">
        <v>51</v>
      </c>
    </row>
    <row r="266" spans="1:11" ht="30">
      <c r="A266" s="67"/>
      <c r="B266" s="67"/>
      <c r="C266" s="67"/>
      <c r="D266" s="67"/>
      <c r="E266" s="166">
        <v>9</v>
      </c>
      <c r="F266" s="44" t="s">
        <v>1354</v>
      </c>
      <c r="G266" s="44" t="s">
        <v>1355</v>
      </c>
      <c r="H266" s="44"/>
      <c r="I266" s="29"/>
      <c r="J266" s="29"/>
      <c r="K266" s="29" t="s">
        <v>51</v>
      </c>
    </row>
    <row r="267" spans="1:11" ht="30">
      <c r="A267" s="67"/>
      <c r="B267" s="67"/>
      <c r="C267" s="67"/>
      <c r="D267" s="67"/>
      <c r="E267" s="166">
        <v>10</v>
      </c>
      <c r="F267" s="44" t="s">
        <v>1356</v>
      </c>
      <c r="G267" s="44"/>
      <c r="H267" s="44"/>
      <c r="I267" s="29"/>
      <c r="J267" s="29"/>
      <c r="K267" s="29" t="s">
        <v>51</v>
      </c>
    </row>
    <row r="268" spans="1:11" ht="30">
      <c r="A268" s="67"/>
      <c r="B268" s="67"/>
      <c r="C268" s="67"/>
      <c r="D268" s="67"/>
      <c r="E268" s="166">
        <v>11</v>
      </c>
      <c r="F268" s="44" t="s">
        <v>1357</v>
      </c>
      <c r="G268" s="44"/>
      <c r="H268" s="44"/>
      <c r="I268" s="29"/>
      <c r="J268" s="29"/>
      <c r="K268" s="29" t="s">
        <v>51</v>
      </c>
    </row>
    <row r="269" spans="1:11" ht="30">
      <c r="A269" s="67"/>
      <c r="B269" s="67"/>
      <c r="C269" s="67"/>
      <c r="D269" s="67"/>
      <c r="E269" s="166">
        <v>12</v>
      </c>
      <c r="F269" s="44" t="s">
        <v>1358</v>
      </c>
      <c r="G269" s="44"/>
      <c r="H269" s="44"/>
      <c r="I269" s="29"/>
      <c r="J269" s="29"/>
      <c r="K269" s="29" t="s">
        <v>51</v>
      </c>
    </row>
    <row r="270" spans="1:11">
      <c r="A270" s="67"/>
      <c r="B270" s="67"/>
      <c r="C270" s="67"/>
      <c r="D270" s="67"/>
      <c r="E270" s="166">
        <v>13</v>
      </c>
      <c r="F270" s="44" t="s">
        <v>1359</v>
      </c>
      <c r="G270" s="44"/>
      <c r="H270" s="44"/>
      <c r="I270" s="170"/>
      <c r="J270" s="29"/>
      <c r="K270" s="29" t="s">
        <v>51</v>
      </c>
    </row>
    <row r="271" spans="1:11" ht="30">
      <c r="A271" s="67"/>
      <c r="B271" s="67"/>
      <c r="C271" s="67"/>
      <c r="D271" s="67"/>
      <c r="E271" s="166">
        <v>14</v>
      </c>
      <c r="F271" s="44" t="s">
        <v>1360</v>
      </c>
      <c r="G271" s="44"/>
      <c r="H271" s="44"/>
      <c r="I271" s="29"/>
      <c r="J271" s="29"/>
      <c r="K271" s="29" t="s">
        <v>51</v>
      </c>
    </row>
    <row r="272" spans="1:11" ht="30">
      <c r="A272" s="67"/>
      <c r="B272" s="67"/>
      <c r="C272" s="67"/>
      <c r="D272" s="67"/>
      <c r="E272" s="166">
        <v>15</v>
      </c>
      <c r="F272" s="44" t="s">
        <v>1236</v>
      </c>
      <c r="G272" s="44"/>
      <c r="H272" s="44"/>
      <c r="I272" s="29"/>
      <c r="J272" s="29"/>
      <c r="K272" s="29" t="s">
        <v>51</v>
      </c>
    </row>
    <row r="273" spans="1:11">
      <c r="A273" s="67"/>
      <c r="B273" s="67"/>
      <c r="C273" s="67"/>
      <c r="D273" s="67"/>
      <c r="E273" s="166">
        <v>16</v>
      </c>
      <c r="F273" s="44" t="s">
        <v>979</v>
      </c>
      <c r="G273" s="44"/>
      <c r="H273" s="44"/>
      <c r="I273" s="29"/>
      <c r="J273" s="29"/>
      <c r="K273" s="29" t="s">
        <v>51</v>
      </c>
    </row>
    <row r="274" spans="1:11" ht="30">
      <c r="A274" s="67"/>
      <c r="B274" s="67"/>
      <c r="C274" s="67"/>
      <c r="D274" s="67"/>
      <c r="E274" s="166">
        <v>17</v>
      </c>
      <c r="F274" s="44" t="s">
        <v>980</v>
      </c>
      <c r="G274" s="44"/>
      <c r="H274" s="44"/>
      <c r="I274" s="29"/>
      <c r="J274" s="29"/>
      <c r="K274" s="29" t="s">
        <v>51</v>
      </c>
    </row>
    <row r="275" spans="1:11" ht="60">
      <c r="A275" s="67"/>
      <c r="B275" s="67"/>
      <c r="C275" s="67"/>
      <c r="D275" s="67"/>
      <c r="E275" s="166">
        <v>18</v>
      </c>
      <c r="F275" s="44" t="s">
        <v>981</v>
      </c>
      <c r="G275" s="44" t="s">
        <v>1054</v>
      </c>
      <c r="H275" s="255" t="s">
        <v>983</v>
      </c>
      <c r="I275" s="29"/>
      <c r="J275" s="29"/>
      <c r="K275" s="29" t="s">
        <v>51</v>
      </c>
    </row>
    <row r="276" spans="1:11" ht="30">
      <c r="A276" s="67"/>
      <c r="B276" s="67"/>
      <c r="C276" s="67"/>
      <c r="D276" s="67"/>
      <c r="E276" s="166">
        <v>19</v>
      </c>
      <c r="F276" s="44" t="s">
        <v>985</v>
      </c>
      <c r="G276" s="44" t="s">
        <v>986</v>
      </c>
      <c r="H276" s="255" t="s">
        <v>1277</v>
      </c>
      <c r="I276" s="29"/>
      <c r="J276" s="29"/>
      <c r="K276" s="29" t="s">
        <v>51</v>
      </c>
    </row>
    <row r="277" spans="1:11" ht="75">
      <c r="A277" s="67"/>
      <c r="B277" s="67"/>
      <c r="C277" s="67"/>
      <c r="D277" s="67"/>
      <c r="E277" s="166">
        <v>20</v>
      </c>
      <c r="F277" s="44" t="s">
        <v>1254</v>
      </c>
      <c r="G277" s="44" t="s">
        <v>989</v>
      </c>
      <c r="H277" s="44"/>
      <c r="I277" s="29"/>
      <c r="J277" s="29"/>
      <c r="K277" s="29" t="s">
        <v>51</v>
      </c>
    </row>
    <row r="278" spans="1:11">
      <c r="A278" s="67"/>
      <c r="B278" s="67"/>
      <c r="C278" s="67"/>
      <c r="D278" s="67"/>
      <c r="E278" s="166">
        <v>21</v>
      </c>
      <c r="F278" s="44" t="s">
        <v>1278</v>
      </c>
      <c r="G278" s="44"/>
      <c r="H278" s="44"/>
      <c r="I278" s="29"/>
      <c r="J278" s="29"/>
      <c r="K278" s="29" t="s">
        <v>51</v>
      </c>
    </row>
    <row r="279" spans="1:11" ht="30">
      <c r="A279" s="67"/>
      <c r="B279" s="67"/>
      <c r="C279" s="67"/>
      <c r="D279" s="67"/>
      <c r="E279" s="166">
        <v>22</v>
      </c>
      <c r="F279" s="44" t="s">
        <v>992</v>
      </c>
      <c r="G279" s="44"/>
      <c r="H279" s="44"/>
      <c r="I279" s="29"/>
      <c r="J279" s="29"/>
      <c r="K279" s="29" t="s">
        <v>51</v>
      </c>
    </row>
    <row r="280" spans="1:11" ht="30">
      <c r="A280" s="67"/>
      <c r="B280" s="67"/>
      <c r="C280" s="67"/>
      <c r="D280" s="67"/>
      <c r="E280" s="166">
        <v>23</v>
      </c>
      <c r="F280" s="44" t="s">
        <v>1065</v>
      </c>
      <c r="G280" s="44"/>
      <c r="H280" s="44"/>
      <c r="I280" s="29"/>
      <c r="J280" s="29"/>
      <c r="K280" s="29" t="s">
        <v>51</v>
      </c>
    </row>
    <row r="281" spans="1:11" ht="30">
      <c r="A281" s="67"/>
      <c r="B281" s="67"/>
      <c r="C281" s="67"/>
      <c r="D281" s="67"/>
      <c r="E281" s="166">
        <v>24</v>
      </c>
      <c r="F281" s="44" t="s">
        <v>995</v>
      </c>
      <c r="G281" s="44" t="s">
        <v>1361</v>
      </c>
      <c r="H281" s="44"/>
      <c r="I281" s="29"/>
      <c r="J281" s="29"/>
      <c r="K281" s="29" t="s">
        <v>51</v>
      </c>
    </row>
    <row r="282" spans="1:11" ht="45">
      <c r="A282" s="67"/>
      <c r="B282" s="67"/>
      <c r="C282" s="67"/>
      <c r="D282" s="67"/>
      <c r="E282" s="166">
        <v>25</v>
      </c>
      <c r="F282" s="44" t="s">
        <v>1031</v>
      </c>
      <c r="G282" s="44" t="s">
        <v>1005</v>
      </c>
      <c r="H282" s="255" t="s">
        <v>1006</v>
      </c>
      <c r="I282" s="29"/>
      <c r="J282" s="29"/>
      <c r="K282" s="29" t="s">
        <v>51</v>
      </c>
    </row>
    <row r="283" spans="1:11">
      <c r="A283" s="67"/>
      <c r="B283" s="67"/>
      <c r="C283" s="67"/>
      <c r="D283" s="67"/>
      <c r="E283" s="166">
        <v>26</v>
      </c>
      <c r="F283" s="44" t="s">
        <v>1224</v>
      </c>
      <c r="G283" s="44"/>
      <c r="H283" s="44"/>
      <c r="I283" s="29"/>
      <c r="J283" s="29"/>
      <c r="K283" s="29" t="s">
        <v>51</v>
      </c>
    </row>
    <row r="284" spans="1:11" ht="30">
      <c r="A284" s="67"/>
      <c r="B284" s="67"/>
      <c r="C284" s="67"/>
      <c r="D284" s="67"/>
      <c r="E284" s="166">
        <v>27</v>
      </c>
      <c r="F284" s="44" t="s">
        <v>1240</v>
      </c>
      <c r="G284" s="44"/>
      <c r="H284" s="44"/>
      <c r="I284" s="29"/>
      <c r="J284" s="29"/>
      <c r="K284" s="29" t="s">
        <v>51</v>
      </c>
    </row>
    <row r="285" spans="1:11" ht="30">
      <c r="A285" s="67"/>
      <c r="B285" s="67"/>
      <c r="C285" s="67"/>
      <c r="D285" s="67"/>
      <c r="E285" s="166">
        <v>28</v>
      </c>
      <c r="F285" s="44" t="s">
        <v>1103</v>
      </c>
      <c r="G285" s="44"/>
      <c r="H285" s="44"/>
      <c r="I285" s="29"/>
      <c r="J285" s="29"/>
      <c r="K285" s="29" t="s">
        <v>51</v>
      </c>
    </row>
    <row r="286" spans="1:11">
      <c r="A286" s="71"/>
      <c r="B286" s="67"/>
      <c r="C286" s="67"/>
      <c r="D286" s="67"/>
      <c r="E286" s="166">
        <v>29</v>
      </c>
      <c r="F286" s="44" t="s">
        <v>1226</v>
      </c>
      <c r="G286" s="44"/>
      <c r="H286" s="44"/>
      <c r="I286" s="29"/>
      <c r="J286" s="29"/>
      <c r="K286" s="29" t="s">
        <v>51</v>
      </c>
    </row>
    <row r="287" spans="1:11" ht="18.75">
      <c r="A287" s="74"/>
      <c r="B287" s="74"/>
      <c r="C287" s="74"/>
      <c r="D287" s="74"/>
      <c r="E287" s="221" t="s">
        <v>400</v>
      </c>
      <c r="F287" s="154" t="s">
        <v>1362</v>
      </c>
      <c r="G287" s="20"/>
      <c r="H287" s="20"/>
      <c r="I287" s="19"/>
      <c r="J287" s="19"/>
      <c r="K287" s="19"/>
    </row>
    <row r="288" spans="1:11" ht="30">
      <c r="A288" s="67"/>
      <c r="B288" s="67"/>
      <c r="C288" s="67"/>
      <c r="D288" s="67"/>
      <c r="E288" s="166">
        <v>1</v>
      </c>
      <c r="F288" s="44" t="s">
        <v>1363</v>
      </c>
      <c r="G288" s="44" t="s">
        <v>1364</v>
      </c>
      <c r="H288" s="227"/>
      <c r="I288" s="29"/>
      <c r="J288" s="29"/>
      <c r="K288" s="29" t="s">
        <v>51</v>
      </c>
    </row>
    <row r="289" spans="1:11">
      <c r="A289" s="67"/>
      <c r="B289" s="67"/>
      <c r="C289" s="67"/>
      <c r="D289" s="67"/>
      <c r="E289" s="166">
        <v>2</v>
      </c>
      <c r="F289" s="29" t="s">
        <v>1365</v>
      </c>
      <c r="G289" s="44"/>
      <c r="H289" s="44"/>
      <c r="I289" s="29"/>
      <c r="J289" s="29"/>
      <c r="K289" s="29" t="s">
        <v>51</v>
      </c>
    </row>
    <row r="290" spans="1:11" ht="45">
      <c r="A290" s="67"/>
      <c r="B290" s="67"/>
      <c r="C290" s="67"/>
      <c r="D290" s="67"/>
      <c r="E290" s="166">
        <v>3</v>
      </c>
      <c r="F290" s="44" t="s">
        <v>1366</v>
      </c>
      <c r="G290" s="44" t="s">
        <v>1367</v>
      </c>
      <c r="H290" s="170"/>
      <c r="I290" s="29"/>
      <c r="J290" s="29"/>
      <c r="K290" s="29"/>
    </row>
    <row r="291" spans="1:11" ht="30">
      <c r="A291" s="67"/>
      <c r="B291" s="67"/>
      <c r="C291" s="67"/>
      <c r="D291" s="67"/>
      <c r="E291" s="166">
        <v>4</v>
      </c>
      <c r="F291" s="44" t="s">
        <v>1368</v>
      </c>
      <c r="G291" s="44"/>
      <c r="H291" s="44"/>
      <c r="I291" s="29"/>
      <c r="J291" s="29"/>
      <c r="K291" s="29" t="s">
        <v>51</v>
      </c>
    </row>
    <row r="292" spans="1:11" ht="30">
      <c r="A292" s="67"/>
      <c r="B292" s="67"/>
      <c r="C292" s="67"/>
      <c r="D292" s="67"/>
      <c r="E292" s="166">
        <v>5</v>
      </c>
      <c r="F292" s="44" t="s">
        <v>1369</v>
      </c>
      <c r="G292" s="44" t="s">
        <v>1370</v>
      </c>
      <c r="H292" s="44"/>
      <c r="I292" s="29"/>
      <c r="J292" s="29"/>
      <c r="K292" s="29" t="s">
        <v>51</v>
      </c>
    </row>
    <row r="293" spans="1:11" ht="30">
      <c r="A293" s="67"/>
      <c r="B293" s="67"/>
      <c r="C293" s="67"/>
      <c r="D293" s="67"/>
      <c r="E293" s="166">
        <v>6</v>
      </c>
      <c r="F293" s="44" t="s">
        <v>1371</v>
      </c>
      <c r="G293" s="44" t="s">
        <v>1372</v>
      </c>
      <c r="H293" s="44"/>
      <c r="I293" s="29"/>
      <c r="J293" s="29"/>
      <c r="K293" s="29" t="s">
        <v>51</v>
      </c>
    </row>
    <row r="294" spans="1:11" ht="30">
      <c r="A294" s="67"/>
      <c r="B294" s="67"/>
      <c r="C294" s="67"/>
      <c r="D294" s="67"/>
      <c r="E294" s="166">
        <v>7</v>
      </c>
      <c r="F294" s="44" t="s">
        <v>1373</v>
      </c>
      <c r="G294" s="44"/>
      <c r="H294" s="44"/>
      <c r="I294" s="29"/>
      <c r="J294" s="29"/>
      <c r="K294" s="29"/>
    </row>
    <row r="295" spans="1:11" ht="30">
      <c r="A295" s="67"/>
      <c r="B295" s="67"/>
      <c r="C295" s="67"/>
      <c r="D295" s="67"/>
      <c r="E295" s="166">
        <v>8</v>
      </c>
      <c r="F295" s="44" t="s">
        <v>1374</v>
      </c>
      <c r="G295" s="44"/>
      <c r="H295" s="44"/>
      <c r="I295" s="29"/>
      <c r="J295" s="29"/>
      <c r="K295" s="29" t="s">
        <v>51</v>
      </c>
    </row>
    <row r="296" spans="1:11">
      <c r="A296" s="67"/>
      <c r="B296" s="67"/>
      <c r="C296" s="67"/>
      <c r="D296" s="67"/>
      <c r="E296" s="166">
        <v>9</v>
      </c>
      <c r="F296" s="44" t="s">
        <v>1372</v>
      </c>
      <c r="G296" s="44"/>
      <c r="H296" s="44"/>
      <c r="I296" s="29"/>
      <c r="J296" s="29"/>
      <c r="K296" s="29" t="s">
        <v>51</v>
      </c>
    </row>
    <row r="297" spans="1:11" ht="30">
      <c r="A297" s="67"/>
      <c r="B297" s="67"/>
      <c r="C297" s="67"/>
      <c r="D297" s="67"/>
      <c r="E297" s="166">
        <v>10</v>
      </c>
      <c r="F297" s="44" t="s">
        <v>1375</v>
      </c>
      <c r="G297" s="44"/>
      <c r="H297" s="44"/>
      <c r="I297" s="29"/>
      <c r="J297" s="29"/>
      <c r="K297" s="29"/>
    </row>
    <row r="298" spans="1:11" ht="30">
      <c r="A298" s="67"/>
      <c r="B298" s="67"/>
      <c r="C298" s="67"/>
      <c r="D298" s="67"/>
      <c r="E298" s="166">
        <v>11</v>
      </c>
      <c r="F298" s="44" t="s">
        <v>1376</v>
      </c>
      <c r="G298" s="44" t="s">
        <v>1377</v>
      </c>
      <c r="H298" s="44"/>
      <c r="I298" s="29"/>
      <c r="J298" s="29"/>
      <c r="K298" s="29" t="s">
        <v>51</v>
      </c>
    </row>
    <row r="299" spans="1:11" ht="30">
      <c r="A299" s="67"/>
      <c r="B299" s="67"/>
      <c r="C299" s="67"/>
      <c r="D299" s="67"/>
      <c r="E299" s="166">
        <v>12</v>
      </c>
      <c r="F299" s="44" t="s">
        <v>979</v>
      </c>
      <c r="G299" s="44" t="s">
        <v>1378</v>
      </c>
      <c r="H299" s="44"/>
      <c r="I299" s="29"/>
      <c r="J299" s="29"/>
      <c r="K299" s="29" t="s">
        <v>51</v>
      </c>
    </row>
    <row r="300" spans="1:11" ht="45">
      <c r="A300" s="67"/>
      <c r="B300" s="67"/>
      <c r="C300" s="67"/>
      <c r="D300" s="67"/>
      <c r="E300" s="166">
        <v>13</v>
      </c>
      <c r="F300" s="44" t="s">
        <v>1379</v>
      </c>
      <c r="G300" s="44"/>
      <c r="H300" s="44"/>
      <c r="I300" s="29"/>
      <c r="J300" s="29"/>
      <c r="K300" s="29"/>
    </row>
    <row r="301" spans="1:11">
      <c r="A301" s="67"/>
      <c r="B301" s="67"/>
      <c r="C301" s="67"/>
      <c r="D301" s="67"/>
      <c r="E301" s="166">
        <v>14</v>
      </c>
      <c r="F301" s="44" t="s">
        <v>1380</v>
      </c>
      <c r="G301" s="44" t="s">
        <v>1381</v>
      </c>
      <c r="H301" s="44"/>
      <c r="I301" s="29"/>
      <c r="J301" s="29"/>
      <c r="K301" s="29"/>
    </row>
    <row r="302" spans="1:11" ht="30">
      <c r="A302" s="67"/>
      <c r="B302" s="67"/>
      <c r="C302" s="67"/>
      <c r="D302" s="67"/>
      <c r="E302" s="166">
        <v>15</v>
      </c>
      <c r="F302" s="44" t="s">
        <v>980</v>
      </c>
      <c r="G302" s="44"/>
      <c r="H302" s="44"/>
      <c r="I302" s="29"/>
      <c r="J302" s="29"/>
      <c r="K302" s="29" t="s">
        <v>51</v>
      </c>
    </row>
    <row r="303" spans="1:11" ht="60">
      <c r="A303" s="67"/>
      <c r="B303" s="67"/>
      <c r="C303" s="67"/>
      <c r="D303" s="67"/>
      <c r="E303" s="166">
        <v>16</v>
      </c>
      <c r="F303" s="44" t="s">
        <v>981</v>
      </c>
      <c r="G303" s="44" t="s">
        <v>1054</v>
      </c>
      <c r="H303" s="254" t="s">
        <v>983</v>
      </c>
      <c r="I303" s="29"/>
      <c r="J303" s="29"/>
      <c r="K303" s="29" t="s">
        <v>51</v>
      </c>
    </row>
    <row r="304" spans="1:11" ht="30">
      <c r="A304" s="67"/>
      <c r="B304" s="67"/>
      <c r="C304" s="67"/>
      <c r="D304" s="67"/>
      <c r="E304" s="166">
        <v>17</v>
      </c>
      <c r="F304" s="44" t="s">
        <v>985</v>
      </c>
      <c r="G304" s="44" t="s">
        <v>986</v>
      </c>
      <c r="H304" s="254" t="s">
        <v>1277</v>
      </c>
      <c r="I304" s="29"/>
      <c r="J304" s="29"/>
      <c r="K304" s="29" t="s">
        <v>51</v>
      </c>
    </row>
    <row r="305" spans="1:11" ht="75">
      <c r="A305" s="67"/>
      <c r="B305" s="67"/>
      <c r="C305" s="67"/>
      <c r="D305" s="67"/>
      <c r="E305" s="166">
        <v>18</v>
      </c>
      <c r="F305" s="44" t="s">
        <v>988</v>
      </c>
      <c r="G305" s="44" t="s">
        <v>989</v>
      </c>
      <c r="H305" s="44"/>
      <c r="I305" s="29"/>
      <c r="J305" s="29"/>
      <c r="K305" s="29" t="s">
        <v>51</v>
      </c>
    </row>
    <row r="306" spans="1:11">
      <c r="A306" s="67"/>
      <c r="B306" s="67"/>
      <c r="C306" s="67"/>
      <c r="D306" s="67"/>
      <c r="E306" s="166">
        <v>19</v>
      </c>
      <c r="F306" s="44" t="s">
        <v>1278</v>
      </c>
      <c r="G306" s="44"/>
      <c r="H306" s="44"/>
      <c r="I306" s="29"/>
      <c r="J306" s="29"/>
      <c r="K306" s="29" t="s">
        <v>51</v>
      </c>
    </row>
    <row r="307" spans="1:11" ht="30">
      <c r="A307" s="67"/>
      <c r="B307" s="67"/>
      <c r="C307" s="67"/>
      <c r="D307" s="67"/>
      <c r="E307" s="166">
        <v>20</v>
      </c>
      <c r="F307" s="44" t="s">
        <v>992</v>
      </c>
      <c r="G307" s="44"/>
      <c r="H307" s="44"/>
      <c r="I307" s="29"/>
      <c r="J307" s="29"/>
      <c r="K307" s="29" t="s">
        <v>51</v>
      </c>
    </row>
    <row r="308" spans="1:11" ht="30">
      <c r="A308" s="67"/>
      <c r="B308" s="67"/>
      <c r="C308" s="67"/>
      <c r="D308" s="67"/>
      <c r="E308" s="166">
        <v>21</v>
      </c>
      <c r="F308" s="44" t="s">
        <v>1065</v>
      </c>
      <c r="G308" s="44"/>
      <c r="H308" s="44"/>
      <c r="I308" s="29"/>
      <c r="J308" s="29"/>
      <c r="K308" s="29" t="s">
        <v>51</v>
      </c>
    </row>
    <row r="309" spans="1:11" ht="30">
      <c r="A309" s="67"/>
      <c r="B309" s="67"/>
      <c r="C309" s="67"/>
      <c r="D309" s="67"/>
      <c r="E309" s="166">
        <v>22</v>
      </c>
      <c r="F309" s="44" t="s">
        <v>1382</v>
      </c>
      <c r="G309" s="44" t="s">
        <v>1030</v>
      </c>
      <c r="H309" s="44"/>
      <c r="I309" s="29"/>
      <c r="J309" s="29"/>
      <c r="K309" s="29" t="s">
        <v>51</v>
      </c>
    </row>
    <row r="310" spans="1:11" ht="30">
      <c r="A310" s="67"/>
      <c r="B310" s="67"/>
      <c r="C310" s="67"/>
      <c r="D310" s="67"/>
      <c r="E310" s="166">
        <v>23</v>
      </c>
      <c r="F310" s="44" t="s">
        <v>1383</v>
      </c>
      <c r="G310" s="44"/>
      <c r="H310" s="44"/>
      <c r="I310" s="29"/>
      <c r="J310" s="29"/>
      <c r="K310" s="29" t="s">
        <v>51</v>
      </c>
    </row>
    <row r="311" spans="1:11">
      <c r="A311" s="67"/>
      <c r="B311" s="67"/>
      <c r="C311" s="67"/>
      <c r="D311" s="67"/>
      <c r="E311" s="166">
        <v>24</v>
      </c>
      <c r="F311" s="170" t="s">
        <v>1384</v>
      </c>
      <c r="G311" s="44"/>
      <c r="H311" s="44"/>
      <c r="I311" s="29"/>
      <c r="J311" s="29"/>
      <c r="K311" s="29"/>
    </row>
    <row r="312" spans="1:11" ht="45">
      <c r="A312" s="67"/>
      <c r="B312" s="67"/>
      <c r="C312" s="67"/>
      <c r="D312" s="67"/>
      <c r="E312" s="166">
        <v>25</v>
      </c>
      <c r="F312" s="44" t="s">
        <v>1031</v>
      </c>
      <c r="G312" s="44" t="s">
        <v>1005</v>
      </c>
      <c r="H312" s="275" t="s">
        <v>1006</v>
      </c>
      <c r="I312" s="29"/>
      <c r="J312" s="29"/>
      <c r="K312" s="29" t="s">
        <v>51</v>
      </c>
    </row>
    <row r="313" spans="1:11">
      <c r="A313" s="67"/>
      <c r="B313" s="67"/>
      <c r="C313" s="67"/>
      <c r="D313" s="67"/>
      <c r="E313" s="166">
        <v>26</v>
      </c>
      <c r="F313" s="44" t="s">
        <v>1224</v>
      </c>
      <c r="G313" s="44"/>
      <c r="H313" s="44"/>
      <c r="I313" s="29"/>
      <c r="J313" s="29"/>
      <c r="K313" s="29" t="s">
        <v>51</v>
      </c>
    </row>
    <row r="314" spans="1:11" ht="30">
      <c r="A314" s="67"/>
      <c r="B314" s="67"/>
      <c r="C314" s="67"/>
      <c r="D314" s="67"/>
      <c r="E314" s="166">
        <v>27</v>
      </c>
      <c r="F314" s="44" t="s">
        <v>1240</v>
      </c>
      <c r="G314" s="44"/>
      <c r="H314" s="44"/>
      <c r="I314" s="29"/>
      <c r="J314" s="29"/>
      <c r="K314" s="29" t="s">
        <v>51</v>
      </c>
    </row>
    <row r="315" spans="1:11" ht="30">
      <c r="A315" s="67"/>
      <c r="B315" s="67"/>
      <c r="C315" s="67"/>
      <c r="D315" s="67"/>
      <c r="E315" s="166">
        <v>28</v>
      </c>
      <c r="F315" s="44" t="s">
        <v>1103</v>
      </c>
      <c r="G315" s="44"/>
      <c r="H315" s="44"/>
      <c r="I315" s="29"/>
      <c r="J315" s="29"/>
      <c r="K315" s="29" t="s">
        <v>51</v>
      </c>
    </row>
    <row r="316" spans="1:11">
      <c r="A316" s="71"/>
      <c r="B316" s="67"/>
      <c r="C316" s="67"/>
      <c r="D316" s="67"/>
      <c r="E316" s="166">
        <v>29</v>
      </c>
      <c r="F316" s="44" t="s">
        <v>1241</v>
      </c>
      <c r="G316" s="44"/>
      <c r="H316" s="44"/>
      <c r="I316" s="29"/>
      <c r="J316" s="29"/>
      <c r="K316" s="29" t="s">
        <v>51</v>
      </c>
    </row>
    <row r="317" spans="1:11" ht="18.75">
      <c r="A317" s="74"/>
      <c r="B317" s="74"/>
      <c r="C317" s="74"/>
      <c r="D317" s="74"/>
      <c r="E317" s="221" t="s">
        <v>843</v>
      </c>
      <c r="F317" s="154" t="s">
        <v>1385</v>
      </c>
      <c r="G317" s="20"/>
      <c r="H317" s="20"/>
      <c r="I317" s="19"/>
      <c r="J317" s="19"/>
      <c r="K317" s="19"/>
    </row>
    <row r="318" spans="1:11" ht="30">
      <c r="A318" s="67"/>
      <c r="B318" s="67"/>
      <c r="C318" s="67"/>
      <c r="D318" s="67"/>
      <c r="E318" s="166">
        <v>1</v>
      </c>
      <c r="F318" s="44" t="s">
        <v>1386</v>
      </c>
      <c r="G318" s="44"/>
      <c r="H318" s="227"/>
      <c r="I318" s="29"/>
      <c r="J318" s="29"/>
      <c r="K318" s="29" t="s">
        <v>51</v>
      </c>
    </row>
    <row r="319" spans="1:11">
      <c r="A319" s="67"/>
      <c r="B319" s="67"/>
      <c r="C319" s="67"/>
      <c r="D319" s="67"/>
      <c r="E319" s="166">
        <v>2</v>
      </c>
      <c r="F319" s="29" t="s">
        <v>1387</v>
      </c>
      <c r="G319" s="44"/>
      <c r="H319" s="44"/>
      <c r="I319" s="29"/>
      <c r="J319" s="29"/>
      <c r="K319" s="29" t="s">
        <v>51</v>
      </c>
    </row>
    <row r="320" spans="1:11">
      <c r="A320" s="67"/>
      <c r="B320" s="67"/>
      <c r="C320" s="67"/>
      <c r="D320" s="67"/>
      <c r="E320" s="166">
        <v>3</v>
      </c>
      <c r="F320" s="29" t="s">
        <v>1212</v>
      </c>
      <c r="G320" s="44"/>
      <c r="H320" s="44"/>
      <c r="I320" s="29"/>
      <c r="J320" s="29"/>
      <c r="K320" s="29" t="s">
        <v>51</v>
      </c>
    </row>
    <row r="321" spans="1:11">
      <c r="A321" s="67"/>
      <c r="B321" s="67"/>
      <c r="C321" s="67"/>
      <c r="D321" s="67"/>
      <c r="E321" s="166">
        <v>4</v>
      </c>
      <c r="F321" s="29" t="s">
        <v>1388</v>
      </c>
      <c r="G321" s="44"/>
      <c r="H321" s="44"/>
      <c r="I321" s="29"/>
      <c r="J321" s="29"/>
      <c r="K321" s="29" t="s">
        <v>51</v>
      </c>
    </row>
    <row r="322" spans="1:11">
      <c r="A322" s="67"/>
      <c r="B322" s="67"/>
      <c r="C322" s="67"/>
      <c r="D322" s="67"/>
      <c r="E322" s="166">
        <v>5</v>
      </c>
      <c r="F322" s="29" t="s">
        <v>1389</v>
      </c>
      <c r="G322" s="44" t="s">
        <v>1390</v>
      </c>
      <c r="H322" s="44"/>
      <c r="I322" s="29"/>
      <c r="J322" s="29"/>
      <c r="K322" s="29" t="s">
        <v>51</v>
      </c>
    </row>
    <row r="323" spans="1:11">
      <c r="A323" s="67"/>
      <c r="B323" s="67"/>
      <c r="C323" s="67"/>
      <c r="D323" s="67"/>
      <c r="E323" s="166">
        <v>6</v>
      </c>
      <c r="F323" s="29" t="s">
        <v>1391</v>
      </c>
      <c r="G323" s="44"/>
      <c r="H323" s="44"/>
      <c r="I323" s="29"/>
      <c r="J323" s="29"/>
      <c r="K323" s="29" t="s">
        <v>51</v>
      </c>
    </row>
    <row r="324" spans="1:11" ht="45">
      <c r="A324" s="67"/>
      <c r="B324" s="67"/>
      <c r="C324" s="67"/>
      <c r="D324" s="67"/>
      <c r="E324" s="166">
        <v>7</v>
      </c>
      <c r="F324" s="44" t="s">
        <v>1392</v>
      </c>
      <c r="G324" s="44" t="s">
        <v>1393</v>
      </c>
      <c r="H324" s="44"/>
      <c r="I324" s="29"/>
      <c r="J324" s="29"/>
      <c r="K324" s="29" t="s">
        <v>51</v>
      </c>
    </row>
    <row r="325" spans="1:11">
      <c r="A325" s="67"/>
      <c r="B325" s="67"/>
      <c r="C325" s="67"/>
      <c r="D325" s="67"/>
      <c r="E325" s="166">
        <v>8</v>
      </c>
      <c r="F325" s="29" t="s">
        <v>1394</v>
      </c>
      <c r="G325" s="44"/>
      <c r="H325" s="44"/>
      <c r="I325" s="29"/>
      <c r="J325" s="29"/>
      <c r="K325" s="29" t="s">
        <v>51</v>
      </c>
    </row>
    <row r="326" spans="1:11" ht="30">
      <c r="A326" s="67"/>
      <c r="B326" s="67"/>
      <c r="C326" s="67"/>
      <c r="D326" s="67"/>
      <c r="E326" s="166">
        <v>9</v>
      </c>
      <c r="F326" s="44" t="s">
        <v>1368</v>
      </c>
      <c r="G326" s="44"/>
      <c r="H326" s="44"/>
      <c r="I326" s="29"/>
      <c r="J326" s="29"/>
      <c r="K326" s="29" t="s">
        <v>51</v>
      </c>
    </row>
    <row r="327" spans="1:11">
      <c r="A327" s="67"/>
      <c r="B327" s="67"/>
      <c r="C327" s="67"/>
      <c r="D327" s="67"/>
      <c r="E327" s="166">
        <v>10</v>
      </c>
      <c r="F327" s="44" t="s">
        <v>1395</v>
      </c>
      <c r="G327" s="44"/>
      <c r="H327" s="44"/>
      <c r="I327" s="29"/>
      <c r="J327" s="29"/>
      <c r="K327" s="29" t="s">
        <v>51</v>
      </c>
    </row>
    <row r="328" spans="1:11" ht="45">
      <c r="A328" s="67"/>
      <c r="B328" s="67"/>
      <c r="C328" s="67"/>
      <c r="D328" s="67"/>
      <c r="E328" s="166">
        <v>11</v>
      </c>
      <c r="F328" s="44" t="s">
        <v>1396</v>
      </c>
      <c r="G328" s="44" t="s">
        <v>1397</v>
      </c>
      <c r="H328" s="44"/>
      <c r="I328" s="29"/>
      <c r="J328" s="29"/>
      <c r="K328" s="29" t="s">
        <v>51</v>
      </c>
    </row>
    <row r="329" spans="1:11" ht="30">
      <c r="A329" s="67"/>
      <c r="B329" s="67"/>
      <c r="C329" s="67"/>
      <c r="D329" s="67"/>
      <c r="E329" s="166">
        <v>12</v>
      </c>
      <c r="F329" s="44" t="s">
        <v>1398</v>
      </c>
      <c r="G329" s="44"/>
      <c r="H329" s="44"/>
      <c r="I329" s="29"/>
      <c r="J329" s="29"/>
      <c r="K329" s="29" t="s">
        <v>51</v>
      </c>
    </row>
    <row r="330" spans="1:11" ht="30">
      <c r="A330" s="67"/>
      <c r="B330" s="67"/>
      <c r="C330" s="67"/>
      <c r="D330" s="67"/>
      <c r="E330" s="166">
        <v>13</v>
      </c>
      <c r="F330" s="44" t="s">
        <v>1399</v>
      </c>
      <c r="G330" s="44"/>
      <c r="H330" s="44"/>
      <c r="I330" s="29"/>
      <c r="J330" s="29"/>
      <c r="K330" s="29" t="s">
        <v>51</v>
      </c>
    </row>
    <row r="331" spans="1:11" ht="30">
      <c r="A331" s="67"/>
      <c r="B331" s="67"/>
      <c r="C331" s="67"/>
      <c r="D331" s="67"/>
      <c r="E331" s="166">
        <v>14</v>
      </c>
      <c r="F331" s="44" t="s">
        <v>1400</v>
      </c>
      <c r="G331" s="44" t="s">
        <v>1401</v>
      </c>
      <c r="H331" s="44" t="s">
        <v>1008</v>
      </c>
      <c r="I331" s="29"/>
      <c r="J331" s="29"/>
      <c r="K331" s="29" t="s">
        <v>51</v>
      </c>
    </row>
    <row r="332" spans="1:11" ht="30">
      <c r="A332" s="67"/>
      <c r="B332" s="67"/>
      <c r="C332" s="67"/>
      <c r="D332" s="67"/>
      <c r="E332" s="166">
        <v>15</v>
      </c>
      <c r="F332" s="44" t="s">
        <v>1374</v>
      </c>
      <c r="G332" s="44" t="s">
        <v>1401</v>
      </c>
      <c r="H332" s="44"/>
      <c r="I332" s="29"/>
      <c r="J332" s="29"/>
      <c r="K332" s="29" t="s">
        <v>51</v>
      </c>
    </row>
    <row r="333" spans="1:11" ht="30">
      <c r="A333" s="67"/>
      <c r="B333" s="67"/>
      <c r="C333" s="67"/>
      <c r="D333" s="67"/>
      <c r="E333" s="166">
        <v>16</v>
      </c>
      <c r="F333" s="44" t="s">
        <v>1402</v>
      </c>
      <c r="G333" s="44"/>
      <c r="H333" s="44"/>
      <c r="I333" s="29"/>
      <c r="J333" s="29"/>
      <c r="K333" s="29" t="s">
        <v>51</v>
      </c>
    </row>
    <row r="334" spans="1:11" ht="30">
      <c r="A334" s="67"/>
      <c r="B334" s="67"/>
      <c r="C334" s="67"/>
      <c r="D334" s="67"/>
      <c r="E334" s="166">
        <v>17</v>
      </c>
      <c r="F334" s="44" t="s">
        <v>1403</v>
      </c>
      <c r="G334" s="44"/>
      <c r="H334" s="44"/>
      <c r="I334" s="29"/>
      <c r="J334" s="29"/>
      <c r="K334" s="29" t="s">
        <v>51</v>
      </c>
    </row>
    <row r="335" spans="1:11" ht="30">
      <c r="A335" s="67"/>
      <c r="B335" s="67"/>
      <c r="C335" s="67"/>
      <c r="D335" s="67"/>
      <c r="E335" s="166">
        <v>18</v>
      </c>
      <c r="F335" s="44" t="s">
        <v>1404</v>
      </c>
      <c r="G335" s="44"/>
      <c r="H335" s="44"/>
      <c r="I335" s="29"/>
      <c r="J335" s="29"/>
      <c r="K335" s="29"/>
    </row>
    <row r="336" spans="1:11">
      <c r="A336" s="67"/>
      <c r="B336" s="67"/>
      <c r="C336" s="67"/>
      <c r="D336" s="67"/>
      <c r="E336" s="166">
        <v>19</v>
      </c>
      <c r="F336" s="44" t="s">
        <v>1376</v>
      </c>
      <c r="H336" s="44"/>
      <c r="I336" s="29"/>
      <c r="J336" s="29"/>
      <c r="K336" s="29" t="s">
        <v>51</v>
      </c>
    </row>
    <row r="337" spans="1:11" ht="30">
      <c r="A337" s="67"/>
      <c r="B337" s="67"/>
      <c r="C337" s="67"/>
      <c r="D337" s="67"/>
      <c r="E337" s="166">
        <v>20</v>
      </c>
      <c r="F337" s="44" t="s">
        <v>1405</v>
      </c>
      <c r="G337" s="44"/>
      <c r="H337" s="44"/>
      <c r="I337" s="29"/>
      <c r="J337" s="29"/>
      <c r="K337" s="29" t="s">
        <v>51</v>
      </c>
    </row>
    <row r="338" spans="1:11" ht="45">
      <c r="A338" s="67"/>
      <c r="B338" s="67"/>
      <c r="C338" s="67"/>
      <c r="D338" s="67"/>
      <c r="E338" s="166">
        <v>21</v>
      </c>
      <c r="F338" s="44" t="s">
        <v>1406</v>
      </c>
      <c r="G338" s="44"/>
      <c r="H338" s="44"/>
      <c r="I338" s="29"/>
      <c r="J338" s="29"/>
      <c r="K338" s="29" t="s">
        <v>51</v>
      </c>
    </row>
    <row r="339" spans="1:11">
      <c r="A339" s="67"/>
      <c r="B339" s="67"/>
      <c r="C339" s="67"/>
      <c r="D339" s="67"/>
      <c r="E339" s="166">
        <v>22</v>
      </c>
      <c r="F339" s="44" t="s">
        <v>979</v>
      </c>
      <c r="G339" s="44" t="s">
        <v>1407</v>
      </c>
      <c r="H339" s="44"/>
      <c r="I339" s="29"/>
      <c r="J339" s="29"/>
      <c r="K339" s="29" t="s">
        <v>51</v>
      </c>
    </row>
    <row r="340" spans="1:11" ht="30">
      <c r="A340" s="67"/>
      <c r="B340" s="67"/>
      <c r="C340" s="67"/>
      <c r="D340" s="67"/>
      <c r="E340" s="166">
        <v>23</v>
      </c>
      <c r="F340" s="44" t="s">
        <v>980</v>
      </c>
      <c r="G340" s="44"/>
      <c r="H340" s="44"/>
      <c r="I340" s="29"/>
      <c r="J340" s="29"/>
      <c r="K340" s="29" t="s">
        <v>51</v>
      </c>
    </row>
    <row r="341" spans="1:11" ht="60">
      <c r="A341" s="67"/>
      <c r="B341" s="67"/>
      <c r="C341" s="67"/>
      <c r="D341" s="67"/>
      <c r="E341" s="166">
        <v>24</v>
      </c>
      <c r="F341" s="44" t="s">
        <v>981</v>
      </c>
      <c r="G341" s="44" t="s">
        <v>1054</v>
      </c>
      <c r="H341" s="275" t="s">
        <v>983</v>
      </c>
      <c r="I341" s="29"/>
      <c r="J341" s="29"/>
      <c r="K341" s="29" t="s">
        <v>51</v>
      </c>
    </row>
    <row r="342" spans="1:11" ht="30">
      <c r="A342" s="67"/>
      <c r="B342" s="67"/>
      <c r="C342" s="67"/>
      <c r="D342" s="67"/>
      <c r="E342" s="166">
        <v>25</v>
      </c>
      <c r="F342" s="44" t="s">
        <v>985</v>
      </c>
      <c r="G342" s="44" t="s">
        <v>986</v>
      </c>
      <c r="H342" s="255" t="s">
        <v>1277</v>
      </c>
      <c r="I342" s="29"/>
      <c r="J342" s="29"/>
      <c r="K342" s="29" t="s">
        <v>51</v>
      </c>
    </row>
    <row r="343" spans="1:11" ht="75">
      <c r="A343" s="67"/>
      <c r="B343" s="67"/>
      <c r="C343" s="67"/>
      <c r="D343" s="67"/>
      <c r="E343" s="166">
        <v>26</v>
      </c>
      <c r="F343" s="44" t="s">
        <v>988</v>
      </c>
      <c r="G343" s="44" t="s">
        <v>989</v>
      </c>
      <c r="H343" s="44"/>
      <c r="I343" s="29"/>
      <c r="J343" s="29"/>
      <c r="K343" s="29" t="s">
        <v>51</v>
      </c>
    </row>
    <row r="344" spans="1:11">
      <c r="A344" s="67"/>
      <c r="B344" s="67"/>
      <c r="C344" s="67"/>
      <c r="D344" s="67"/>
      <c r="E344" s="166">
        <v>27</v>
      </c>
      <c r="F344" s="44" t="s">
        <v>1278</v>
      </c>
      <c r="G344" s="44"/>
      <c r="H344" s="44"/>
      <c r="I344" s="29"/>
      <c r="J344" s="29"/>
      <c r="K344" s="29" t="s">
        <v>51</v>
      </c>
    </row>
    <row r="345" spans="1:11" ht="30">
      <c r="A345" s="67"/>
      <c r="B345" s="67"/>
      <c r="C345" s="67"/>
      <c r="D345" s="67"/>
      <c r="E345" s="166">
        <v>28</v>
      </c>
      <c r="F345" s="44" t="s">
        <v>992</v>
      </c>
      <c r="G345" s="44"/>
      <c r="H345" s="44"/>
      <c r="I345" s="29"/>
      <c r="J345" s="29"/>
      <c r="K345" s="29" t="s">
        <v>51</v>
      </c>
    </row>
    <row r="346" spans="1:11" ht="30">
      <c r="A346" s="67"/>
      <c r="B346" s="67"/>
      <c r="C346" s="67"/>
      <c r="D346" s="67"/>
      <c r="E346" s="166">
        <v>29</v>
      </c>
      <c r="F346" s="44" t="s">
        <v>1065</v>
      </c>
      <c r="G346" s="44"/>
      <c r="H346" s="44"/>
      <c r="I346" s="29"/>
      <c r="J346" s="29"/>
      <c r="K346" s="29" t="s">
        <v>51</v>
      </c>
    </row>
    <row r="347" spans="1:11" ht="30">
      <c r="A347" s="67"/>
      <c r="B347" s="67"/>
      <c r="C347" s="67"/>
      <c r="D347" s="67"/>
      <c r="E347" s="166">
        <v>30</v>
      </c>
      <c r="F347" s="44" t="s">
        <v>1382</v>
      </c>
      <c r="G347" s="44" t="s">
        <v>1030</v>
      </c>
      <c r="H347" s="44"/>
      <c r="I347" s="29"/>
      <c r="J347" s="29"/>
      <c r="K347" s="29" t="s">
        <v>51</v>
      </c>
    </row>
    <row r="348" spans="1:11">
      <c r="A348" s="67"/>
      <c r="B348" s="67"/>
      <c r="C348" s="67"/>
      <c r="D348" s="67"/>
      <c r="E348" s="166">
        <v>31</v>
      </c>
      <c r="F348" s="170" t="s">
        <v>1384</v>
      </c>
      <c r="G348" s="44"/>
      <c r="H348" s="44"/>
      <c r="I348" s="29"/>
      <c r="J348" s="29"/>
      <c r="K348" s="29" t="s">
        <v>51</v>
      </c>
    </row>
    <row r="349" spans="1:11" ht="45">
      <c r="A349" s="67"/>
      <c r="B349" s="67"/>
      <c r="C349" s="67"/>
      <c r="D349" s="67"/>
      <c r="E349" s="166">
        <v>32</v>
      </c>
      <c r="F349" s="44" t="s">
        <v>1031</v>
      </c>
      <c r="G349" s="44" t="s">
        <v>1005</v>
      </c>
      <c r="H349" s="275" t="s">
        <v>1006</v>
      </c>
      <c r="I349" s="29"/>
      <c r="J349" s="29"/>
      <c r="K349" s="29" t="s">
        <v>51</v>
      </c>
    </row>
    <row r="350" spans="1:11">
      <c r="A350" s="67"/>
      <c r="B350" s="67"/>
      <c r="C350" s="67"/>
      <c r="D350" s="67"/>
      <c r="E350" s="166">
        <v>33</v>
      </c>
      <c r="F350" s="44" t="s">
        <v>1224</v>
      </c>
      <c r="G350" s="44"/>
      <c r="H350" s="44"/>
      <c r="I350" s="29"/>
      <c r="J350" s="29"/>
      <c r="K350" s="29" t="s">
        <v>51</v>
      </c>
    </row>
    <row r="351" spans="1:11" ht="30">
      <c r="A351" s="67"/>
      <c r="B351" s="67"/>
      <c r="C351" s="67"/>
      <c r="D351" s="67"/>
      <c r="E351" s="166">
        <v>34</v>
      </c>
      <c r="F351" s="44" t="s">
        <v>1240</v>
      </c>
      <c r="G351" s="44"/>
      <c r="H351" s="44"/>
      <c r="I351" s="29"/>
      <c r="J351" s="29"/>
      <c r="K351" s="29" t="s">
        <v>51</v>
      </c>
    </row>
    <row r="352" spans="1:11" ht="30">
      <c r="A352" s="67"/>
      <c r="B352" s="67"/>
      <c r="C352" s="67"/>
      <c r="D352" s="67"/>
      <c r="E352" s="166">
        <v>35</v>
      </c>
      <c r="F352" s="44" t="s">
        <v>1103</v>
      </c>
      <c r="G352" s="44"/>
      <c r="H352" s="44"/>
      <c r="I352" s="29"/>
      <c r="J352" s="29"/>
      <c r="K352" s="29" t="s">
        <v>51</v>
      </c>
    </row>
    <row r="353" spans="1:11">
      <c r="A353" s="71"/>
      <c r="B353" s="67"/>
      <c r="C353" s="67"/>
      <c r="D353" s="67"/>
      <c r="E353" s="166">
        <v>36</v>
      </c>
      <c r="F353" s="44" t="s">
        <v>1226</v>
      </c>
      <c r="G353" s="44"/>
      <c r="H353" s="44"/>
      <c r="I353" s="29"/>
      <c r="J353" s="29"/>
      <c r="K353" s="29" t="s">
        <v>51</v>
      </c>
    </row>
    <row r="354" spans="1:11" ht="18.75">
      <c r="A354" s="74"/>
      <c r="B354" s="74"/>
      <c r="C354" s="74"/>
      <c r="D354" s="74"/>
      <c r="E354" s="221" t="s">
        <v>1408</v>
      </c>
      <c r="F354" s="154" t="s">
        <v>1409</v>
      </c>
      <c r="G354" s="20"/>
      <c r="H354" s="20"/>
      <c r="I354" s="19"/>
      <c r="J354" s="19"/>
      <c r="K354" s="19"/>
    </row>
    <row r="355" spans="1:11" ht="45">
      <c r="A355" s="67"/>
      <c r="B355" s="67"/>
      <c r="C355" s="67"/>
      <c r="D355" s="67"/>
      <c r="E355" s="166">
        <v>1</v>
      </c>
      <c r="F355" s="44" t="s">
        <v>1410</v>
      </c>
      <c r="G355" s="44"/>
      <c r="H355" s="275" t="s">
        <v>1411</v>
      </c>
      <c r="I355" s="29"/>
      <c r="J355" s="29"/>
      <c r="K355" s="29" t="s">
        <v>51</v>
      </c>
    </row>
    <row r="356" spans="1:11" ht="45">
      <c r="A356" s="67"/>
      <c r="B356" s="67"/>
      <c r="C356" s="67"/>
      <c r="D356" s="67"/>
      <c r="E356" s="166">
        <v>2</v>
      </c>
      <c r="F356" s="44" t="s">
        <v>1412</v>
      </c>
      <c r="G356" s="44"/>
      <c r="H356" s="44"/>
      <c r="I356" s="29"/>
      <c r="J356" s="29"/>
      <c r="K356" s="29" t="s">
        <v>51</v>
      </c>
    </row>
    <row r="357" spans="1:11" ht="30">
      <c r="A357" s="67"/>
      <c r="B357" s="67"/>
      <c r="C357" s="67"/>
      <c r="D357" s="67"/>
      <c r="E357" s="166">
        <v>3</v>
      </c>
      <c r="F357" s="44" t="s">
        <v>1212</v>
      </c>
      <c r="G357" s="44"/>
      <c r="H357" s="44"/>
      <c r="I357" s="29"/>
      <c r="J357" s="29"/>
      <c r="K357" s="29" t="s">
        <v>51</v>
      </c>
    </row>
    <row r="358" spans="1:11" ht="30">
      <c r="A358" s="67"/>
      <c r="B358" s="67"/>
      <c r="C358" s="67"/>
      <c r="D358" s="67"/>
      <c r="E358" s="166">
        <v>4</v>
      </c>
      <c r="F358" s="44" t="s">
        <v>1228</v>
      </c>
      <c r="G358" s="44"/>
      <c r="H358" s="44"/>
      <c r="I358" s="29"/>
      <c r="J358" s="29"/>
      <c r="K358" s="29" t="s">
        <v>51</v>
      </c>
    </row>
    <row r="359" spans="1:11" ht="45">
      <c r="A359" s="67"/>
      <c r="B359" s="67"/>
      <c r="C359" s="67"/>
      <c r="D359" s="67"/>
      <c r="E359" s="166">
        <v>5</v>
      </c>
      <c r="F359" s="44" t="s">
        <v>1215</v>
      </c>
      <c r="G359" s="44" t="s">
        <v>1216</v>
      </c>
      <c r="H359" s="44"/>
      <c r="I359" s="29"/>
      <c r="J359" s="29"/>
      <c r="K359" s="29" t="s">
        <v>51</v>
      </c>
    </row>
    <row r="360" spans="1:11" ht="45">
      <c r="A360" s="67"/>
      <c r="B360" s="67"/>
      <c r="C360" s="67"/>
      <c r="D360" s="67"/>
      <c r="E360" s="166">
        <v>6</v>
      </c>
      <c r="F360" s="44" t="s">
        <v>1413</v>
      </c>
      <c r="G360" s="44" t="s">
        <v>1414</v>
      </c>
      <c r="H360" s="275" t="s">
        <v>1415</v>
      </c>
      <c r="I360" s="29"/>
      <c r="J360" s="29"/>
      <c r="K360" s="29" t="s">
        <v>51</v>
      </c>
    </row>
    <row r="361" spans="1:11" ht="30">
      <c r="A361" s="67"/>
      <c r="B361" s="67"/>
      <c r="C361" s="67"/>
      <c r="D361" s="67"/>
      <c r="E361" s="166">
        <v>7</v>
      </c>
      <c r="F361" s="44" t="s">
        <v>1416</v>
      </c>
      <c r="G361" s="44"/>
      <c r="H361" s="44"/>
      <c r="I361" s="29"/>
      <c r="J361" s="29"/>
      <c r="K361" s="29" t="s">
        <v>51</v>
      </c>
    </row>
    <row r="362" spans="1:11" ht="30">
      <c r="A362" s="67"/>
      <c r="B362" s="67"/>
      <c r="C362" s="67"/>
      <c r="D362" s="67"/>
      <c r="E362" s="166">
        <v>8</v>
      </c>
      <c r="F362" s="44" t="s">
        <v>1417</v>
      </c>
      <c r="G362" s="44"/>
      <c r="H362" s="44"/>
      <c r="I362" s="29"/>
      <c r="J362" s="29"/>
      <c r="K362" s="29" t="s">
        <v>51</v>
      </c>
    </row>
    <row r="363" spans="1:11" ht="30">
      <c r="A363" s="67"/>
      <c r="B363" s="67"/>
      <c r="C363" s="67"/>
      <c r="D363" s="67"/>
      <c r="E363" s="166">
        <v>9</v>
      </c>
      <c r="F363" s="44" t="s">
        <v>1236</v>
      </c>
      <c r="G363" s="44"/>
      <c r="H363" s="44"/>
      <c r="I363" s="170"/>
      <c r="J363" s="29"/>
      <c r="K363" s="29" t="s">
        <v>51</v>
      </c>
    </row>
    <row r="364" spans="1:11" ht="30">
      <c r="A364" s="67"/>
      <c r="B364" s="67"/>
      <c r="C364" s="67"/>
      <c r="D364" s="67"/>
      <c r="E364" s="166">
        <v>10</v>
      </c>
      <c r="F364" s="44" t="s">
        <v>979</v>
      </c>
      <c r="G364" s="44" t="s">
        <v>1418</v>
      </c>
      <c r="H364" s="44"/>
      <c r="I364" s="29"/>
      <c r="J364" s="29"/>
      <c r="K364" s="29" t="s">
        <v>51</v>
      </c>
    </row>
    <row r="365" spans="1:11" ht="45">
      <c r="A365" s="67"/>
      <c r="B365" s="67"/>
      <c r="C365" s="67"/>
      <c r="D365" s="67"/>
      <c r="E365" s="166">
        <v>11</v>
      </c>
      <c r="F365" s="44" t="s">
        <v>1419</v>
      </c>
      <c r="G365" s="44"/>
      <c r="H365" s="44"/>
      <c r="I365" s="29"/>
      <c r="J365" s="29"/>
      <c r="K365" s="29" t="s">
        <v>51</v>
      </c>
    </row>
    <row r="366" spans="1:11" ht="30">
      <c r="A366" s="67"/>
      <c r="B366" s="67"/>
      <c r="C366" s="67"/>
      <c r="D366" s="67"/>
      <c r="E366" s="166">
        <v>12</v>
      </c>
      <c r="F366" s="44" t="s">
        <v>1420</v>
      </c>
      <c r="G366" s="44"/>
      <c r="H366" s="44"/>
      <c r="I366" s="29"/>
      <c r="J366" s="29"/>
      <c r="K366" s="29" t="s">
        <v>51</v>
      </c>
    </row>
    <row r="367" spans="1:11" ht="60">
      <c r="A367" s="67"/>
      <c r="B367" s="67"/>
      <c r="C367" s="67"/>
      <c r="D367" s="67"/>
      <c r="E367" s="166">
        <v>13</v>
      </c>
      <c r="F367" s="44" t="s">
        <v>981</v>
      </c>
      <c r="G367" s="44" t="s">
        <v>1054</v>
      </c>
      <c r="H367" s="254" t="s">
        <v>983</v>
      </c>
      <c r="I367" s="29"/>
      <c r="J367" s="29"/>
      <c r="K367" s="29" t="s">
        <v>51</v>
      </c>
    </row>
    <row r="368" spans="1:11" ht="30">
      <c r="A368" s="67"/>
      <c r="B368" s="67"/>
      <c r="C368" s="67"/>
      <c r="D368" s="67"/>
      <c r="E368" s="166">
        <v>14</v>
      </c>
      <c r="F368" s="44" t="s">
        <v>985</v>
      </c>
      <c r="G368" s="44" t="s">
        <v>986</v>
      </c>
      <c r="H368" s="254" t="s">
        <v>1277</v>
      </c>
      <c r="I368" s="29"/>
      <c r="J368" s="29"/>
      <c r="K368" s="29" t="s">
        <v>51</v>
      </c>
    </row>
    <row r="369" spans="1:11" ht="75">
      <c r="A369" s="67"/>
      <c r="B369" s="67"/>
      <c r="C369" s="67"/>
      <c r="D369" s="67"/>
      <c r="E369" s="166">
        <v>15</v>
      </c>
      <c r="F369" s="44" t="s">
        <v>1254</v>
      </c>
      <c r="G369" s="44" t="s">
        <v>989</v>
      </c>
      <c r="H369" s="44"/>
      <c r="I369" s="29"/>
      <c r="J369" s="29"/>
      <c r="K369" s="29" t="s">
        <v>51</v>
      </c>
    </row>
    <row r="370" spans="1:11">
      <c r="A370" s="67"/>
      <c r="B370" s="67"/>
      <c r="C370" s="67"/>
      <c r="D370" s="67"/>
      <c r="E370" s="166">
        <v>16</v>
      </c>
      <c r="F370" s="44" t="s">
        <v>1278</v>
      </c>
      <c r="G370" s="44"/>
      <c r="H370" s="44"/>
      <c r="I370" s="29"/>
      <c r="J370" s="29"/>
      <c r="K370" s="29" t="s">
        <v>51</v>
      </c>
    </row>
    <row r="371" spans="1:11" ht="30">
      <c r="A371" s="67"/>
      <c r="B371" s="67"/>
      <c r="C371" s="67"/>
      <c r="D371" s="67"/>
      <c r="E371" s="166">
        <v>17</v>
      </c>
      <c r="F371" s="44" t="s">
        <v>1065</v>
      </c>
      <c r="G371" s="44"/>
      <c r="H371" s="44"/>
      <c r="I371" s="29"/>
      <c r="J371" s="29"/>
      <c r="K371" s="29" t="s">
        <v>51</v>
      </c>
    </row>
    <row r="372" spans="1:11" ht="30">
      <c r="A372" s="67"/>
      <c r="B372" s="67"/>
      <c r="C372" s="67"/>
      <c r="D372" s="67"/>
      <c r="E372" s="166">
        <v>18</v>
      </c>
      <c r="F372" s="44" t="s">
        <v>1421</v>
      </c>
      <c r="G372" s="44" t="s">
        <v>1030</v>
      </c>
      <c r="H372" s="44"/>
      <c r="I372" s="29"/>
      <c r="J372" s="29"/>
      <c r="K372" s="29" t="s">
        <v>51</v>
      </c>
    </row>
    <row r="373" spans="1:11" ht="45">
      <c r="A373" s="67"/>
      <c r="B373" s="67"/>
      <c r="C373" s="67"/>
      <c r="D373" s="67"/>
      <c r="E373" s="166">
        <v>19</v>
      </c>
      <c r="F373" s="44" t="s">
        <v>1031</v>
      </c>
      <c r="G373" s="44" t="s">
        <v>1005</v>
      </c>
      <c r="H373" s="275" t="s">
        <v>1006</v>
      </c>
      <c r="I373" s="29"/>
      <c r="J373" s="29"/>
      <c r="K373" s="29" t="s">
        <v>51</v>
      </c>
    </row>
    <row r="374" spans="1:11">
      <c r="A374" s="67"/>
      <c r="B374" s="67"/>
      <c r="C374" s="67"/>
      <c r="D374" s="67"/>
      <c r="E374" s="166">
        <v>20</v>
      </c>
      <c r="F374" s="44" t="s">
        <v>1224</v>
      </c>
      <c r="G374" s="44"/>
      <c r="H374" s="44"/>
      <c r="I374" s="29"/>
      <c r="J374" s="29"/>
      <c r="K374" s="29" t="s">
        <v>51</v>
      </c>
    </row>
    <row r="375" spans="1:11" ht="30">
      <c r="A375" s="67"/>
      <c r="B375" s="67"/>
      <c r="C375" s="67"/>
      <c r="D375" s="67"/>
      <c r="E375" s="166">
        <v>21</v>
      </c>
      <c r="F375" s="44" t="s">
        <v>1240</v>
      </c>
      <c r="G375" s="44"/>
      <c r="H375" s="44"/>
      <c r="I375" s="29"/>
      <c r="J375" s="29"/>
      <c r="K375" s="29" t="s">
        <v>51</v>
      </c>
    </row>
    <row r="376" spans="1:11" ht="30">
      <c r="A376" s="67"/>
      <c r="B376" s="67"/>
      <c r="C376" s="67"/>
      <c r="D376" s="67"/>
      <c r="E376" s="166">
        <v>22</v>
      </c>
      <c r="F376" s="44" t="s">
        <v>1103</v>
      </c>
      <c r="G376" s="44"/>
      <c r="H376" s="44"/>
      <c r="I376" s="29"/>
      <c r="J376" s="29"/>
      <c r="K376" s="29" t="s">
        <v>51</v>
      </c>
    </row>
    <row r="377" spans="1:11">
      <c r="A377" s="71"/>
      <c r="B377" s="67"/>
      <c r="C377" s="67"/>
      <c r="D377" s="67"/>
      <c r="E377" s="166">
        <v>23</v>
      </c>
      <c r="F377" s="44" t="s">
        <v>1226</v>
      </c>
      <c r="G377" s="44"/>
      <c r="H377" s="44"/>
      <c r="I377" s="29"/>
      <c r="J377" s="29"/>
      <c r="K377" s="29" t="s">
        <v>51</v>
      </c>
    </row>
    <row r="378" spans="1:11" ht="18.75">
      <c r="A378" s="74"/>
      <c r="B378" s="74"/>
      <c r="C378" s="74"/>
      <c r="D378" s="74"/>
      <c r="E378" s="221" t="s">
        <v>1422</v>
      </c>
      <c r="F378" s="154" t="s">
        <v>1423</v>
      </c>
      <c r="G378" s="20"/>
      <c r="H378" s="20"/>
      <c r="I378" s="19"/>
      <c r="J378" s="19"/>
      <c r="K378" s="19"/>
    </row>
    <row r="379" spans="1:11" ht="45">
      <c r="A379" s="67"/>
      <c r="B379" s="67"/>
      <c r="C379" s="67"/>
      <c r="D379" s="67"/>
      <c r="E379" s="166">
        <v>1</v>
      </c>
      <c r="F379" s="44" t="s">
        <v>1424</v>
      </c>
      <c r="G379" s="44"/>
      <c r="H379" s="275" t="s">
        <v>1411</v>
      </c>
      <c r="I379" s="29"/>
      <c r="J379" s="29"/>
      <c r="K379" s="29" t="s">
        <v>51</v>
      </c>
    </row>
    <row r="380" spans="1:11" ht="45">
      <c r="A380" s="67"/>
      <c r="B380" s="67"/>
      <c r="C380" s="67"/>
      <c r="D380" s="67"/>
      <c r="E380" s="166">
        <v>2</v>
      </c>
      <c r="F380" s="44" t="s">
        <v>1425</v>
      </c>
      <c r="G380" s="44" t="s">
        <v>1426</v>
      </c>
      <c r="H380" s="254" t="s">
        <v>1415</v>
      </c>
      <c r="I380" s="29"/>
      <c r="J380" s="29"/>
      <c r="K380" s="29" t="s">
        <v>51</v>
      </c>
    </row>
    <row r="381" spans="1:11">
      <c r="A381" s="67"/>
      <c r="B381" s="67"/>
      <c r="C381" s="67"/>
      <c r="D381" s="67"/>
      <c r="E381" s="166">
        <v>3</v>
      </c>
      <c r="F381" s="44" t="s">
        <v>1427</v>
      </c>
      <c r="G381" s="44"/>
      <c r="H381" s="44"/>
      <c r="I381" s="29"/>
      <c r="J381" s="29"/>
      <c r="K381" s="29" t="s">
        <v>51</v>
      </c>
    </row>
    <row r="382" spans="1:11" ht="30">
      <c r="A382" s="67"/>
      <c r="B382" s="67"/>
      <c r="C382" s="67"/>
      <c r="D382" s="67"/>
      <c r="E382" s="166">
        <v>4</v>
      </c>
      <c r="F382" s="44" t="s">
        <v>1417</v>
      </c>
      <c r="G382" s="44"/>
      <c r="H382" s="44"/>
      <c r="I382" s="29"/>
      <c r="J382" s="29"/>
      <c r="K382" s="29" t="s">
        <v>51</v>
      </c>
    </row>
    <row r="383" spans="1:11" ht="30">
      <c r="A383" s="67"/>
      <c r="B383" s="67"/>
      <c r="C383" s="67"/>
      <c r="D383" s="67"/>
      <c r="E383" s="166">
        <v>5</v>
      </c>
      <c r="F383" s="44" t="s">
        <v>1236</v>
      </c>
      <c r="G383" s="44"/>
      <c r="H383" s="44"/>
      <c r="I383" s="170"/>
      <c r="J383" s="29"/>
      <c r="K383" s="29" t="s">
        <v>51</v>
      </c>
    </row>
    <row r="384" spans="1:11" ht="30">
      <c r="A384" s="67"/>
      <c r="B384" s="67"/>
      <c r="C384" s="67"/>
      <c r="D384" s="67"/>
      <c r="E384" s="166">
        <v>6</v>
      </c>
      <c r="F384" s="44" t="s">
        <v>979</v>
      </c>
      <c r="G384" s="44" t="s">
        <v>1428</v>
      </c>
      <c r="H384" s="44"/>
      <c r="I384" s="29"/>
      <c r="J384" s="29"/>
      <c r="K384" s="29" t="s">
        <v>51</v>
      </c>
    </row>
    <row r="385" spans="1:11" ht="30">
      <c r="A385" s="67"/>
      <c r="B385" s="67"/>
      <c r="C385" s="67"/>
      <c r="D385" s="67"/>
      <c r="E385" s="166">
        <v>7</v>
      </c>
      <c r="F385" s="44" t="s">
        <v>980</v>
      </c>
      <c r="G385" s="44"/>
      <c r="H385" s="44"/>
      <c r="I385" s="29"/>
      <c r="J385" s="29"/>
      <c r="K385" s="29" t="s">
        <v>51</v>
      </c>
    </row>
    <row r="386" spans="1:11" ht="60">
      <c r="A386" s="67"/>
      <c r="B386" s="67"/>
      <c r="C386" s="67"/>
      <c r="D386" s="67"/>
      <c r="E386" s="166">
        <v>8</v>
      </c>
      <c r="F386" s="44" t="s">
        <v>981</v>
      </c>
      <c r="G386" s="44" t="s">
        <v>1054</v>
      </c>
      <c r="H386" s="254" t="s">
        <v>983</v>
      </c>
      <c r="I386" s="29"/>
      <c r="J386" s="29"/>
      <c r="K386" s="29" t="s">
        <v>51</v>
      </c>
    </row>
    <row r="387" spans="1:11" ht="30">
      <c r="A387" s="67"/>
      <c r="B387" s="67"/>
      <c r="C387" s="67"/>
      <c r="D387" s="67"/>
      <c r="E387" s="166">
        <v>9</v>
      </c>
      <c r="F387" s="44" t="s">
        <v>985</v>
      </c>
      <c r="G387" s="44" t="s">
        <v>986</v>
      </c>
      <c r="H387" s="275" t="s">
        <v>1277</v>
      </c>
      <c r="I387" s="29"/>
      <c r="J387" s="29"/>
      <c r="K387" s="29" t="s">
        <v>51</v>
      </c>
    </row>
    <row r="388" spans="1:11" ht="75">
      <c r="A388" s="67"/>
      <c r="B388" s="67"/>
      <c r="C388" s="67"/>
      <c r="D388" s="67"/>
      <c r="E388" s="166">
        <v>10</v>
      </c>
      <c r="F388" s="44" t="s">
        <v>988</v>
      </c>
      <c r="G388" s="44" t="s">
        <v>989</v>
      </c>
      <c r="H388" s="44"/>
      <c r="I388" s="29"/>
      <c r="J388" s="29"/>
      <c r="K388" s="29" t="s">
        <v>51</v>
      </c>
    </row>
    <row r="389" spans="1:11">
      <c r="A389" s="67"/>
      <c r="B389" s="67"/>
      <c r="C389" s="67"/>
      <c r="D389" s="67"/>
      <c r="E389" s="166">
        <v>11</v>
      </c>
      <c r="F389" s="44" t="s">
        <v>1278</v>
      </c>
      <c r="G389" s="44"/>
      <c r="H389" s="44"/>
      <c r="I389" s="29"/>
      <c r="J389" s="29"/>
      <c r="K389" s="29" t="s">
        <v>51</v>
      </c>
    </row>
    <row r="390" spans="1:11" ht="30">
      <c r="A390" s="67"/>
      <c r="B390" s="67"/>
      <c r="C390" s="67"/>
      <c r="D390" s="67"/>
      <c r="E390" s="166">
        <v>12</v>
      </c>
      <c r="F390" s="44" t="s">
        <v>992</v>
      </c>
      <c r="G390" s="44"/>
      <c r="H390" s="44"/>
      <c r="I390" s="29"/>
      <c r="J390" s="29"/>
      <c r="K390" s="29" t="s">
        <v>51</v>
      </c>
    </row>
    <row r="391" spans="1:11" ht="30">
      <c r="A391" s="67"/>
      <c r="B391" s="67"/>
      <c r="C391" s="67"/>
      <c r="D391" s="67"/>
      <c r="E391" s="166">
        <v>13</v>
      </c>
      <c r="F391" s="44" t="s">
        <v>1065</v>
      </c>
      <c r="G391" s="44"/>
      <c r="H391" s="44"/>
      <c r="I391" s="29"/>
      <c r="J391" s="29"/>
      <c r="K391" s="29" t="s">
        <v>51</v>
      </c>
    </row>
    <row r="392" spans="1:11" ht="30">
      <c r="A392" s="67"/>
      <c r="B392" s="67"/>
      <c r="C392" s="67"/>
      <c r="D392" s="67"/>
      <c r="E392" s="166">
        <v>14</v>
      </c>
      <c r="F392" s="44" t="s">
        <v>1421</v>
      </c>
      <c r="G392" s="44" t="s">
        <v>1030</v>
      </c>
      <c r="H392" s="44"/>
      <c r="I392" s="29"/>
      <c r="J392" s="29"/>
      <c r="K392" s="29" t="s">
        <v>51</v>
      </c>
    </row>
    <row r="393" spans="1:11" ht="45">
      <c r="A393" s="67"/>
      <c r="B393" s="67"/>
      <c r="C393" s="67"/>
      <c r="D393" s="67"/>
      <c r="E393" s="166">
        <v>15</v>
      </c>
      <c r="F393" s="44" t="s">
        <v>1031</v>
      </c>
      <c r="G393" s="44" t="s">
        <v>1005</v>
      </c>
      <c r="H393" s="275" t="s">
        <v>1006</v>
      </c>
      <c r="I393" s="29"/>
      <c r="J393" s="29"/>
      <c r="K393" s="29" t="s">
        <v>51</v>
      </c>
    </row>
    <row r="394" spans="1:11">
      <c r="A394" s="67"/>
      <c r="B394" s="67"/>
      <c r="C394" s="67"/>
      <c r="D394" s="67"/>
      <c r="E394" s="166">
        <v>16</v>
      </c>
      <c r="F394" s="44" t="s">
        <v>1224</v>
      </c>
      <c r="G394" s="44"/>
      <c r="H394" s="44"/>
      <c r="I394" s="29"/>
      <c r="J394" s="29"/>
      <c r="K394" s="29" t="s">
        <v>51</v>
      </c>
    </row>
    <row r="395" spans="1:11" ht="30">
      <c r="A395" s="67"/>
      <c r="B395" s="67"/>
      <c r="C395" s="67"/>
      <c r="D395" s="67"/>
      <c r="E395" s="166">
        <v>17</v>
      </c>
      <c r="F395" s="44" t="s">
        <v>1240</v>
      </c>
      <c r="G395" s="44"/>
      <c r="H395" s="44"/>
      <c r="I395" s="29"/>
      <c r="J395" s="29"/>
      <c r="K395" s="29" t="s">
        <v>51</v>
      </c>
    </row>
    <row r="396" spans="1:11" ht="30">
      <c r="A396" s="67"/>
      <c r="B396" s="67"/>
      <c r="C396" s="67"/>
      <c r="D396" s="67"/>
      <c r="E396" s="166">
        <v>18</v>
      </c>
      <c r="F396" s="44" t="s">
        <v>1103</v>
      </c>
      <c r="G396" s="44"/>
      <c r="H396" s="44"/>
      <c r="I396" s="29"/>
      <c r="J396" s="29"/>
      <c r="K396" s="29" t="s">
        <v>51</v>
      </c>
    </row>
    <row r="397" spans="1:11">
      <c r="A397" s="71"/>
      <c r="B397" s="67"/>
      <c r="C397" s="67"/>
      <c r="D397" s="67"/>
      <c r="E397" s="166">
        <v>19</v>
      </c>
      <c r="F397" s="44" t="s">
        <v>1241</v>
      </c>
      <c r="G397" s="44"/>
      <c r="H397" s="44"/>
      <c r="I397" s="29"/>
      <c r="J397" s="29"/>
      <c r="K397" s="29" t="s">
        <v>51</v>
      </c>
    </row>
    <row r="398" spans="1:11" ht="18.75">
      <c r="A398" s="74"/>
      <c r="B398" s="74"/>
      <c r="C398" s="74"/>
      <c r="D398" s="74"/>
      <c r="E398" s="221" t="s">
        <v>1429</v>
      </c>
      <c r="F398" s="154" t="s">
        <v>1430</v>
      </c>
      <c r="G398" s="20"/>
      <c r="H398" s="20"/>
      <c r="I398" s="19"/>
      <c r="J398" s="19"/>
      <c r="K398" s="19"/>
    </row>
    <row r="399" spans="1:11">
      <c r="A399" s="67"/>
      <c r="B399" s="67"/>
      <c r="C399" s="67"/>
      <c r="D399" s="67"/>
      <c r="E399" s="166">
        <v>1</v>
      </c>
      <c r="F399" s="67" t="s">
        <v>1282</v>
      </c>
      <c r="G399" s="44"/>
      <c r="H399" s="44"/>
      <c r="I399" s="29"/>
      <c r="J399" s="29"/>
      <c r="K399" s="29" t="s">
        <v>51</v>
      </c>
    </row>
    <row r="400" spans="1:11" ht="60">
      <c r="A400" s="67"/>
      <c r="B400" s="67"/>
      <c r="C400" s="67"/>
      <c r="D400" s="67"/>
      <c r="E400" s="166">
        <v>2</v>
      </c>
      <c r="F400" s="44" t="s">
        <v>1431</v>
      </c>
      <c r="G400" s="44"/>
      <c r="H400" s="254" t="s">
        <v>1432</v>
      </c>
      <c r="I400" s="29"/>
      <c r="J400" s="29"/>
      <c r="K400" s="29" t="s">
        <v>51</v>
      </c>
    </row>
    <row r="401" spans="1:11">
      <c r="A401" s="67"/>
      <c r="B401" s="67"/>
      <c r="C401" s="67"/>
      <c r="D401" s="67"/>
      <c r="E401" s="166">
        <v>3</v>
      </c>
      <c r="F401" s="44" t="s">
        <v>1433</v>
      </c>
      <c r="G401" s="44"/>
      <c r="H401" s="254"/>
      <c r="I401" s="29"/>
      <c r="J401" s="29"/>
      <c r="K401" s="29" t="s">
        <v>51</v>
      </c>
    </row>
    <row r="402" spans="1:11">
      <c r="A402" s="67"/>
      <c r="B402" s="67"/>
      <c r="C402" s="67"/>
      <c r="D402" s="67"/>
      <c r="E402" s="166">
        <v>4</v>
      </c>
      <c r="F402" s="44" t="s">
        <v>1434</v>
      </c>
      <c r="G402" s="44"/>
      <c r="H402" s="44"/>
      <c r="I402" s="29"/>
      <c r="J402" s="29"/>
      <c r="K402" s="29" t="s">
        <v>51</v>
      </c>
    </row>
    <row r="403" spans="1:11" ht="30">
      <c r="A403" s="67"/>
      <c r="B403" s="67"/>
      <c r="C403" s="67"/>
      <c r="D403" s="67"/>
      <c r="E403" s="166">
        <v>5</v>
      </c>
      <c r="F403" s="44" t="s">
        <v>1435</v>
      </c>
      <c r="G403" s="44"/>
      <c r="H403" s="44"/>
      <c r="I403" s="29"/>
      <c r="J403" s="29"/>
      <c r="K403" s="29" t="s">
        <v>51</v>
      </c>
    </row>
    <row r="404" spans="1:11" ht="30">
      <c r="A404" s="67"/>
      <c r="B404" s="67"/>
      <c r="C404" s="67"/>
      <c r="D404" s="67"/>
      <c r="E404" s="166">
        <v>6</v>
      </c>
      <c r="F404" s="44" t="s">
        <v>1236</v>
      </c>
      <c r="G404" s="44"/>
      <c r="H404" s="44"/>
      <c r="I404" s="170"/>
      <c r="J404" s="29"/>
      <c r="K404" s="29" t="s">
        <v>51</v>
      </c>
    </row>
    <row r="405" spans="1:11" ht="30">
      <c r="A405" s="67"/>
      <c r="B405" s="67"/>
      <c r="C405" s="67"/>
      <c r="D405" s="67"/>
      <c r="E405" s="166">
        <v>7</v>
      </c>
      <c r="F405" s="44" t="s">
        <v>979</v>
      </c>
      <c r="G405" s="44" t="s">
        <v>1436</v>
      </c>
      <c r="H405" s="44"/>
      <c r="I405" s="29"/>
      <c r="J405" s="29"/>
      <c r="K405" s="29" t="s">
        <v>51</v>
      </c>
    </row>
    <row r="406" spans="1:11" ht="45">
      <c r="A406" s="67"/>
      <c r="B406" s="67"/>
      <c r="C406" s="67"/>
      <c r="D406" s="67"/>
      <c r="E406" s="166">
        <v>8</v>
      </c>
      <c r="F406" s="44" t="s">
        <v>1437</v>
      </c>
      <c r="G406" s="44"/>
      <c r="H406" s="44"/>
      <c r="I406" s="29"/>
      <c r="J406" s="29"/>
      <c r="K406" s="29" t="s">
        <v>51</v>
      </c>
    </row>
    <row r="407" spans="1:11" ht="60">
      <c r="A407" s="67"/>
      <c r="B407" s="67"/>
      <c r="C407" s="67"/>
      <c r="D407" s="67"/>
      <c r="E407" s="166">
        <v>9</v>
      </c>
      <c r="F407" s="44" t="s">
        <v>981</v>
      </c>
      <c r="G407" s="44" t="s">
        <v>1054</v>
      </c>
      <c r="H407" s="275" t="s">
        <v>983</v>
      </c>
      <c r="I407" s="29"/>
      <c r="J407" s="29"/>
      <c r="K407" s="29" t="s">
        <v>51</v>
      </c>
    </row>
    <row r="408" spans="1:11" ht="30">
      <c r="A408" s="67"/>
      <c r="B408" s="67"/>
      <c r="C408" s="67"/>
      <c r="D408" s="67"/>
      <c r="E408" s="166">
        <v>10</v>
      </c>
      <c r="F408" s="44" t="s">
        <v>985</v>
      </c>
      <c r="G408" s="44" t="s">
        <v>986</v>
      </c>
      <c r="H408" s="275" t="s">
        <v>1277</v>
      </c>
      <c r="I408" s="29"/>
      <c r="J408" s="29"/>
      <c r="K408" s="29" t="s">
        <v>51</v>
      </c>
    </row>
    <row r="409" spans="1:11" ht="75">
      <c r="A409" s="67"/>
      <c r="B409" s="67"/>
      <c r="C409" s="67"/>
      <c r="D409" s="67"/>
      <c r="E409" s="166">
        <v>11</v>
      </c>
      <c r="F409" s="44" t="s">
        <v>1254</v>
      </c>
      <c r="G409" s="44" t="s">
        <v>989</v>
      </c>
      <c r="H409" s="44"/>
      <c r="I409" s="29"/>
      <c r="J409" s="29"/>
      <c r="K409" s="29" t="s">
        <v>51</v>
      </c>
    </row>
    <row r="410" spans="1:11" ht="45">
      <c r="A410" s="67"/>
      <c r="B410" s="67"/>
      <c r="C410" s="67"/>
      <c r="D410" s="67"/>
      <c r="E410" s="166">
        <v>12</v>
      </c>
      <c r="F410" s="44" t="s">
        <v>1438</v>
      </c>
      <c r="G410" s="44"/>
      <c r="H410" s="44"/>
      <c r="I410" s="29"/>
      <c r="J410" s="29"/>
      <c r="K410" s="29"/>
    </row>
    <row r="411" spans="1:11" ht="30">
      <c r="A411" s="67"/>
      <c r="B411" s="67"/>
      <c r="C411" s="67"/>
      <c r="D411" s="67"/>
      <c r="E411" s="166">
        <v>13</v>
      </c>
      <c r="F411" s="44" t="s">
        <v>1065</v>
      </c>
      <c r="G411" s="44"/>
      <c r="H411" s="44"/>
      <c r="I411" s="29"/>
      <c r="J411" s="29"/>
      <c r="K411" s="29" t="s">
        <v>51</v>
      </c>
    </row>
    <row r="412" spans="1:11" ht="30">
      <c r="A412" s="67"/>
      <c r="B412" s="67"/>
      <c r="C412" s="67"/>
      <c r="D412" s="67"/>
      <c r="E412" s="166">
        <v>14</v>
      </c>
      <c r="F412" s="44" t="s">
        <v>1421</v>
      </c>
      <c r="G412" s="44" t="s">
        <v>1030</v>
      </c>
      <c r="H412" s="44"/>
      <c r="I412" s="29"/>
      <c r="J412" s="29"/>
      <c r="K412" s="29" t="s">
        <v>51</v>
      </c>
    </row>
    <row r="413" spans="1:11" ht="45">
      <c r="A413" s="67"/>
      <c r="B413" s="67"/>
      <c r="C413" s="67"/>
      <c r="D413" s="67"/>
      <c r="E413" s="166">
        <v>15</v>
      </c>
      <c r="F413" s="44" t="s">
        <v>1031</v>
      </c>
      <c r="G413" s="44" t="s">
        <v>1005</v>
      </c>
      <c r="H413" s="275" t="s">
        <v>1006</v>
      </c>
      <c r="I413" s="29"/>
      <c r="J413" s="29"/>
      <c r="K413" s="29" t="s">
        <v>51</v>
      </c>
    </row>
    <row r="414" spans="1:11">
      <c r="A414" s="67"/>
      <c r="B414" s="67"/>
      <c r="C414" s="67"/>
      <c r="D414" s="67"/>
      <c r="E414" s="166">
        <v>16</v>
      </c>
      <c r="F414" s="44" t="s">
        <v>1224</v>
      </c>
      <c r="G414" s="44"/>
      <c r="H414" s="44"/>
      <c r="I414" s="29"/>
      <c r="J414" s="29"/>
      <c r="K414" s="29" t="s">
        <v>51</v>
      </c>
    </row>
    <row r="415" spans="1:11" ht="30">
      <c r="A415" s="67"/>
      <c r="B415" s="67"/>
      <c r="C415" s="67"/>
      <c r="D415" s="67"/>
      <c r="E415" s="166">
        <v>17</v>
      </c>
      <c r="F415" s="44" t="s">
        <v>1240</v>
      </c>
      <c r="G415" s="44"/>
      <c r="H415" s="44"/>
      <c r="I415" s="29"/>
      <c r="J415" s="29"/>
      <c r="K415" s="29" t="s">
        <v>51</v>
      </c>
    </row>
    <row r="416" spans="1:11" ht="30">
      <c r="A416" s="67"/>
      <c r="B416" s="67"/>
      <c r="C416" s="67"/>
      <c r="D416" s="67"/>
      <c r="E416" s="166">
        <v>18</v>
      </c>
      <c r="F416" s="44" t="s">
        <v>1103</v>
      </c>
      <c r="G416" s="44"/>
      <c r="H416" s="44"/>
      <c r="I416" s="29"/>
      <c r="J416" s="29"/>
      <c r="K416" s="29" t="s">
        <v>51</v>
      </c>
    </row>
    <row r="417" spans="1:11">
      <c r="A417" s="71"/>
      <c r="B417" s="67"/>
      <c r="C417" s="67"/>
      <c r="D417" s="67"/>
      <c r="E417" s="166">
        <v>19</v>
      </c>
      <c r="F417" s="44" t="s">
        <v>1241</v>
      </c>
      <c r="G417" s="44"/>
      <c r="H417" s="44"/>
      <c r="I417" s="29"/>
      <c r="J417" s="29"/>
      <c r="K417" s="29" t="s">
        <v>51</v>
      </c>
    </row>
    <row r="418" spans="1:11" ht="18.75">
      <c r="A418" s="74"/>
      <c r="B418" s="74"/>
      <c r="C418" s="74"/>
      <c r="D418" s="74"/>
      <c r="E418" s="221" t="s">
        <v>1439</v>
      </c>
      <c r="F418" s="154" t="s">
        <v>1440</v>
      </c>
      <c r="G418" s="20"/>
      <c r="H418" s="20"/>
      <c r="I418" s="19"/>
      <c r="J418" s="19"/>
      <c r="K418" s="19"/>
    </row>
    <row r="419" spans="1:11">
      <c r="A419" s="67"/>
      <c r="B419" s="67"/>
      <c r="C419" s="67"/>
      <c r="D419" s="67"/>
      <c r="E419" s="166">
        <v>1</v>
      </c>
      <c r="F419" s="67" t="s">
        <v>1282</v>
      </c>
      <c r="G419" s="44"/>
      <c r="H419" s="44"/>
      <c r="I419" s="29"/>
      <c r="J419" s="29"/>
      <c r="K419" s="29" t="s">
        <v>51</v>
      </c>
    </row>
    <row r="420" spans="1:11" ht="30">
      <c r="A420" s="67"/>
      <c r="B420" s="67"/>
      <c r="C420" s="67"/>
      <c r="D420" s="67"/>
      <c r="E420" s="166">
        <v>2</v>
      </c>
      <c r="F420" s="44" t="s">
        <v>1441</v>
      </c>
      <c r="G420" s="44" t="s">
        <v>1442</v>
      </c>
      <c r="H420" s="255" t="s">
        <v>1443</v>
      </c>
      <c r="I420" s="29"/>
      <c r="J420" s="29"/>
      <c r="K420" s="29" t="s">
        <v>51</v>
      </c>
    </row>
    <row r="421" spans="1:11">
      <c r="A421" s="67"/>
      <c r="B421" s="67"/>
      <c r="C421" s="67"/>
      <c r="D421" s="67"/>
      <c r="E421" s="166">
        <v>3</v>
      </c>
      <c r="F421" s="44" t="s">
        <v>1444</v>
      </c>
      <c r="G421" s="44" t="s">
        <v>1445</v>
      </c>
      <c r="H421" s="254"/>
      <c r="I421" s="29"/>
      <c r="J421" s="29"/>
      <c r="K421" s="29" t="s">
        <v>51</v>
      </c>
    </row>
    <row r="422" spans="1:11" ht="30">
      <c r="A422" s="67"/>
      <c r="B422" s="67"/>
      <c r="C422" s="67"/>
      <c r="D422" s="67"/>
      <c r="E422" s="166">
        <v>4</v>
      </c>
      <c r="F422" s="44" t="s">
        <v>1446</v>
      </c>
      <c r="G422" s="44" t="s">
        <v>1447</v>
      </c>
      <c r="H422" s="44"/>
      <c r="I422" s="29"/>
      <c r="J422" s="29"/>
      <c r="K422" s="29" t="s">
        <v>51</v>
      </c>
    </row>
    <row r="423" spans="1:11">
      <c r="A423" s="67"/>
      <c r="B423" s="67"/>
      <c r="C423" s="67"/>
      <c r="D423" s="67"/>
      <c r="E423" s="166">
        <v>5</v>
      </c>
      <c r="F423" s="44" t="s">
        <v>1448</v>
      </c>
      <c r="G423" s="44"/>
      <c r="H423" s="44"/>
      <c r="I423" s="29"/>
      <c r="J423" s="29"/>
      <c r="K423" s="29" t="s">
        <v>51</v>
      </c>
    </row>
    <row r="424" spans="1:11" ht="30">
      <c r="A424" s="67"/>
      <c r="B424" s="67"/>
      <c r="C424" s="67"/>
      <c r="D424" s="67"/>
      <c r="E424" s="166">
        <v>6</v>
      </c>
      <c r="F424" s="44" t="s">
        <v>1449</v>
      </c>
      <c r="G424" s="44"/>
      <c r="H424" s="44"/>
      <c r="I424" s="170"/>
      <c r="J424" s="29"/>
      <c r="K424" s="29" t="s">
        <v>51</v>
      </c>
    </row>
    <row r="425" spans="1:11" ht="45">
      <c r="A425" s="67"/>
      <c r="B425" s="67"/>
      <c r="C425" s="67"/>
      <c r="D425" s="67"/>
      <c r="E425" s="166">
        <v>7</v>
      </c>
      <c r="F425" s="44" t="s">
        <v>1450</v>
      </c>
      <c r="G425" s="44" t="s">
        <v>1451</v>
      </c>
      <c r="H425" s="44"/>
      <c r="I425" s="29"/>
      <c r="J425" s="29"/>
      <c r="K425" s="29" t="s">
        <v>51</v>
      </c>
    </row>
    <row r="426" spans="1:11" ht="30">
      <c r="A426" s="67"/>
      <c r="B426" s="67"/>
      <c r="C426" s="67"/>
      <c r="D426" s="67"/>
      <c r="E426" s="166">
        <v>8</v>
      </c>
      <c r="F426" s="44" t="s">
        <v>1452</v>
      </c>
      <c r="G426" s="44" t="s">
        <v>1453</v>
      </c>
      <c r="H426" s="44"/>
      <c r="I426" s="29"/>
      <c r="J426" s="29"/>
      <c r="K426" s="29" t="s">
        <v>51</v>
      </c>
    </row>
    <row r="427" spans="1:11" ht="30">
      <c r="A427" s="67"/>
      <c r="B427" s="67"/>
      <c r="C427" s="67"/>
      <c r="D427" s="67"/>
      <c r="E427" s="166">
        <v>9</v>
      </c>
      <c r="F427" s="44" t="s">
        <v>1454</v>
      </c>
      <c r="G427" s="44" t="s">
        <v>1455</v>
      </c>
      <c r="H427" s="44"/>
      <c r="I427" s="29"/>
      <c r="J427" s="29"/>
      <c r="K427" s="29" t="s">
        <v>51</v>
      </c>
    </row>
    <row r="428" spans="1:11">
      <c r="A428" s="67"/>
      <c r="B428" s="67"/>
      <c r="C428" s="67"/>
      <c r="D428" s="67"/>
      <c r="E428" s="166">
        <v>10</v>
      </c>
      <c r="F428" s="44" t="s">
        <v>979</v>
      </c>
      <c r="G428" s="44" t="s">
        <v>1456</v>
      </c>
      <c r="H428" s="44"/>
      <c r="I428" s="29"/>
      <c r="J428" s="29"/>
      <c r="K428" s="29" t="s">
        <v>51</v>
      </c>
    </row>
    <row r="429" spans="1:11" ht="30">
      <c r="A429" s="67"/>
      <c r="B429" s="67"/>
      <c r="C429" s="67"/>
      <c r="D429" s="67"/>
      <c r="E429" s="166">
        <v>11</v>
      </c>
      <c r="F429" s="44" t="s">
        <v>980</v>
      </c>
      <c r="G429" s="44"/>
      <c r="H429" s="44"/>
      <c r="I429" s="29"/>
      <c r="J429" s="29"/>
      <c r="K429" s="29" t="s">
        <v>51</v>
      </c>
    </row>
    <row r="430" spans="1:11" ht="60">
      <c r="A430" s="67"/>
      <c r="B430" s="67"/>
      <c r="C430" s="67"/>
      <c r="D430" s="67"/>
      <c r="E430" s="166">
        <v>12</v>
      </c>
      <c r="F430" s="44" t="s">
        <v>981</v>
      </c>
      <c r="G430" s="44" t="s">
        <v>1054</v>
      </c>
      <c r="H430" s="275" t="s">
        <v>983</v>
      </c>
      <c r="I430" s="29"/>
      <c r="J430" s="29"/>
      <c r="K430" s="29" t="s">
        <v>51</v>
      </c>
    </row>
    <row r="431" spans="1:11" ht="30">
      <c r="A431" s="67"/>
      <c r="B431" s="67"/>
      <c r="C431" s="67"/>
      <c r="D431" s="67"/>
      <c r="E431" s="166">
        <v>13</v>
      </c>
      <c r="F431" s="44" t="s">
        <v>985</v>
      </c>
      <c r="G431" s="44" t="s">
        <v>986</v>
      </c>
      <c r="H431" s="275" t="s">
        <v>1277</v>
      </c>
      <c r="I431" s="29"/>
      <c r="J431" s="29"/>
      <c r="K431" s="29" t="s">
        <v>51</v>
      </c>
    </row>
    <row r="432" spans="1:11" ht="75">
      <c r="A432" s="67"/>
      <c r="B432" s="67"/>
      <c r="C432" s="67"/>
      <c r="D432" s="67"/>
      <c r="E432" s="166">
        <v>14</v>
      </c>
      <c r="F432" s="44" t="s">
        <v>1254</v>
      </c>
      <c r="G432" s="44" t="s">
        <v>989</v>
      </c>
      <c r="H432" s="44" t="s">
        <v>1008</v>
      </c>
      <c r="I432" s="29"/>
      <c r="J432" s="29"/>
      <c r="K432" s="29" t="s">
        <v>51</v>
      </c>
    </row>
    <row r="433" spans="1:11">
      <c r="A433" s="67"/>
      <c r="B433" s="67"/>
      <c r="C433" s="67"/>
      <c r="D433" s="67"/>
      <c r="E433" s="166">
        <v>15</v>
      </c>
      <c r="F433" s="44" t="s">
        <v>1278</v>
      </c>
      <c r="G433" s="44"/>
      <c r="H433" s="44"/>
      <c r="I433" s="29"/>
      <c r="J433" s="29"/>
      <c r="K433" s="29" t="s">
        <v>51</v>
      </c>
    </row>
    <row r="434" spans="1:11" ht="30">
      <c r="A434" s="67"/>
      <c r="B434" s="67"/>
      <c r="C434" s="67"/>
      <c r="D434" s="67"/>
      <c r="E434" s="166">
        <v>16</v>
      </c>
      <c r="F434" s="44" t="s">
        <v>992</v>
      </c>
      <c r="G434" s="44"/>
      <c r="H434" s="44"/>
      <c r="I434" s="29"/>
      <c r="J434" s="29"/>
      <c r="K434" s="29" t="s">
        <v>51</v>
      </c>
    </row>
    <row r="435" spans="1:11" ht="30">
      <c r="A435" s="67"/>
      <c r="B435" s="67"/>
      <c r="C435" s="67"/>
      <c r="D435" s="67"/>
      <c r="E435" s="166">
        <v>17</v>
      </c>
      <c r="F435" s="44" t="s">
        <v>1065</v>
      </c>
      <c r="G435" s="44"/>
      <c r="H435" s="44"/>
      <c r="I435" s="29"/>
      <c r="J435" s="29"/>
      <c r="K435" s="29" t="s">
        <v>51</v>
      </c>
    </row>
    <row r="436" spans="1:11">
      <c r="A436" s="67"/>
      <c r="B436" s="67"/>
      <c r="C436" s="67"/>
      <c r="D436" s="67"/>
      <c r="E436" s="166">
        <v>18</v>
      </c>
      <c r="F436" s="44" t="s">
        <v>1421</v>
      </c>
      <c r="G436" s="44" t="s">
        <v>1457</v>
      </c>
      <c r="H436" s="44"/>
      <c r="I436" s="29"/>
      <c r="J436" s="29"/>
      <c r="K436" s="29" t="s">
        <v>51</v>
      </c>
    </row>
    <row r="437" spans="1:11" ht="30">
      <c r="A437" s="67"/>
      <c r="B437" s="67"/>
      <c r="C437" s="67"/>
      <c r="D437" s="67"/>
      <c r="E437" s="166">
        <v>19</v>
      </c>
      <c r="F437" s="44" t="s">
        <v>1458</v>
      </c>
      <c r="G437" s="44" t="s">
        <v>1459</v>
      </c>
      <c r="H437" s="44"/>
      <c r="I437" s="29"/>
      <c r="J437" s="29"/>
      <c r="K437" s="29" t="s">
        <v>51</v>
      </c>
    </row>
    <row r="438" spans="1:11" ht="45">
      <c r="A438" s="67"/>
      <c r="B438" s="67"/>
      <c r="C438" s="67"/>
      <c r="D438" s="67"/>
      <c r="E438" s="166">
        <v>20</v>
      </c>
      <c r="F438" s="44" t="s">
        <v>1031</v>
      </c>
      <c r="G438" s="44" t="s">
        <v>1005</v>
      </c>
      <c r="H438" s="275" t="s">
        <v>1006</v>
      </c>
      <c r="I438" s="29"/>
      <c r="J438" s="29"/>
      <c r="K438" s="29"/>
    </row>
    <row r="439" spans="1:11">
      <c r="A439" s="67"/>
      <c r="B439" s="67"/>
      <c r="C439" s="67"/>
      <c r="D439" s="67"/>
      <c r="E439" s="166">
        <v>21</v>
      </c>
      <c r="F439" s="44" t="s">
        <v>1224</v>
      </c>
      <c r="G439" s="44"/>
      <c r="H439" s="44"/>
      <c r="I439" s="29"/>
      <c r="J439" s="29"/>
      <c r="K439" s="29" t="s">
        <v>51</v>
      </c>
    </row>
    <row r="440" spans="1:11" ht="30">
      <c r="A440" s="67"/>
      <c r="B440" s="67"/>
      <c r="C440" s="67"/>
      <c r="D440" s="67"/>
      <c r="E440" s="166">
        <v>22</v>
      </c>
      <c r="F440" s="44" t="s">
        <v>1240</v>
      </c>
      <c r="G440" s="44"/>
      <c r="H440" s="44"/>
      <c r="I440" s="29"/>
      <c r="J440" s="29"/>
      <c r="K440" s="29" t="s">
        <v>51</v>
      </c>
    </row>
    <row r="441" spans="1:11" ht="30">
      <c r="A441" s="67"/>
      <c r="B441" s="67"/>
      <c r="C441" s="67"/>
      <c r="D441" s="67"/>
      <c r="E441" s="166">
        <v>23</v>
      </c>
      <c r="F441" s="44" t="s">
        <v>1103</v>
      </c>
      <c r="G441" s="44"/>
      <c r="H441" s="44"/>
      <c r="I441" s="29"/>
      <c r="J441" s="29"/>
      <c r="K441" s="29" t="s">
        <v>51</v>
      </c>
    </row>
    <row r="442" spans="1:11">
      <c r="A442" s="71"/>
      <c r="B442" s="67"/>
      <c r="C442" s="67"/>
      <c r="D442" s="67"/>
      <c r="E442" s="166">
        <v>24</v>
      </c>
      <c r="F442" s="44" t="s">
        <v>1241</v>
      </c>
      <c r="G442" s="44"/>
      <c r="H442" s="44"/>
      <c r="I442" s="29"/>
      <c r="J442" s="29"/>
      <c r="K442" s="29" t="s">
        <v>51</v>
      </c>
    </row>
    <row r="443" spans="1:11" ht="18.75">
      <c r="A443" s="74"/>
      <c r="B443" s="74"/>
      <c r="C443" s="74"/>
      <c r="D443" s="74"/>
      <c r="E443" s="221" t="s">
        <v>1460</v>
      </c>
      <c r="F443" s="154" t="s">
        <v>1461</v>
      </c>
      <c r="G443" s="20"/>
      <c r="H443" s="20"/>
      <c r="I443" s="19"/>
      <c r="J443" s="19"/>
      <c r="K443" s="19"/>
    </row>
    <row r="444" spans="1:11">
      <c r="A444" s="67"/>
      <c r="B444" s="67"/>
      <c r="C444" s="67"/>
      <c r="D444" s="67"/>
      <c r="E444" s="166">
        <v>1</v>
      </c>
      <c r="F444" s="67" t="s">
        <v>1462</v>
      </c>
      <c r="G444" s="44"/>
      <c r="H444" s="44"/>
      <c r="I444" s="29"/>
      <c r="J444" s="29"/>
      <c r="K444" s="29" t="s">
        <v>51</v>
      </c>
    </row>
    <row r="445" spans="1:11" ht="60">
      <c r="A445" s="67"/>
      <c r="B445" s="67"/>
      <c r="C445" s="67"/>
      <c r="D445" s="67"/>
      <c r="E445" s="166">
        <v>2</v>
      </c>
      <c r="F445" s="44" t="s">
        <v>1463</v>
      </c>
      <c r="G445" s="44" t="s">
        <v>1464</v>
      </c>
      <c r="H445" s="255" t="s">
        <v>1465</v>
      </c>
      <c r="I445" s="29"/>
      <c r="J445" s="29"/>
      <c r="K445" s="29" t="s">
        <v>51</v>
      </c>
    </row>
    <row r="446" spans="1:11" ht="30">
      <c r="A446" s="67"/>
      <c r="B446" s="67"/>
      <c r="C446" s="67"/>
      <c r="D446" s="67"/>
      <c r="E446" s="166">
        <v>3</v>
      </c>
      <c r="F446" s="44" t="s">
        <v>1444</v>
      </c>
      <c r="G446" s="44" t="s">
        <v>1466</v>
      </c>
      <c r="H446" s="254"/>
      <c r="I446" s="29"/>
      <c r="J446" s="29"/>
      <c r="K446" s="29" t="s">
        <v>51</v>
      </c>
    </row>
    <row r="447" spans="1:11">
      <c r="A447" s="67"/>
      <c r="B447" s="67"/>
      <c r="C447" s="67"/>
      <c r="D447" s="67"/>
      <c r="E447" s="166">
        <v>4</v>
      </c>
      <c r="F447" s="44" t="s">
        <v>1467</v>
      </c>
      <c r="G447" s="44" t="s">
        <v>1447</v>
      </c>
      <c r="H447" s="44"/>
      <c r="I447" s="29"/>
      <c r="J447" s="29"/>
      <c r="K447" s="29" t="s">
        <v>51</v>
      </c>
    </row>
    <row r="448" spans="1:11">
      <c r="A448" s="67"/>
      <c r="B448" s="67"/>
      <c r="C448" s="67"/>
      <c r="D448" s="67"/>
      <c r="E448" s="166">
        <v>5</v>
      </c>
      <c r="F448" s="44" t="s">
        <v>1468</v>
      </c>
      <c r="G448" s="44"/>
      <c r="H448" s="44"/>
      <c r="I448" s="170"/>
      <c r="J448" s="29"/>
      <c r="K448" s="29" t="s">
        <v>51</v>
      </c>
    </row>
    <row r="449" spans="1:11">
      <c r="A449" s="67"/>
      <c r="B449" s="67"/>
      <c r="C449" s="67"/>
      <c r="D449" s="67"/>
      <c r="E449" s="166">
        <v>6</v>
      </c>
      <c r="F449" s="44" t="s">
        <v>1469</v>
      </c>
      <c r="G449" s="44"/>
      <c r="H449" s="44"/>
      <c r="I449" s="170"/>
      <c r="J449" s="29"/>
      <c r="K449" s="29"/>
    </row>
    <row r="450" spans="1:11" ht="45">
      <c r="A450" s="67"/>
      <c r="B450" s="67"/>
      <c r="C450" s="67"/>
      <c r="D450" s="67"/>
      <c r="E450" s="166">
        <v>7</v>
      </c>
      <c r="F450" s="44" t="s">
        <v>1470</v>
      </c>
      <c r="G450" s="44"/>
      <c r="H450" s="44"/>
      <c r="I450" s="170"/>
      <c r="J450" s="29"/>
      <c r="K450" s="29"/>
    </row>
    <row r="451" spans="1:11" ht="30">
      <c r="A451" s="67"/>
      <c r="B451" s="67"/>
      <c r="C451" s="67"/>
      <c r="D451" s="67"/>
      <c r="E451" s="166">
        <v>8</v>
      </c>
      <c r="F451" s="44" t="s">
        <v>1471</v>
      </c>
      <c r="G451" s="44"/>
      <c r="H451" s="44"/>
      <c r="I451" s="170"/>
      <c r="J451" s="29"/>
      <c r="K451" s="29"/>
    </row>
    <row r="452" spans="1:11" ht="30">
      <c r="A452" s="67"/>
      <c r="B452" s="67"/>
      <c r="C452" s="67"/>
      <c r="D452" s="67"/>
      <c r="E452" s="166">
        <v>9</v>
      </c>
      <c r="F452" s="44" t="s">
        <v>1472</v>
      </c>
      <c r="G452" s="44"/>
      <c r="H452" s="44"/>
      <c r="I452" s="170"/>
      <c r="J452" s="29"/>
      <c r="K452" s="29"/>
    </row>
    <row r="453" spans="1:11" ht="30">
      <c r="A453" s="67"/>
      <c r="B453" s="67"/>
      <c r="C453" s="67"/>
      <c r="D453" s="67"/>
      <c r="E453" s="166">
        <v>7</v>
      </c>
      <c r="F453" s="44" t="s">
        <v>1450</v>
      </c>
      <c r="G453" s="44" t="s">
        <v>1473</v>
      </c>
      <c r="H453" s="44"/>
      <c r="I453" s="29"/>
      <c r="J453" s="29"/>
      <c r="K453" s="29" t="s">
        <v>51</v>
      </c>
    </row>
    <row r="454" spans="1:11">
      <c r="A454" s="67"/>
      <c r="B454" s="67"/>
      <c r="C454" s="67"/>
      <c r="D454" s="67"/>
      <c r="E454" s="166">
        <v>8</v>
      </c>
      <c r="F454" s="44" t="s">
        <v>979</v>
      </c>
      <c r="G454" s="44"/>
      <c r="H454" s="44"/>
      <c r="I454" s="29"/>
      <c r="J454" s="29"/>
      <c r="K454" s="29" t="s">
        <v>51</v>
      </c>
    </row>
    <row r="455" spans="1:11" ht="30">
      <c r="A455" s="67"/>
      <c r="B455" s="67"/>
      <c r="C455" s="67"/>
      <c r="D455" s="67"/>
      <c r="E455" s="166">
        <v>9</v>
      </c>
      <c r="F455" s="44" t="s">
        <v>980</v>
      </c>
      <c r="G455" s="44"/>
      <c r="H455" s="44"/>
      <c r="I455" s="29"/>
      <c r="J455" s="29"/>
      <c r="K455" s="29" t="s">
        <v>51</v>
      </c>
    </row>
    <row r="456" spans="1:11" ht="60">
      <c r="A456" s="67"/>
      <c r="B456" s="67"/>
      <c r="C456" s="67"/>
      <c r="D456" s="67"/>
      <c r="E456" s="166">
        <v>10</v>
      </c>
      <c r="F456" s="44" t="s">
        <v>981</v>
      </c>
      <c r="G456" s="44" t="s">
        <v>1054</v>
      </c>
      <c r="H456" s="275" t="s">
        <v>983</v>
      </c>
      <c r="I456" s="29"/>
      <c r="J456" s="29"/>
      <c r="K456" s="29" t="s">
        <v>51</v>
      </c>
    </row>
    <row r="457" spans="1:11" ht="30">
      <c r="A457" s="67"/>
      <c r="B457" s="67"/>
      <c r="C457" s="67"/>
      <c r="D457" s="67"/>
      <c r="E457" s="166">
        <v>11</v>
      </c>
      <c r="F457" s="44" t="s">
        <v>985</v>
      </c>
      <c r="G457" s="44" t="s">
        <v>986</v>
      </c>
      <c r="H457" s="275" t="s">
        <v>1277</v>
      </c>
      <c r="I457" s="29"/>
      <c r="J457" s="29"/>
      <c r="K457" s="29" t="s">
        <v>51</v>
      </c>
    </row>
    <row r="458" spans="1:11" ht="75">
      <c r="A458" s="67"/>
      <c r="B458" s="67"/>
      <c r="C458" s="67"/>
      <c r="D458" s="67"/>
      <c r="E458" s="166">
        <v>9</v>
      </c>
      <c r="F458" s="44" t="s">
        <v>1254</v>
      </c>
      <c r="G458" s="44" t="s">
        <v>989</v>
      </c>
      <c r="H458" s="44"/>
      <c r="I458" s="29"/>
      <c r="J458" s="29"/>
      <c r="K458" s="29"/>
    </row>
    <row r="459" spans="1:11">
      <c r="A459" s="67"/>
      <c r="B459" s="67"/>
      <c r="C459" s="67"/>
      <c r="D459" s="67"/>
      <c r="E459" s="166">
        <v>10</v>
      </c>
      <c r="F459" s="44" t="s">
        <v>1278</v>
      </c>
      <c r="G459" s="44"/>
      <c r="H459" s="44"/>
      <c r="I459" s="29"/>
      <c r="J459" s="29"/>
      <c r="K459" s="29" t="s">
        <v>51</v>
      </c>
    </row>
    <row r="460" spans="1:11" ht="30">
      <c r="A460" s="67"/>
      <c r="B460" s="67"/>
      <c r="C460" s="67"/>
      <c r="D460" s="67"/>
      <c r="E460" s="166">
        <v>11</v>
      </c>
      <c r="F460" s="44" t="s">
        <v>992</v>
      </c>
      <c r="G460" s="44"/>
      <c r="H460" s="44"/>
      <c r="I460" s="29"/>
      <c r="J460" s="29"/>
      <c r="K460" s="29" t="s">
        <v>51</v>
      </c>
    </row>
    <row r="461" spans="1:11" ht="30">
      <c r="A461" s="67"/>
      <c r="B461" s="67"/>
      <c r="C461" s="67"/>
      <c r="D461" s="67"/>
      <c r="E461" s="166">
        <v>7</v>
      </c>
      <c r="F461" s="44" t="s">
        <v>1065</v>
      </c>
      <c r="G461" s="44"/>
      <c r="H461" s="44"/>
      <c r="I461" s="29"/>
      <c r="J461" s="29"/>
      <c r="K461" s="29" t="s">
        <v>51</v>
      </c>
    </row>
    <row r="462" spans="1:11">
      <c r="A462" s="67"/>
      <c r="B462" s="67"/>
      <c r="C462" s="67"/>
      <c r="D462" s="67"/>
      <c r="E462" s="166">
        <v>8</v>
      </c>
      <c r="F462" s="44" t="s">
        <v>1421</v>
      </c>
      <c r="G462" s="44" t="s">
        <v>1457</v>
      </c>
      <c r="H462" s="44"/>
      <c r="I462" s="29"/>
      <c r="J462" s="29"/>
      <c r="K462" s="29" t="s">
        <v>51</v>
      </c>
    </row>
    <row r="463" spans="1:11" ht="30">
      <c r="A463" s="67"/>
      <c r="B463" s="67"/>
      <c r="C463" s="67"/>
      <c r="D463" s="67"/>
      <c r="E463" s="166">
        <v>9</v>
      </c>
      <c r="F463" s="44" t="s">
        <v>1474</v>
      </c>
      <c r="G463" s="44" t="s">
        <v>1475</v>
      </c>
      <c r="H463" s="44"/>
      <c r="I463" s="29"/>
      <c r="J463" s="29"/>
      <c r="K463" s="29" t="s">
        <v>51</v>
      </c>
    </row>
    <row r="464" spans="1:11" ht="45">
      <c r="A464" s="67"/>
      <c r="B464" s="67"/>
      <c r="C464" s="67"/>
      <c r="D464" s="67"/>
      <c r="E464" s="166">
        <v>10</v>
      </c>
      <c r="F464" s="44" t="s">
        <v>1031</v>
      </c>
      <c r="G464" s="44" t="s">
        <v>1005</v>
      </c>
      <c r="H464" s="275" t="s">
        <v>1006</v>
      </c>
      <c r="I464" s="29"/>
      <c r="J464" s="29"/>
      <c r="K464" s="29"/>
    </row>
    <row r="465" spans="1:11">
      <c r="A465" s="67"/>
      <c r="B465" s="67"/>
      <c r="C465" s="67"/>
      <c r="D465" s="67"/>
      <c r="E465" s="166">
        <v>11</v>
      </c>
      <c r="F465" s="44" t="s">
        <v>1224</v>
      </c>
      <c r="G465" s="44"/>
      <c r="H465" s="44"/>
      <c r="I465" s="29"/>
      <c r="J465" s="29"/>
      <c r="K465" s="29" t="s">
        <v>51</v>
      </c>
    </row>
    <row r="466" spans="1:11" ht="30">
      <c r="A466" s="67"/>
      <c r="B466" s="67"/>
      <c r="C466" s="67"/>
      <c r="D466" s="67"/>
      <c r="E466" s="166">
        <v>9</v>
      </c>
      <c r="F466" s="44" t="s">
        <v>1240</v>
      </c>
      <c r="G466" s="44"/>
      <c r="H466" s="44"/>
      <c r="I466" s="29"/>
      <c r="J466" s="29"/>
      <c r="K466" s="29" t="s">
        <v>51</v>
      </c>
    </row>
    <row r="467" spans="1:11" ht="30">
      <c r="A467" s="67"/>
      <c r="B467" s="67"/>
      <c r="C467" s="67"/>
      <c r="D467" s="67"/>
      <c r="E467" s="166">
        <v>10</v>
      </c>
      <c r="F467" s="44" t="s">
        <v>1103</v>
      </c>
      <c r="G467" s="44"/>
      <c r="H467" s="44"/>
      <c r="I467" s="29"/>
      <c r="J467" s="29"/>
      <c r="K467" s="29" t="s">
        <v>51</v>
      </c>
    </row>
    <row r="468" spans="1:11">
      <c r="A468" s="71"/>
      <c r="B468" s="67"/>
      <c r="C468" s="67"/>
      <c r="D468" s="67"/>
      <c r="E468" s="166">
        <v>11</v>
      </c>
      <c r="F468" s="44" t="s">
        <v>1476</v>
      </c>
      <c r="G468" s="44"/>
      <c r="H468" s="44"/>
      <c r="I468" s="29"/>
      <c r="J468" s="29"/>
      <c r="K468" s="29" t="s">
        <v>51</v>
      </c>
    </row>
    <row r="469" spans="1:11" ht="18.75">
      <c r="A469" s="74"/>
      <c r="B469" s="74"/>
      <c r="C469" s="74"/>
      <c r="D469" s="74"/>
      <c r="E469" s="221" t="s">
        <v>1477</v>
      </c>
      <c r="F469" s="154" t="s">
        <v>1478</v>
      </c>
      <c r="G469" s="20"/>
      <c r="H469" s="20"/>
      <c r="I469" s="19"/>
      <c r="J469" s="19"/>
      <c r="K469" s="19"/>
    </row>
    <row r="470" spans="1:11">
      <c r="A470" s="67"/>
      <c r="B470" s="67"/>
      <c r="C470" s="67"/>
      <c r="D470" s="67"/>
      <c r="E470" s="166">
        <v>1</v>
      </c>
      <c r="F470" s="67" t="s">
        <v>1282</v>
      </c>
      <c r="G470" s="44"/>
      <c r="H470" s="44"/>
      <c r="I470" s="29"/>
      <c r="J470" s="29"/>
      <c r="K470" s="29" t="s">
        <v>51</v>
      </c>
    </row>
    <row r="471" spans="1:11" ht="60">
      <c r="A471" s="67"/>
      <c r="B471" s="67"/>
      <c r="C471" s="67"/>
      <c r="D471" s="67"/>
      <c r="E471" s="166">
        <v>2</v>
      </c>
      <c r="F471" s="44" t="s">
        <v>1463</v>
      </c>
      <c r="G471" s="44" t="s">
        <v>1464</v>
      </c>
      <c r="H471" s="255" t="s">
        <v>1465</v>
      </c>
      <c r="I471" s="29"/>
      <c r="J471" s="29"/>
      <c r="K471" s="29" t="s">
        <v>51</v>
      </c>
    </row>
    <row r="472" spans="1:11" ht="30">
      <c r="A472" s="67"/>
      <c r="B472" s="67"/>
      <c r="C472" s="67"/>
      <c r="D472" s="67"/>
      <c r="E472" s="166">
        <v>3</v>
      </c>
      <c r="F472" s="44" t="s">
        <v>1444</v>
      </c>
      <c r="G472" s="44" t="s">
        <v>1466</v>
      </c>
      <c r="H472" s="254"/>
      <c r="I472" s="29"/>
      <c r="J472" s="29"/>
      <c r="K472" s="29" t="s">
        <v>51</v>
      </c>
    </row>
    <row r="473" spans="1:11" ht="30">
      <c r="A473" s="67"/>
      <c r="B473" s="67"/>
      <c r="C473" s="67"/>
      <c r="D473" s="67"/>
      <c r="E473" s="166">
        <v>4</v>
      </c>
      <c r="F473" s="44" t="s">
        <v>1479</v>
      </c>
      <c r="G473" s="44" t="s">
        <v>1447</v>
      </c>
      <c r="H473" s="44"/>
      <c r="I473" s="29"/>
      <c r="J473" s="29"/>
      <c r="K473" s="29" t="s">
        <v>51</v>
      </c>
    </row>
    <row r="474" spans="1:11">
      <c r="A474" s="67"/>
      <c r="B474" s="67"/>
      <c r="C474" s="67"/>
      <c r="D474" s="67"/>
      <c r="E474" s="166">
        <v>5</v>
      </c>
      <c r="F474" s="44" t="s">
        <v>1448</v>
      </c>
      <c r="G474" s="44"/>
      <c r="H474" s="44"/>
      <c r="I474" s="29"/>
      <c r="J474" s="29"/>
      <c r="K474" s="29" t="s">
        <v>51</v>
      </c>
    </row>
    <row r="475" spans="1:11" ht="30">
      <c r="A475" s="67"/>
      <c r="B475" s="67"/>
      <c r="C475" s="67"/>
      <c r="D475" s="67"/>
      <c r="E475" s="166">
        <v>6</v>
      </c>
      <c r="F475" s="44" t="s">
        <v>1480</v>
      </c>
      <c r="G475" s="44"/>
      <c r="H475" s="44"/>
      <c r="I475" s="170"/>
      <c r="J475" s="29"/>
      <c r="K475" s="29" t="s">
        <v>51</v>
      </c>
    </row>
    <row r="476" spans="1:11" ht="30">
      <c r="A476" s="67"/>
      <c r="B476" s="67"/>
      <c r="C476" s="67"/>
      <c r="D476" s="67"/>
      <c r="E476" s="166">
        <v>7</v>
      </c>
      <c r="F476" s="44" t="s">
        <v>1450</v>
      </c>
      <c r="G476" s="44" t="s">
        <v>1473</v>
      </c>
      <c r="H476" s="44"/>
      <c r="I476" s="29"/>
      <c r="J476" s="29"/>
      <c r="K476" s="29" t="s">
        <v>51</v>
      </c>
    </row>
    <row r="477" spans="1:11" ht="30">
      <c r="A477" s="67"/>
      <c r="B477" s="67"/>
      <c r="C477" s="67"/>
      <c r="D477" s="67"/>
      <c r="E477" s="166">
        <v>8</v>
      </c>
      <c r="F477" s="44" t="s">
        <v>1481</v>
      </c>
      <c r="G477" s="44" t="s">
        <v>1453</v>
      </c>
      <c r="H477" s="44"/>
      <c r="I477" s="29"/>
      <c r="J477" s="29"/>
      <c r="K477" s="29" t="s">
        <v>51</v>
      </c>
    </row>
    <row r="478" spans="1:11" ht="30">
      <c r="A478" s="67"/>
      <c r="B478" s="67"/>
      <c r="C478" s="67"/>
      <c r="D478" s="67"/>
      <c r="E478" s="166">
        <v>9</v>
      </c>
      <c r="F478" s="44" t="s">
        <v>1454</v>
      </c>
      <c r="G478" s="44" t="s">
        <v>1482</v>
      </c>
      <c r="H478" s="44"/>
      <c r="I478" s="29"/>
      <c r="J478" s="29"/>
      <c r="K478" s="29" t="s">
        <v>51</v>
      </c>
    </row>
    <row r="479" spans="1:11">
      <c r="A479" s="67"/>
      <c r="B479" s="67"/>
      <c r="C479" s="67"/>
      <c r="D479" s="67"/>
      <c r="E479" s="166">
        <v>10</v>
      </c>
      <c r="F479" s="44" t="s">
        <v>979</v>
      </c>
      <c r="G479" s="44" t="s">
        <v>1483</v>
      </c>
      <c r="H479" s="44"/>
      <c r="I479" s="29"/>
      <c r="J479" s="29"/>
      <c r="K479" s="29" t="s">
        <v>51</v>
      </c>
    </row>
    <row r="480" spans="1:11" ht="30">
      <c r="A480" s="67"/>
      <c r="B480" s="67"/>
      <c r="C480" s="67"/>
      <c r="D480" s="67"/>
      <c r="E480" s="166">
        <v>11</v>
      </c>
      <c r="F480" s="44" t="s">
        <v>980</v>
      </c>
      <c r="G480" s="44"/>
      <c r="H480" s="44"/>
      <c r="I480" s="29"/>
      <c r="J480" s="29"/>
      <c r="K480" s="29" t="s">
        <v>51</v>
      </c>
    </row>
    <row r="481" spans="1:11" ht="60">
      <c r="A481" s="67"/>
      <c r="B481" s="67"/>
      <c r="C481" s="67"/>
      <c r="D481" s="67"/>
      <c r="E481" s="166">
        <v>12</v>
      </c>
      <c r="F481" s="44" t="s">
        <v>981</v>
      </c>
      <c r="G481" s="44" t="s">
        <v>1054</v>
      </c>
      <c r="H481" s="275" t="s">
        <v>983</v>
      </c>
      <c r="I481" s="29"/>
      <c r="J481" s="29"/>
      <c r="K481" s="29" t="s">
        <v>51</v>
      </c>
    </row>
    <row r="482" spans="1:11" ht="30">
      <c r="A482" s="67"/>
      <c r="B482" s="67"/>
      <c r="C482" s="67"/>
      <c r="D482" s="67"/>
      <c r="E482" s="166">
        <v>13</v>
      </c>
      <c r="F482" s="44" t="s">
        <v>985</v>
      </c>
      <c r="G482" s="44" t="s">
        <v>986</v>
      </c>
      <c r="H482" s="275" t="s">
        <v>1277</v>
      </c>
      <c r="I482" s="29"/>
      <c r="J482" s="29"/>
      <c r="K482" s="29" t="s">
        <v>51</v>
      </c>
    </row>
    <row r="483" spans="1:11" ht="75">
      <c r="A483" s="67"/>
      <c r="B483" s="67"/>
      <c r="C483" s="67"/>
      <c r="D483" s="67"/>
      <c r="E483" s="166">
        <v>14</v>
      </c>
      <c r="F483" s="44" t="s">
        <v>1254</v>
      </c>
      <c r="G483" s="44" t="s">
        <v>989</v>
      </c>
      <c r="H483" s="44"/>
      <c r="I483" s="29"/>
      <c r="J483" s="29"/>
      <c r="K483" s="29"/>
    </row>
    <row r="484" spans="1:11">
      <c r="A484" s="67"/>
      <c r="B484" s="67"/>
      <c r="C484" s="67"/>
      <c r="D484" s="67"/>
      <c r="E484" s="166">
        <v>15</v>
      </c>
      <c r="F484" s="44" t="s">
        <v>1278</v>
      </c>
      <c r="G484" s="44"/>
      <c r="H484" s="44"/>
      <c r="I484" s="29"/>
      <c r="J484" s="29"/>
      <c r="K484" s="29" t="s">
        <v>51</v>
      </c>
    </row>
    <row r="485" spans="1:11" ht="30">
      <c r="A485" s="67"/>
      <c r="B485" s="67"/>
      <c r="C485" s="67"/>
      <c r="D485" s="67"/>
      <c r="E485" s="166">
        <v>16</v>
      </c>
      <c r="F485" s="44" t="s">
        <v>992</v>
      </c>
      <c r="G485" s="44"/>
      <c r="H485" s="44"/>
      <c r="I485" s="29"/>
      <c r="J485" s="29"/>
      <c r="K485" s="29" t="s">
        <v>51</v>
      </c>
    </row>
    <row r="486" spans="1:11" ht="30">
      <c r="A486" s="67"/>
      <c r="B486" s="67"/>
      <c r="C486" s="67"/>
      <c r="D486" s="67"/>
      <c r="E486" s="166">
        <v>17</v>
      </c>
      <c r="F486" s="44" t="s">
        <v>1065</v>
      </c>
      <c r="G486" s="44"/>
      <c r="H486" s="44"/>
      <c r="I486" s="29"/>
      <c r="J486" s="29"/>
      <c r="K486" s="29" t="s">
        <v>51</v>
      </c>
    </row>
    <row r="487" spans="1:11">
      <c r="A487" s="67"/>
      <c r="B487" s="67"/>
      <c r="C487" s="67"/>
      <c r="D487" s="67"/>
      <c r="E487" s="166">
        <v>18</v>
      </c>
      <c r="F487" s="44" t="s">
        <v>1421</v>
      </c>
      <c r="G487" s="44" t="s">
        <v>1457</v>
      </c>
      <c r="H487" s="44"/>
      <c r="I487" s="29"/>
      <c r="J487" s="29"/>
      <c r="K487" s="29" t="s">
        <v>51</v>
      </c>
    </row>
    <row r="488" spans="1:11" ht="30">
      <c r="A488" s="67"/>
      <c r="B488" s="67"/>
      <c r="C488" s="67"/>
      <c r="D488" s="67"/>
      <c r="E488" s="166">
        <v>19</v>
      </c>
      <c r="F488" s="44" t="s">
        <v>1474</v>
      </c>
      <c r="G488" s="44" t="s">
        <v>1475</v>
      </c>
      <c r="H488" s="44"/>
      <c r="I488" s="29"/>
      <c r="J488" s="29"/>
      <c r="K488" s="29" t="s">
        <v>51</v>
      </c>
    </row>
    <row r="489" spans="1:11" ht="45">
      <c r="A489" s="67"/>
      <c r="B489" s="67"/>
      <c r="C489" s="67"/>
      <c r="D489" s="67"/>
      <c r="E489" s="166">
        <v>20</v>
      </c>
      <c r="F489" s="44" t="s">
        <v>1031</v>
      </c>
      <c r="G489" s="44" t="s">
        <v>1005</v>
      </c>
      <c r="H489" s="275" t="s">
        <v>1006</v>
      </c>
      <c r="I489" s="29"/>
      <c r="J489" s="29"/>
      <c r="K489" s="29"/>
    </row>
    <row r="490" spans="1:11">
      <c r="A490" s="67"/>
      <c r="B490" s="67"/>
      <c r="C490" s="67"/>
      <c r="D490" s="67"/>
      <c r="E490" s="166">
        <v>21</v>
      </c>
      <c r="F490" s="44" t="s">
        <v>1224</v>
      </c>
      <c r="G490" s="44"/>
      <c r="H490" s="44"/>
      <c r="I490" s="29"/>
      <c r="J490" s="29"/>
      <c r="K490" s="29" t="s">
        <v>51</v>
      </c>
    </row>
    <row r="491" spans="1:11" ht="30">
      <c r="A491" s="67"/>
      <c r="B491" s="67"/>
      <c r="C491" s="67"/>
      <c r="D491" s="67"/>
      <c r="E491" s="166">
        <v>22</v>
      </c>
      <c r="F491" s="44" t="s">
        <v>1240</v>
      </c>
      <c r="G491" s="44"/>
      <c r="H491" s="44"/>
      <c r="I491" s="29"/>
      <c r="J491" s="29"/>
      <c r="K491" s="29" t="s">
        <v>51</v>
      </c>
    </row>
    <row r="492" spans="1:11" ht="30">
      <c r="A492" s="67"/>
      <c r="B492" s="67"/>
      <c r="C492" s="67"/>
      <c r="D492" s="67"/>
      <c r="E492" s="166">
        <v>23</v>
      </c>
      <c r="F492" s="44" t="s">
        <v>1103</v>
      </c>
      <c r="G492" s="44"/>
      <c r="H492" s="44"/>
      <c r="I492" s="29"/>
      <c r="J492" s="29"/>
      <c r="K492" s="29" t="s">
        <v>51</v>
      </c>
    </row>
    <row r="493" spans="1:11">
      <c r="A493" s="71"/>
      <c r="B493" s="67"/>
      <c r="C493" s="67"/>
      <c r="D493" s="67"/>
      <c r="E493" s="166">
        <v>24</v>
      </c>
      <c r="F493" s="44" t="s">
        <v>1476</v>
      </c>
      <c r="G493" s="44"/>
      <c r="H493" s="44"/>
      <c r="I493" s="29"/>
      <c r="J493" s="29"/>
      <c r="K493" s="29" t="s">
        <v>51</v>
      </c>
    </row>
    <row r="494" spans="1:11" ht="18.75">
      <c r="A494" s="258"/>
      <c r="B494" s="258"/>
      <c r="C494" s="258"/>
      <c r="D494" s="258"/>
      <c r="E494" s="256" t="s">
        <v>1484</v>
      </c>
      <c r="F494" s="257" t="s">
        <v>1485</v>
      </c>
      <c r="G494" s="258"/>
      <c r="H494" s="258"/>
      <c r="I494" s="258"/>
      <c r="J494" s="258"/>
      <c r="K494" s="258"/>
    </row>
    <row r="495" spans="1:11">
      <c r="A495" s="100"/>
      <c r="B495" s="100"/>
      <c r="C495" s="100"/>
      <c r="D495" s="100"/>
      <c r="E495" s="166">
        <v>1</v>
      </c>
      <c r="F495" s="100" t="s">
        <v>1486</v>
      </c>
      <c r="G495" s="100"/>
      <c r="H495" s="100"/>
      <c r="I495" s="100"/>
      <c r="J495" s="100"/>
      <c r="K495" s="100" t="s">
        <v>51</v>
      </c>
    </row>
    <row r="496" spans="1:11">
      <c r="A496" s="100"/>
      <c r="B496" s="100"/>
      <c r="C496" s="100"/>
      <c r="D496" s="100"/>
      <c r="E496" s="166">
        <v>2</v>
      </c>
      <c r="F496" s="100" t="s">
        <v>1487</v>
      </c>
      <c r="G496" s="100"/>
      <c r="H496" s="100"/>
      <c r="I496" s="100"/>
      <c r="J496" s="100"/>
      <c r="K496" s="100" t="s">
        <v>51</v>
      </c>
    </row>
    <row r="497" spans="1:11" ht="45">
      <c r="A497" s="100"/>
      <c r="B497" s="100"/>
      <c r="C497" s="100"/>
      <c r="D497" s="100"/>
      <c r="E497" s="166">
        <v>3</v>
      </c>
      <c r="F497" s="83" t="s">
        <v>1488</v>
      </c>
      <c r="G497" s="100"/>
      <c r="H497" s="100"/>
      <c r="I497" s="100"/>
      <c r="J497" s="100"/>
      <c r="K497" s="100" t="s">
        <v>51</v>
      </c>
    </row>
    <row r="498" spans="1:11">
      <c r="A498" s="100"/>
      <c r="B498" s="100"/>
      <c r="C498" s="100"/>
      <c r="D498" s="100"/>
      <c r="E498" s="166">
        <v>4</v>
      </c>
      <c r="F498" s="100" t="s">
        <v>1489</v>
      </c>
      <c r="G498" s="100"/>
      <c r="H498" s="100"/>
      <c r="I498" s="100"/>
      <c r="J498" s="100"/>
      <c r="K498" s="100" t="s">
        <v>51</v>
      </c>
    </row>
    <row r="499" spans="1:11" ht="45">
      <c r="A499" s="100"/>
      <c r="B499" s="100"/>
      <c r="C499" s="100"/>
      <c r="D499" s="100"/>
      <c r="E499" s="166">
        <v>5</v>
      </c>
      <c r="F499" s="83" t="s">
        <v>1490</v>
      </c>
      <c r="G499" s="100" t="s">
        <v>1491</v>
      </c>
      <c r="H499" s="100"/>
      <c r="I499" s="100"/>
      <c r="J499" s="100"/>
      <c r="K499" s="100" t="s">
        <v>51</v>
      </c>
    </row>
    <row r="500" spans="1:11">
      <c r="A500" s="100"/>
      <c r="B500" s="100"/>
      <c r="C500" s="100"/>
      <c r="D500" s="100"/>
      <c r="E500" s="166">
        <v>6</v>
      </c>
      <c r="F500" s="100" t="s">
        <v>1492</v>
      </c>
      <c r="G500" s="100"/>
      <c r="H500" s="100"/>
      <c r="I500" s="100"/>
      <c r="J500" s="100"/>
      <c r="K500" s="100" t="s">
        <v>51</v>
      </c>
    </row>
    <row r="501" spans="1:11">
      <c r="A501" s="100"/>
      <c r="B501" s="100"/>
      <c r="C501" s="100"/>
      <c r="D501" s="100"/>
      <c r="E501" s="166">
        <v>7</v>
      </c>
      <c r="F501" s="44" t="s">
        <v>1450</v>
      </c>
      <c r="G501" s="100"/>
      <c r="H501" s="100"/>
      <c r="I501" s="100"/>
      <c r="J501" s="100"/>
      <c r="K501" s="100" t="s">
        <v>51</v>
      </c>
    </row>
    <row r="502" spans="1:11">
      <c r="A502" s="100"/>
      <c r="B502" s="100"/>
      <c r="C502" s="100"/>
      <c r="D502" s="100"/>
      <c r="E502" s="166">
        <v>8</v>
      </c>
      <c r="F502" s="44" t="s">
        <v>979</v>
      </c>
      <c r="G502" s="44"/>
      <c r="H502" s="44"/>
      <c r="I502" s="100"/>
      <c r="J502" s="100"/>
      <c r="K502" s="100" t="s">
        <v>51</v>
      </c>
    </row>
    <row r="503" spans="1:11" ht="30">
      <c r="A503" s="100"/>
      <c r="B503" s="100"/>
      <c r="C503" s="100"/>
      <c r="D503" s="100"/>
      <c r="E503" s="166">
        <v>9</v>
      </c>
      <c r="F503" s="44" t="s">
        <v>980</v>
      </c>
      <c r="G503" s="44"/>
      <c r="H503" s="44"/>
      <c r="I503" s="100"/>
      <c r="J503" s="100"/>
      <c r="K503" s="100" t="s">
        <v>51</v>
      </c>
    </row>
    <row r="504" spans="1:11" ht="60">
      <c r="A504" s="100"/>
      <c r="B504" s="100"/>
      <c r="C504" s="100"/>
      <c r="D504" s="100"/>
      <c r="E504" s="166">
        <v>10</v>
      </c>
      <c r="F504" s="44" t="s">
        <v>981</v>
      </c>
      <c r="G504" s="44" t="s">
        <v>1054</v>
      </c>
      <c r="H504" s="254" t="s">
        <v>983</v>
      </c>
      <c r="I504" s="100"/>
      <c r="J504" s="100"/>
      <c r="K504" s="100" t="s">
        <v>51</v>
      </c>
    </row>
    <row r="505" spans="1:11" ht="30">
      <c r="A505" s="100"/>
      <c r="B505" s="100"/>
      <c r="C505" s="100"/>
      <c r="D505" s="100"/>
      <c r="E505" s="166">
        <v>11</v>
      </c>
      <c r="F505" s="44" t="s">
        <v>985</v>
      </c>
      <c r="G505" s="44" t="s">
        <v>986</v>
      </c>
      <c r="H505" s="275" t="s">
        <v>1277</v>
      </c>
      <c r="I505" s="100"/>
      <c r="J505" s="100"/>
      <c r="K505" s="100" t="s">
        <v>51</v>
      </c>
    </row>
    <row r="506" spans="1:11" ht="75">
      <c r="A506" s="100"/>
      <c r="B506" s="100"/>
      <c r="C506" s="100"/>
      <c r="D506" s="100"/>
      <c r="E506" s="166">
        <v>12</v>
      </c>
      <c r="F506" s="44" t="s">
        <v>988</v>
      </c>
      <c r="G506" s="44" t="s">
        <v>989</v>
      </c>
      <c r="H506" s="44"/>
      <c r="I506" s="100"/>
      <c r="J506" s="100"/>
      <c r="K506" s="100" t="s">
        <v>51</v>
      </c>
    </row>
    <row r="507" spans="1:11">
      <c r="A507" s="100"/>
      <c r="B507" s="100"/>
      <c r="C507" s="100"/>
      <c r="D507" s="100"/>
      <c r="E507" s="166">
        <v>13</v>
      </c>
      <c r="F507" s="44" t="s">
        <v>1278</v>
      </c>
      <c r="G507" s="44"/>
      <c r="H507" s="100"/>
      <c r="I507" s="100"/>
      <c r="J507" s="100"/>
      <c r="K507" s="100" t="s">
        <v>51</v>
      </c>
    </row>
    <row r="508" spans="1:11" ht="30">
      <c r="A508" s="100"/>
      <c r="B508" s="100"/>
      <c r="C508" s="100"/>
      <c r="D508" s="100"/>
      <c r="E508" s="166">
        <v>14</v>
      </c>
      <c r="F508" s="44" t="s">
        <v>992</v>
      </c>
      <c r="G508" s="100"/>
      <c r="H508" s="100"/>
      <c r="I508" s="100"/>
      <c r="J508" s="100"/>
      <c r="K508" s="100" t="s">
        <v>51</v>
      </c>
    </row>
    <row r="509" spans="1:11" ht="45">
      <c r="A509" s="100"/>
      <c r="B509" s="100"/>
      <c r="C509" s="100"/>
      <c r="D509" s="100"/>
      <c r="E509" s="166">
        <v>15</v>
      </c>
      <c r="F509" s="44" t="s">
        <v>1493</v>
      </c>
      <c r="G509" s="83"/>
      <c r="H509" s="100"/>
      <c r="I509" s="100"/>
      <c r="J509" s="100"/>
      <c r="K509" s="100" t="s">
        <v>51</v>
      </c>
    </row>
    <row r="510" spans="1:11" ht="120">
      <c r="A510" s="100"/>
      <c r="B510" s="100"/>
      <c r="C510" s="100"/>
      <c r="D510" s="100"/>
      <c r="E510" s="166">
        <v>16</v>
      </c>
      <c r="F510" s="44" t="s">
        <v>1494</v>
      </c>
      <c r="G510" s="83"/>
      <c r="H510" s="100"/>
      <c r="I510" s="100"/>
      <c r="J510" s="100"/>
      <c r="K510" s="100" t="s">
        <v>51</v>
      </c>
    </row>
    <row r="511" spans="1:11" ht="150">
      <c r="A511" s="100"/>
      <c r="B511" s="100"/>
      <c r="C511" s="100"/>
      <c r="D511" s="100"/>
      <c r="E511" s="166">
        <v>17</v>
      </c>
      <c r="F511" s="44" t="s">
        <v>1495</v>
      </c>
      <c r="G511" s="83"/>
      <c r="H511" s="100"/>
      <c r="I511" s="100"/>
      <c r="J511" s="100"/>
      <c r="K511" s="100" t="s">
        <v>51</v>
      </c>
    </row>
    <row r="512" spans="1:11" ht="30">
      <c r="A512" s="100"/>
      <c r="B512" s="100"/>
      <c r="C512" s="100"/>
      <c r="D512" s="100"/>
      <c r="E512" s="166">
        <v>18</v>
      </c>
      <c r="F512" s="44" t="s">
        <v>1065</v>
      </c>
      <c r="G512" s="44"/>
      <c r="H512" s="100"/>
      <c r="I512" s="100"/>
      <c r="J512" s="100"/>
      <c r="K512" s="100" t="s">
        <v>51</v>
      </c>
    </row>
    <row r="513" spans="1:11">
      <c r="A513" s="100"/>
      <c r="B513" s="100"/>
      <c r="C513" s="100"/>
      <c r="D513" s="100"/>
      <c r="E513" s="166">
        <v>19</v>
      </c>
      <c r="F513" s="44" t="s">
        <v>1421</v>
      </c>
      <c r="G513" s="44" t="s">
        <v>1457</v>
      </c>
      <c r="H513" s="100"/>
      <c r="I513" s="100"/>
      <c r="J513" s="100"/>
      <c r="K513" s="100" t="s">
        <v>51</v>
      </c>
    </row>
    <row r="514" spans="1:11" ht="45">
      <c r="A514" s="100"/>
      <c r="B514" s="100"/>
      <c r="C514" s="100"/>
      <c r="D514" s="100"/>
      <c r="E514" s="166">
        <v>20</v>
      </c>
      <c r="F514" s="44" t="s">
        <v>1031</v>
      </c>
      <c r="G514" s="44" t="s">
        <v>1005</v>
      </c>
      <c r="H514" s="275" t="s">
        <v>1006</v>
      </c>
      <c r="I514" s="100"/>
      <c r="J514" s="100"/>
      <c r="K514" s="100" t="s">
        <v>51</v>
      </c>
    </row>
    <row r="515" spans="1:11">
      <c r="A515" s="100"/>
      <c r="B515" s="100"/>
      <c r="C515" s="100"/>
      <c r="D515" s="100"/>
      <c r="E515" s="166">
        <v>21</v>
      </c>
      <c r="F515" s="44" t="s">
        <v>1224</v>
      </c>
      <c r="G515" s="44"/>
      <c r="H515" s="100"/>
      <c r="I515" s="100"/>
      <c r="J515" s="100"/>
      <c r="K515" s="100" t="s">
        <v>51</v>
      </c>
    </row>
    <row r="516" spans="1:11" ht="30">
      <c r="A516" s="100"/>
      <c r="B516" s="100"/>
      <c r="C516" s="100"/>
      <c r="D516" s="100"/>
      <c r="E516" s="166">
        <v>22</v>
      </c>
      <c r="F516" s="44" t="s">
        <v>1240</v>
      </c>
      <c r="G516" s="44"/>
      <c r="H516" s="100"/>
      <c r="I516" s="100"/>
      <c r="J516" s="100"/>
      <c r="K516" s="100" t="s">
        <v>51</v>
      </c>
    </row>
    <row r="517" spans="1:11" ht="30">
      <c r="A517" s="100"/>
      <c r="B517" s="100"/>
      <c r="C517" s="100"/>
      <c r="D517" s="100"/>
      <c r="E517" s="166">
        <v>23</v>
      </c>
      <c r="F517" s="44" t="s">
        <v>1103</v>
      </c>
      <c r="G517" s="44"/>
      <c r="H517" s="100"/>
      <c r="I517" s="100"/>
      <c r="J517" s="100"/>
      <c r="K517" s="100" t="s">
        <v>51</v>
      </c>
    </row>
    <row r="518" spans="1:11" ht="45">
      <c r="A518" s="100"/>
      <c r="B518" s="100"/>
      <c r="C518" s="100"/>
      <c r="D518" s="100"/>
      <c r="E518" s="166">
        <v>24</v>
      </c>
      <c r="F518" s="44" t="s">
        <v>1496</v>
      </c>
      <c r="G518" s="100"/>
      <c r="H518" s="100"/>
      <c r="I518" s="100"/>
      <c r="J518" s="100"/>
      <c r="K518" s="100" t="s">
        <v>51</v>
      </c>
    </row>
    <row r="519" spans="1:11">
      <c r="A519" s="100"/>
      <c r="B519" s="100"/>
      <c r="C519" s="100"/>
      <c r="D519" s="100"/>
      <c r="E519" s="166">
        <v>25</v>
      </c>
      <c r="F519" s="44" t="s">
        <v>1497</v>
      </c>
      <c r="G519" s="100"/>
      <c r="H519" s="100"/>
      <c r="I519" s="100"/>
      <c r="J519" s="100"/>
      <c r="K519" s="100" t="s">
        <v>51</v>
      </c>
    </row>
    <row r="520" spans="1:11">
      <c r="A520" s="100"/>
      <c r="B520" s="100"/>
      <c r="C520" s="100"/>
      <c r="D520" s="100"/>
      <c r="E520" s="166">
        <v>26</v>
      </c>
      <c r="F520" s="44" t="s">
        <v>1498</v>
      </c>
      <c r="G520" s="100"/>
      <c r="H520" s="100"/>
      <c r="I520" s="100"/>
      <c r="J520" s="100"/>
      <c r="K520" s="100" t="s">
        <v>51</v>
      </c>
    </row>
    <row r="521" spans="1:11" ht="30">
      <c r="A521" s="100"/>
      <c r="B521" s="100"/>
      <c r="C521" s="100"/>
      <c r="D521" s="100"/>
      <c r="E521" s="166">
        <v>27</v>
      </c>
      <c r="F521" s="44" t="s">
        <v>1499</v>
      </c>
      <c r="G521" s="100"/>
      <c r="H521" s="100"/>
      <c r="I521" s="100"/>
      <c r="J521" s="100"/>
      <c r="K521" s="100" t="s">
        <v>51</v>
      </c>
    </row>
    <row r="522" spans="1:11" ht="18.75">
      <c r="A522" s="258"/>
      <c r="B522" s="258"/>
      <c r="C522" s="258"/>
      <c r="D522" s="258"/>
      <c r="E522" s="256" t="s">
        <v>1500</v>
      </c>
      <c r="F522" s="257" t="s">
        <v>1501</v>
      </c>
      <c r="G522" s="258"/>
      <c r="H522" s="258"/>
      <c r="I522" s="258"/>
      <c r="J522" s="258"/>
      <c r="K522" s="258"/>
    </row>
    <row r="523" spans="1:11">
      <c r="A523" s="100"/>
      <c r="B523" s="100"/>
      <c r="C523" s="100"/>
      <c r="D523" s="100"/>
      <c r="E523" s="166">
        <v>1</v>
      </c>
      <c r="F523" s="100" t="s">
        <v>1502</v>
      </c>
      <c r="G523" s="100"/>
      <c r="H523" s="100"/>
      <c r="I523" s="100"/>
      <c r="J523" s="100"/>
      <c r="K523" s="100" t="s">
        <v>51</v>
      </c>
    </row>
    <row r="524" spans="1:11">
      <c r="A524" s="100"/>
      <c r="B524" s="100"/>
      <c r="C524" s="100"/>
      <c r="D524" s="100"/>
      <c r="E524" s="166">
        <v>2</v>
      </c>
      <c r="F524" s="100" t="s">
        <v>1503</v>
      </c>
      <c r="G524" s="100"/>
      <c r="H524" s="100"/>
      <c r="I524" s="100"/>
      <c r="J524" s="100"/>
      <c r="K524" s="100" t="s">
        <v>51</v>
      </c>
    </row>
    <row r="525" spans="1:11" ht="45">
      <c r="A525" s="100"/>
      <c r="B525" s="100"/>
      <c r="C525" s="100"/>
      <c r="D525" s="100"/>
      <c r="E525" s="166">
        <v>3</v>
      </c>
      <c r="F525" s="83" t="s">
        <v>1504</v>
      </c>
      <c r="G525" s="100"/>
      <c r="H525" s="100"/>
      <c r="I525" s="100"/>
      <c r="J525" s="100"/>
      <c r="K525" s="100" t="s">
        <v>51</v>
      </c>
    </row>
    <row r="526" spans="1:11" ht="45">
      <c r="A526" s="100"/>
      <c r="B526" s="100"/>
      <c r="C526" s="100"/>
      <c r="D526" s="100"/>
      <c r="E526" s="166">
        <v>4</v>
      </c>
      <c r="F526" s="83" t="s">
        <v>1505</v>
      </c>
      <c r="G526" s="100"/>
      <c r="H526" s="100"/>
      <c r="I526" s="100"/>
      <c r="J526" s="100"/>
      <c r="K526" s="100" t="s">
        <v>51</v>
      </c>
    </row>
    <row r="527" spans="1:11">
      <c r="A527" s="100"/>
      <c r="B527" s="100"/>
      <c r="C527" s="100"/>
      <c r="D527" s="100"/>
      <c r="E527" s="166">
        <v>5</v>
      </c>
      <c r="F527" s="100" t="s">
        <v>1506</v>
      </c>
      <c r="G527" s="100" t="s">
        <v>1507</v>
      </c>
      <c r="H527" s="100"/>
      <c r="I527" s="100"/>
      <c r="J527" s="100"/>
      <c r="K527" s="100" t="s">
        <v>51</v>
      </c>
    </row>
    <row r="528" spans="1:11">
      <c r="A528" s="100"/>
      <c r="B528" s="100"/>
      <c r="C528" s="100"/>
      <c r="D528" s="100"/>
      <c r="E528" s="166">
        <v>6</v>
      </c>
      <c r="F528" s="100" t="s">
        <v>1508</v>
      </c>
      <c r="G528" s="100"/>
      <c r="H528" s="100"/>
      <c r="I528" s="100"/>
      <c r="J528" s="100"/>
      <c r="K528" s="100" t="s">
        <v>51</v>
      </c>
    </row>
    <row r="529" spans="1:11">
      <c r="A529" s="100"/>
      <c r="B529" s="100"/>
      <c r="C529" s="100"/>
      <c r="D529" s="100"/>
      <c r="E529" s="166">
        <v>7</v>
      </c>
      <c r="F529" s="44" t="s">
        <v>979</v>
      </c>
      <c r="G529" s="44"/>
      <c r="H529" s="44"/>
      <c r="I529" s="100"/>
      <c r="J529" s="100"/>
      <c r="K529" s="100" t="s">
        <v>51</v>
      </c>
    </row>
    <row r="530" spans="1:11" ht="30">
      <c r="A530" s="100"/>
      <c r="B530" s="100"/>
      <c r="C530" s="100"/>
      <c r="D530" s="100"/>
      <c r="E530" s="166">
        <v>8</v>
      </c>
      <c r="F530" s="44" t="s">
        <v>980</v>
      </c>
      <c r="G530" s="44"/>
      <c r="H530" s="44"/>
      <c r="I530" s="100"/>
      <c r="J530" s="100"/>
      <c r="K530" s="100" t="s">
        <v>51</v>
      </c>
    </row>
    <row r="531" spans="1:11" ht="60">
      <c r="A531" s="100"/>
      <c r="B531" s="100"/>
      <c r="C531" s="100"/>
      <c r="D531" s="100"/>
      <c r="E531" s="166">
        <v>9</v>
      </c>
      <c r="F531" s="44" t="s">
        <v>981</v>
      </c>
      <c r="G531" s="44" t="s">
        <v>1054</v>
      </c>
      <c r="H531" s="275" t="s">
        <v>983</v>
      </c>
      <c r="I531" s="100"/>
      <c r="J531" s="100"/>
      <c r="K531" s="100" t="s">
        <v>51</v>
      </c>
    </row>
    <row r="532" spans="1:11" ht="30">
      <c r="A532" s="100"/>
      <c r="B532" s="100"/>
      <c r="C532" s="100"/>
      <c r="D532" s="100"/>
      <c r="E532" s="166">
        <v>10</v>
      </c>
      <c r="F532" s="44" t="s">
        <v>985</v>
      </c>
      <c r="G532" s="44" t="s">
        <v>986</v>
      </c>
      <c r="H532" s="275" t="s">
        <v>1277</v>
      </c>
      <c r="I532" s="100"/>
      <c r="J532" s="100"/>
      <c r="K532" s="100" t="s">
        <v>51</v>
      </c>
    </row>
    <row r="533" spans="1:11">
      <c r="A533" s="100"/>
      <c r="B533" s="100"/>
      <c r="C533" s="100"/>
      <c r="D533" s="100"/>
      <c r="E533" s="166">
        <v>11</v>
      </c>
      <c r="F533" s="44" t="s">
        <v>1509</v>
      </c>
      <c r="G533" s="44"/>
      <c r="H533" s="44"/>
      <c r="I533" s="100"/>
      <c r="J533" s="100"/>
      <c r="K533" s="100" t="s">
        <v>51</v>
      </c>
    </row>
    <row r="534" spans="1:11">
      <c r="A534" s="100"/>
      <c r="B534" s="100"/>
      <c r="C534" s="100"/>
      <c r="D534" s="100"/>
      <c r="E534" s="166">
        <v>12</v>
      </c>
      <c r="F534" s="100" t="s">
        <v>1510</v>
      </c>
      <c r="G534" s="100"/>
      <c r="H534" s="100"/>
      <c r="I534" s="100"/>
      <c r="J534" s="100"/>
      <c r="K534" s="100" t="s">
        <v>51</v>
      </c>
    </row>
    <row r="535" spans="1:11">
      <c r="A535" s="100"/>
      <c r="B535" s="100"/>
      <c r="C535" s="100"/>
      <c r="D535" s="100"/>
      <c r="E535" s="166">
        <v>13</v>
      </c>
      <c r="F535" s="100" t="s">
        <v>1506</v>
      </c>
      <c r="G535" s="100" t="s">
        <v>1511</v>
      </c>
      <c r="H535" s="100"/>
      <c r="I535" s="100"/>
      <c r="J535" s="100"/>
      <c r="K535" s="100" t="s">
        <v>51</v>
      </c>
    </row>
    <row r="536" spans="1:11">
      <c r="A536" s="100"/>
      <c r="B536" s="100"/>
      <c r="C536" s="100"/>
      <c r="D536" s="100"/>
      <c r="E536" s="166">
        <v>14</v>
      </c>
      <c r="F536" s="100" t="s">
        <v>1508</v>
      </c>
      <c r="G536" s="100"/>
      <c r="H536" s="100"/>
      <c r="I536" s="100"/>
      <c r="J536" s="100"/>
      <c r="K536" s="100" t="s">
        <v>51</v>
      </c>
    </row>
    <row r="537" spans="1:11">
      <c r="A537" s="100"/>
      <c r="B537" s="100"/>
      <c r="C537" s="100"/>
      <c r="D537" s="100"/>
      <c r="E537" s="166">
        <v>15</v>
      </c>
      <c r="F537" s="44" t="s">
        <v>979</v>
      </c>
      <c r="G537" s="44"/>
      <c r="H537" s="44"/>
      <c r="I537" s="100"/>
      <c r="J537" s="100"/>
      <c r="K537" s="100" t="s">
        <v>51</v>
      </c>
    </row>
    <row r="538" spans="1:11" ht="30">
      <c r="A538" s="100"/>
      <c r="B538" s="100"/>
      <c r="C538" s="100"/>
      <c r="D538" s="100"/>
      <c r="E538" s="166">
        <v>16</v>
      </c>
      <c r="F538" s="44" t="s">
        <v>980</v>
      </c>
      <c r="G538" s="44"/>
      <c r="H538" s="44"/>
      <c r="I538" s="100"/>
      <c r="J538" s="100"/>
      <c r="K538" s="100" t="s">
        <v>51</v>
      </c>
    </row>
    <row r="539" spans="1:11" ht="60">
      <c r="A539" s="100"/>
      <c r="B539" s="100"/>
      <c r="C539" s="100"/>
      <c r="D539" s="100"/>
      <c r="E539" s="166">
        <v>17</v>
      </c>
      <c r="F539" s="44" t="s">
        <v>981</v>
      </c>
      <c r="G539" s="44" t="s">
        <v>1054</v>
      </c>
      <c r="H539" s="275" t="s">
        <v>983</v>
      </c>
      <c r="I539" s="100"/>
      <c r="J539" s="100"/>
      <c r="K539" s="100" t="s">
        <v>51</v>
      </c>
    </row>
    <row r="540" spans="1:11" ht="30">
      <c r="A540" s="100"/>
      <c r="B540" s="100"/>
      <c r="C540" s="100"/>
      <c r="D540" s="100"/>
      <c r="E540" s="166">
        <v>18</v>
      </c>
      <c r="F540" s="44" t="s">
        <v>985</v>
      </c>
      <c r="G540" s="44" t="s">
        <v>986</v>
      </c>
      <c r="H540" s="275" t="s">
        <v>1277</v>
      </c>
      <c r="I540" s="100"/>
      <c r="J540" s="100"/>
      <c r="K540" s="100" t="s">
        <v>51</v>
      </c>
    </row>
    <row r="541" spans="1:11" ht="75">
      <c r="A541" s="100"/>
      <c r="B541" s="100"/>
      <c r="C541" s="100"/>
      <c r="D541" s="100"/>
      <c r="E541" s="166">
        <v>19</v>
      </c>
      <c r="F541" s="44" t="s">
        <v>1254</v>
      </c>
      <c r="G541" s="44" t="s">
        <v>989</v>
      </c>
      <c r="H541" s="44"/>
      <c r="I541" s="100"/>
      <c r="J541" s="100"/>
      <c r="K541" s="100" t="s">
        <v>51</v>
      </c>
    </row>
    <row r="542" spans="1:11">
      <c r="A542" s="100"/>
      <c r="B542" s="100"/>
      <c r="C542" s="100"/>
      <c r="D542" s="100"/>
      <c r="E542" s="166">
        <v>20</v>
      </c>
      <c r="F542" s="44" t="s">
        <v>1278</v>
      </c>
      <c r="G542" s="100"/>
      <c r="H542" s="100"/>
      <c r="I542" s="100"/>
      <c r="J542" s="100"/>
      <c r="K542" s="100" t="s">
        <v>51</v>
      </c>
    </row>
    <row r="543" spans="1:11" ht="30">
      <c r="A543" s="100"/>
      <c r="B543" s="100"/>
      <c r="C543" s="100"/>
      <c r="D543" s="100"/>
      <c r="E543" s="166">
        <v>21</v>
      </c>
      <c r="F543" s="44" t="s">
        <v>992</v>
      </c>
      <c r="G543" s="100"/>
      <c r="H543" s="100"/>
      <c r="I543" s="100"/>
      <c r="J543" s="100"/>
      <c r="K543" s="100" t="s">
        <v>51</v>
      </c>
    </row>
    <row r="544" spans="1:11" ht="30">
      <c r="A544" s="100"/>
      <c r="B544" s="100"/>
      <c r="C544" s="100"/>
      <c r="D544" s="100"/>
      <c r="E544" s="166">
        <v>22</v>
      </c>
      <c r="F544" s="44" t="s">
        <v>1065</v>
      </c>
      <c r="G544" s="44"/>
      <c r="H544" s="100"/>
      <c r="I544" s="100"/>
      <c r="J544" s="100"/>
      <c r="K544" s="100" t="s">
        <v>51</v>
      </c>
    </row>
    <row r="545" spans="1:11" ht="30">
      <c r="A545" s="100"/>
      <c r="B545" s="100"/>
      <c r="C545" s="100"/>
      <c r="D545" s="100"/>
      <c r="E545" s="166">
        <v>23</v>
      </c>
      <c r="F545" s="44" t="s">
        <v>1421</v>
      </c>
      <c r="G545" s="44" t="s">
        <v>1512</v>
      </c>
      <c r="H545" s="100"/>
      <c r="I545" s="100"/>
      <c r="J545" s="100"/>
      <c r="K545" s="100" t="s">
        <v>51</v>
      </c>
    </row>
    <row r="546" spans="1:11" ht="45">
      <c r="A546" s="100"/>
      <c r="B546" s="100"/>
      <c r="C546" s="100"/>
      <c r="D546" s="100"/>
      <c r="E546" s="166">
        <v>24</v>
      </c>
      <c r="F546" s="44" t="s">
        <v>1031</v>
      </c>
      <c r="G546" s="44" t="s">
        <v>1005</v>
      </c>
      <c r="H546" s="275" t="s">
        <v>1006</v>
      </c>
      <c r="I546" s="100"/>
      <c r="J546" s="100"/>
      <c r="K546" s="100" t="s">
        <v>51</v>
      </c>
    </row>
    <row r="547" spans="1:11">
      <c r="A547" s="100"/>
      <c r="B547" s="100"/>
      <c r="C547" s="100"/>
      <c r="D547" s="100"/>
      <c r="E547" s="166">
        <v>25</v>
      </c>
      <c r="F547" s="44" t="s">
        <v>1224</v>
      </c>
      <c r="G547" s="44"/>
      <c r="H547" s="100"/>
      <c r="I547" s="100"/>
      <c r="J547" s="100"/>
      <c r="K547" s="100" t="s">
        <v>51</v>
      </c>
    </row>
    <row r="548" spans="1:11" ht="30">
      <c r="A548" s="100"/>
      <c r="B548" s="100"/>
      <c r="C548" s="100"/>
      <c r="D548" s="100"/>
      <c r="E548" s="166">
        <v>26</v>
      </c>
      <c r="F548" s="44" t="s">
        <v>1240</v>
      </c>
      <c r="G548" s="44"/>
      <c r="H548" s="100"/>
      <c r="I548" s="100"/>
      <c r="J548" s="100"/>
      <c r="K548" s="100" t="s">
        <v>51</v>
      </c>
    </row>
    <row r="549" spans="1:11" ht="30">
      <c r="A549" s="100"/>
      <c r="B549" s="100"/>
      <c r="C549" s="100"/>
      <c r="D549" s="100"/>
      <c r="E549" s="166">
        <v>27</v>
      </c>
      <c r="F549" s="44" t="s">
        <v>1103</v>
      </c>
      <c r="G549" s="44"/>
      <c r="H549" s="100"/>
      <c r="I549" s="100"/>
      <c r="J549" s="100"/>
      <c r="K549" s="100" t="s">
        <v>51</v>
      </c>
    </row>
    <row r="550" spans="1:11">
      <c r="A550" s="29"/>
      <c r="B550" s="29"/>
      <c r="C550" s="29"/>
      <c r="D550" s="29"/>
      <c r="E550" s="166">
        <v>28</v>
      </c>
      <c r="F550" s="44" t="s">
        <v>1226</v>
      </c>
      <c r="G550" s="29"/>
      <c r="H550" s="29"/>
      <c r="I550" s="29"/>
      <c r="J550" s="29"/>
      <c r="K550" s="100" t="s">
        <v>51</v>
      </c>
    </row>
  </sheetData>
  <customSheetViews>
    <customSheetView guid="{FBCA0314-AB2D-48C2-92CA-EB7E9A59E158}" scale="80">
      <selection activeCell="F613" sqref="F613"/>
      <pageMargins left="0" right="0" top="0" bottom="0" header="0" footer="0"/>
      <pageSetup orientation="portrait" r:id="rId1"/>
    </customSheetView>
    <customSheetView guid="{6104C648-B85B-4E8D-8B1B-A382CCFC2F87}" scale="80">
      <selection activeCell="F613" sqref="F613"/>
      <pageMargins left="0" right="0" top="0" bottom="0" header="0" footer="0"/>
      <pageSetup orientation="portrait" r:id="rId2"/>
    </customSheetView>
    <customSheetView guid="{E25D86B6-3339-45DF-95E9-AAAE4196E0B3}" scale="80">
      <selection activeCell="F613" sqref="F613"/>
      <pageMargins left="0" right="0" top="0" bottom="0" header="0" footer="0"/>
      <pageSetup orientation="portrait" r:id="rId3"/>
    </customSheetView>
  </customSheetViews>
  <mergeCells count="4">
    <mergeCell ref="F10:K10"/>
    <mergeCell ref="F11:K11"/>
    <mergeCell ref="F13:I13"/>
    <mergeCell ref="F206:I206"/>
  </mergeCells>
  <hyperlinks>
    <hyperlink ref="H32" r:id="rId4" xr:uid="{00000000-0004-0000-0600-000000000000}"/>
    <hyperlink ref="H59" r:id="rId5" xr:uid="{00000000-0004-0000-0600-000001000000}"/>
    <hyperlink ref="H88" r:id="rId6" xr:uid="{00000000-0004-0000-0600-000002000000}"/>
    <hyperlink ref="H120" r:id="rId7" xr:uid="{00000000-0004-0000-0600-000003000000}"/>
    <hyperlink ref="H148" r:id="rId8" xr:uid="{00000000-0004-0000-0600-000004000000}"/>
    <hyperlink ref="H174" r:id="rId9" xr:uid="{00000000-0004-0000-0600-000005000000}"/>
    <hyperlink ref="H201" r:id="rId10" xr:uid="{00000000-0004-0000-0600-000006000000}"/>
    <hyperlink ref="H225" r:id="rId11" xr:uid="{00000000-0004-0000-0600-000007000000}"/>
    <hyperlink ref="H252" r:id="rId12" xr:uid="{00000000-0004-0000-0600-000008000000}"/>
    <hyperlink ref="H282" r:id="rId13" xr:uid="{00000000-0004-0000-0600-000009000000}"/>
    <hyperlink ref="H312" r:id="rId14" xr:uid="{00000000-0004-0000-0600-00000A000000}"/>
    <hyperlink ref="H349" r:id="rId15" xr:uid="{00000000-0004-0000-0600-00000B000000}"/>
    <hyperlink ref="H373" r:id="rId16" xr:uid="{00000000-0004-0000-0600-00000C000000}"/>
    <hyperlink ref="H393" r:id="rId17" xr:uid="{00000000-0004-0000-0600-00000D000000}"/>
    <hyperlink ref="H413" r:id="rId18" xr:uid="{00000000-0004-0000-0600-00000E000000}"/>
    <hyperlink ref="H438" r:id="rId19" xr:uid="{00000000-0004-0000-0600-00000F000000}"/>
    <hyperlink ref="H464" r:id="rId20" xr:uid="{00000000-0004-0000-0600-000010000000}"/>
    <hyperlink ref="H489" r:id="rId21" xr:uid="{00000000-0004-0000-0600-000011000000}"/>
    <hyperlink ref="H514" r:id="rId22" xr:uid="{00000000-0004-0000-0600-000012000000}"/>
    <hyperlink ref="H546" r:id="rId23" xr:uid="{00000000-0004-0000-0600-000013000000}"/>
    <hyperlink ref="H52" r:id="rId24" xr:uid="{00000000-0004-0000-0600-000014000000}"/>
    <hyperlink ref="H81" r:id="rId25" xr:uid="{00000000-0004-0000-0600-000015000000}"/>
    <hyperlink ref="H113" r:id="rId26" xr:uid="{00000000-0004-0000-0600-000016000000}"/>
    <hyperlink ref="H140" r:id="rId27" xr:uid="{00000000-0004-0000-0600-000017000000}"/>
    <hyperlink ref="H166" r:id="rId28" xr:uid="{00000000-0004-0000-0600-000018000000}"/>
    <hyperlink ref="H194" r:id="rId29" xr:uid="{00000000-0004-0000-0600-000019000000}"/>
    <hyperlink ref="H218" r:id="rId30" xr:uid="{00000000-0004-0000-0600-00001A000000}"/>
    <hyperlink ref="H245" r:id="rId31" xr:uid="{00000000-0004-0000-0600-00001B000000}"/>
    <hyperlink ref="H341" r:id="rId32" xr:uid="{00000000-0004-0000-0600-00001C000000}"/>
    <hyperlink ref="H367" r:id="rId33" xr:uid="{00000000-0004-0000-0600-00001D000000}"/>
    <hyperlink ref="H386" r:id="rId34" xr:uid="{00000000-0004-0000-0600-00001E000000}"/>
    <hyperlink ref="H407" r:id="rId35" xr:uid="{00000000-0004-0000-0600-00001F000000}"/>
    <hyperlink ref="H430" r:id="rId36" xr:uid="{00000000-0004-0000-0600-000020000000}"/>
    <hyperlink ref="H456" r:id="rId37" xr:uid="{00000000-0004-0000-0600-000021000000}"/>
    <hyperlink ref="H481" r:id="rId38" xr:uid="{00000000-0004-0000-0600-000022000000}"/>
    <hyperlink ref="H504" r:id="rId39" xr:uid="{00000000-0004-0000-0600-000023000000}"/>
    <hyperlink ref="H531" r:id="rId40" xr:uid="{00000000-0004-0000-0600-000024000000}"/>
    <hyperlink ref="H539" r:id="rId41" xr:uid="{00000000-0004-0000-0600-000025000000}"/>
    <hyperlink ref="H25" r:id="rId42" xr:uid="{00000000-0004-0000-0600-000026000000}"/>
    <hyperlink ref="H303" r:id="rId43" xr:uid="{00000000-0004-0000-0600-000027000000}"/>
    <hyperlink ref="H26" r:id="rId44" xr:uid="{00000000-0004-0000-0600-000028000000}"/>
    <hyperlink ref="H53" r:id="rId45" xr:uid="{00000000-0004-0000-0600-000029000000}"/>
    <hyperlink ref="H82" r:id="rId46" xr:uid="{00000000-0004-0000-0600-00002A000000}"/>
    <hyperlink ref="H114" r:id="rId47" xr:uid="{00000000-0004-0000-0600-00002B000000}"/>
    <hyperlink ref="H141" r:id="rId48" xr:uid="{00000000-0004-0000-0600-00002C000000}"/>
    <hyperlink ref="H167" r:id="rId49" xr:uid="{00000000-0004-0000-0600-00002D000000}"/>
    <hyperlink ref="H195" r:id="rId50" xr:uid="{00000000-0004-0000-0600-00002E000000}"/>
    <hyperlink ref="H219" r:id="rId51" xr:uid="{00000000-0004-0000-0600-00002F000000}"/>
    <hyperlink ref="H246" r:id="rId52" xr:uid="{00000000-0004-0000-0600-000030000000}"/>
    <hyperlink ref="H276" r:id="rId53" xr:uid="{00000000-0004-0000-0600-000031000000}"/>
    <hyperlink ref="H304" r:id="rId54" xr:uid="{00000000-0004-0000-0600-000032000000}"/>
    <hyperlink ref="H342" r:id="rId55" xr:uid="{00000000-0004-0000-0600-000033000000}"/>
    <hyperlink ref="H368" r:id="rId56" xr:uid="{00000000-0004-0000-0600-000034000000}"/>
    <hyperlink ref="H387" r:id="rId57" xr:uid="{00000000-0004-0000-0600-000035000000}"/>
    <hyperlink ref="H408" r:id="rId58" xr:uid="{00000000-0004-0000-0600-000036000000}"/>
    <hyperlink ref="H431" r:id="rId59" xr:uid="{00000000-0004-0000-0600-000037000000}"/>
    <hyperlink ref="H457" r:id="rId60" xr:uid="{00000000-0004-0000-0600-000038000000}"/>
    <hyperlink ref="H482" r:id="rId61" xr:uid="{00000000-0004-0000-0600-000039000000}"/>
    <hyperlink ref="H505" r:id="rId62" xr:uid="{00000000-0004-0000-0600-00003A000000}"/>
    <hyperlink ref="H532" r:id="rId63" xr:uid="{00000000-0004-0000-0600-00003B000000}"/>
    <hyperlink ref="H540" r:id="rId64" xr:uid="{00000000-0004-0000-0600-00003C000000}"/>
    <hyperlink ref="H275" r:id="rId65" xr:uid="{00000000-0004-0000-0600-00003D000000}"/>
    <hyperlink ref="H355" r:id="rId66" xr:uid="{00000000-0004-0000-0600-00003E000000}"/>
    <hyperlink ref="H360" r:id="rId67" xr:uid="{00000000-0004-0000-0600-00003F000000}"/>
    <hyperlink ref="H380" r:id="rId68" xr:uid="{00000000-0004-0000-0600-000040000000}"/>
    <hyperlink ref="H379" r:id="rId69" xr:uid="{00000000-0004-0000-0600-000041000000}"/>
    <hyperlink ref="H400" r:id="rId70" xr:uid="{00000000-0004-0000-0600-000042000000}"/>
    <hyperlink ref="H420" r:id="rId71" xr:uid="{00000000-0004-0000-0600-000043000000}"/>
    <hyperlink ref="H445" r:id="rId72" xr:uid="{00000000-0004-0000-0600-000044000000}"/>
    <hyperlink ref="H471" r:id="rId73" xr:uid="{00000000-0004-0000-0600-000045000000}"/>
    <hyperlink ref="H258" r:id="rId74" xr:uid="{00000000-0004-0000-0600-000046000000}"/>
    <hyperlink ref="H76" r:id="rId75" xr:uid="{00000000-0004-0000-0600-000047000000}"/>
  </hyperlinks>
  <pageMargins left="0.7" right="0.7" top="0.75" bottom="0.75" header="0.3" footer="0.3"/>
  <pageSetup orientation="portrait" r:id="rId7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2"/>
  <sheetViews>
    <sheetView zoomScale="80" zoomScaleNormal="80" workbookViewId="0">
      <selection activeCell="A14" sqref="A14"/>
    </sheetView>
  </sheetViews>
  <sheetFormatPr defaultRowHeight="15"/>
  <cols>
    <col min="1" max="1" width="16" bestFit="1" customWidth="1"/>
    <col min="2" max="2" width="14.28515625" customWidth="1"/>
    <col min="3" max="3" width="24.28515625" customWidth="1"/>
    <col min="4" max="4" width="11.42578125" customWidth="1"/>
    <col min="5" max="5" width="16.42578125" customWidth="1"/>
    <col min="6" max="6" width="40" customWidth="1"/>
    <col min="7" max="7" width="49.7109375" customWidth="1"/>
    <col min="8" max="8" width="16.42578125" customWidth="1"/>
    <col min="9" max="9" width="21.42578125" customWidth="1"/>
    <col min="10" max="10" width="24.42578125" customWidth="1"/>
    <col min="11" max="11" width="23" customWidth="1"/>
  </cols>
  <sheetData>
    <row r="1" spans="1:11">
      <c r="A1" s="14" t="s">
        <v>24</v>
      </c>
      <c r="B1" s="86">
        <f>COUNTIF(C14:C992, "pass*")</f>
        <v>0</v>
      </c>
      <c r="C1" s="9"/>
      <c r="D1" s="24"/>
      <c r="E1" s="146"/>
      <c r="F1" s="87"/>
      <c r="G1" s="87"/>
      <c r="H1" s="87"/>
      <c r="I1" s="24"/>
      <c r="J1" s="88"/>
      <c r="K1" s="25"/>
    </row>
    <row r="2" spans="1:11">
      <c r="A2" s="15" t="s">
        <v>25</v>
      </c>
      <c r="B2" s="90">
        <f>COUNTIF(C14:C992, "fail*")</f>
        <v>0</v>
      </c>
      <c r="C2" s="10"/>
      <c r="D2" s="24"/>
      <c r="E2" s="146"/>
      <c r="F2" s="87"/>
      <c r="G2" s="26"/>
      <c r="H2" s="26"/>
      <c r="I2" s="24"/>
      <c r="J2" s="88"/>
      <c r="K2" s="24"/>
    </row>
    <row r="3" spans="1:11">
      <c r="A3" s="15" t="s">
        <v>26</v>
      </c>
      <c r="B3" s="90">
        <f>COUNTIF(C14:C992, "review*")</f>
        <v>0</v>
      </c>
      <c r="C3" s="10"/>
      <c r="D3" s="24"/>
      <c r="E3" s="146"/>
      <c r="F3" s="87"/>
      <c r="G3" s="27"/>
      <c r="H3" s="27"/>
      <c r="I3" s="24"/>
      <c r="J3" s="88"/>
      <c r="K3" s="24"/>
    </row>
    <row r="4" spans="1:11">
      <c r="A4" s="15" t="s">
        <v>27</v>
      </c>
      <c r="B4" s="90">
        <f>COUNTIF(A14:A992, "yes*")</f>
        <v>0</v>
      </c>
      <c r="C4" s="10"/>
      <c r="D4" s="24"/>
      <c r="E4" s="146"/>
      <c r="F4" s="87"/>
      <c r="G4" s="28"/>
      <c r="H4" s="28"/>
      <c r="I4" s="24"/>
      <c r="J4" s="88"/>
      <c r="K4" s="24"/>
    </row>
    <row r="5" spans="1:11">
      <c r="A5" s="15" t="s">
        <v>28</v>
      </c>
      <c r="B5" s="90">
        <f>COUNTIF(B14:B992, "yes*")</f>
        <v>0</v>
      </c>
      <c r="C5" s="11"/>
      <c r="D5" s="24"/>
      <c r="E5" s="146"/>
      <c r="F5" s="87"/>
      <c r="G5" s="26"/>
      <c r="H5" s="26"/>
      <c r="I5" s="24"/>
      <c r="J5" s="88"/>
      <c r="K5" s="24"/>
    </row>
    <row r="6" spans="1:11">
      <c r="A6" s="15" t="s">
        <v>29</v>
      </c>
      <c r="B6" s="90">
        <f>B4-B5</f>
        <v>0</v>
      </c>
      <c r="C6" s="11"/>
      <c r="D6" s="24"/>
      <c r="E6" s="146"/>
      <c r="F6" s="87"/>
      <c r="G6" s="28"/>
      <c r="H6" s="28"/>
      <c r="I6" s="24"/>
      <c r="J6" s="88"/>
      <c r="K6" s="24"/>
    </row>
    <row r="7" spans="1:11" ht="27">
      <c r="A7" s="15" t="s">
        <v>30</v>
      </c>
      <c r="B7" s="91">
        <f>COUNTIF(E14:E992, "&gt;0")</f>
        <v>44</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37.5">
      <c r="A13" s="39"/>
      <c r="B13" s="39"/>
      <c r="C13" s="39"/>
      <c r="D13" s="39"/>
      <c r="E13" s="243" t="s">
        <v>1513</v>
      </c>
      <c r="F13" s="244"/>
      <c r="G13" s="240"/>
      <c r="H13" s="39"/>
      <c r="I13" s="39"/>
      <c r="J13" s="39"/>
      <c r="K13" s="108"/>
    </row>
    <row r="14" spans="1:11" ht="45">
      <c r="A14" s="67"/>
      <c r="B14" s="67"/>
      <c r="C14" s="67"/>
      <c r="D14" s="67"/>
      <c r="E14" s="23">
        <v>1</v>
      </c>
      <c r="F14" s="44" t="s">
        <v>1514</v>
      </c>
      <c r="G14" s="44"/>
      <c r="H14" s="29"/>
      <c r="I14" s="29"/>
      <c r="J14" s="29"/>
      <c r="K14" s="100"/>
    </row>
    <row r="15" spans="1:11" ht="45">
      <c r="A15" s="67"/>
      <c r="B15" s="67"/>
      <c r="C15" s="67"/>
      <c r="D15" s="67"/>
      <c r="E15" s="23">
        <v>2</v>
      </c>
      <c r="F15" s="44" t="s">
        <v>1515</v>
      </c>
      <c r="G15" s="44" t="s">
        <v>1516</v>
      </c>
      <c r="H15" s="29"/>
      <c r="I15" s="29"/>
      <c r="J15" s="29"/>
    </row>
    <row r="16" spans="1:11" ht="45">
      <c r="A16" s="67"/>
      <c r="B16" s="67"/>
      <c r="C16" s="67"/>
      <c r="D16" s="67"/>
      <c r="E16" s="23">
        <v>3</v>
      </c>
      <c r="F16" s="44" t="s">
        <v>1517</v>
      </c>
      <c r="G16" s="44" t="s">
        <v>1518</v>
      </c>
      <c r="H16" s="29"/>
      <c r="I16" s="29"/>
      <c r="J16" s="29"/>
    </row>
    <row r="17" spans="1:10">
      <c r="A17" s="67"/>
      <c r="B17" s="67"/>
      <c r="C17" s="67"/>
      <c r="D17" s="67"/>
      <c r="E17" s="23">
        <v>4</v>
      </c>
      <c r="F17" s="44" t="s">
        <v>1519</v>
      </c>
      <c r="G17" s="44"/>
      <c r="H17" s="29"/>
      <c r="I17" s="29"/>
      <c r="J17" s="29"/>
    </row>
    <row r="18" spans="1:10" ht="30">
      <c r="A18" s="67"/>
      <c r="B18" s="67"/>
      <c r="C18" s="67"/>
      <c r="D18" s="67"/>
      <c r="E18" s="23">
        <v>5</v>
      </c>
      <c r="F18" s="44" t="s">
        <v>1520</v>
      </c>
      <c r="G18" s="44" t="s">
        <v>1521</v>
      </c>
      <c r="H18" s="29"/>
      <c r="I18" s="29"/>
      <c r="J18" s="29"/>
    </row>
    <row r="19" spans="1:10" ht="45">
      <c r="A19" s="67"/>
      <c r="B19" s="67"/>
      <c r="C19" s="67"/>
      <c r="D19" s="67"/>
      <c r="E19" s="23">
        <v>6</v>
      </c>
      <c r="F19" s="44" t="s">
        <v>1522</v>
      </c>
      <c r="G19" s="44" t="s">
        <v>1523</v>
      </c>
      <c r="H19" s="29"/>
      <c r="I19" s="29"/>
      <c r="J19" s="29"/>
    </row>
    <row r="20" spans="1:10" ht="45">
      <c r="A20" s="67"/>
      <c r="B20" s="67"/>
      <c r="C20" s="67"/>
      <c r="D20" s="67"/>
      <c r="E20" s="23">
        <v>7</v>
      </c>
      <c r="F20" s="44" t="s">
        <v>1524</v>
      </c>
      <c r="G20" s="44" t="s">
        <v>1525</v>
      </c>
      <c r="H20" s="29"/>
      <c r="I20" s="29"/>
      <c r="J20" s="29"/>
    </row>
    <row r="21" spans="1:10" ht="30">
      <c r="A21" s="67"/>
      <c r="B21" s="67"/>
      <c r="C21" s="67"/>
      <c r="D21" s="67"/>
      <c r="E21" s="23">
        <v>8</v>
      </c>
      <c r="F21" s="44" t="s">
        <v>1526</v>
      </c>
      <c r="G21" s="44" t="s">
        <v>1527</v>
      </c>
      <c r="H21" s="29"/>
      <c r="I21" s="29"/>
      <c r="J21" s="29"/>
    </row>
    <row r="22" spans="1:10" ht="37.5">
      <c r="A22" s="68"/>
      <c r="B22" s="68"/>
      <c r="C22" s="68"/>
      <c r="D22" s="68"/>
      <c r="E22" s="243" t="s">
        <v>1528</v>
      </c>
      <c r="F22" s="244"/>
      <c r="G22" s="240"/>
      <c r="H22" s="39"/>
      <c r="I22" s="39"/>
      <c r="J22" s="39"/>
    </row>
    <row r="23" spans="1:10" ht="30">
      <c r="A23" s="67"/>
      <c r="B23" s="67"/>
      <c r="C23" s="67"/>
      <c r="D23" s="67"/>
      <c r="E23" s="23">
        <v>1</v>
      </c>
      <c r="F23" s="44" t="s">
        <v>1529</v>
      </c>
      <c r="G23" s="44" t="s">
        <v>1530</v>
      </c>
      <c r="H23" s="29"/>
      <c r="I23" s="29"/>
      <c r="J23" s="29"/>
    </row>
    <row r="24" spans="1:10" ht="90">
      <c r="A24" s="67"/>
      <c r="B24" s="67"/>
      <c r="C24" s="67"/>
      <c r="D24" s="67"/>
      <c r="E24" s="23">
        <v>2</v>
      </c>
      <c r="F24" s="44" t="s">
        <v>1531</v>
      </c>
      <c r="G24" s="44" t="s">
        <v>1532</v>
      </c>
      <c r="H24" s="29"/>
      <c r="I24" s="29"/>
      <c r="J24" s="29"/>
    </row>
    <row r="25" spans="1:10" ht="30">
      <c r="A25" s="67"/>
      <c r="B25" s="67"/>
      <c r="C25" s="67"/>
      <c r="D25" s="67"/>
      <c r="E25" s="23">
        <v>3</v>
      </c>
      <c r="F25" s="44" t="s">
        <v>1533</v>
      </c>
      <c r="G25" s="44"/>
      <c r="H25" s="29"/>
      <c r="I25" s="29"/>
      <c r="J25" s="29"/>
    </row>
    <row r="26" spans="1:10" ht="45">
      <c r="A26" s="67"/>
      <c r="B26" s="67"/>
      <c r="C26" s="67"/>
      <c r="D26" s="67"/>
      <c r="E26" s="23">
        <v>4</v>
      </c>
      <c r="F26" s="44" t="s">
        <v>1534</v>
      </c>
      <c r="G26" s="44"/>
      <c r="H26" s="29"/>
      <c r="I26" s="29"/>
      <c r="J26" s="29"/>
    </row>
    <row r="27" spans="1:10" ht="60">
      <c r="A27" s="67"/>
      <c r="B27" s="67"/>
      <c r="C27" s="67"/>
      <c r="D27" s="67"/>
      <c r="E27" s="23">
        <v>5</v>
      </c>
      <c r="F27" s="44" t="s">
        <v>1535</v>
      </c>
      <c r="G27" s="44"/>
      <c r="H27" s="29"/>
      <c r="I27" s="29"/>
      <c r="J27" s="29"/>
    </row>
    <row r="28" spans="1:10" ht="30">
      <c r="A28" s="67"/>
      <c r="B28" s="67"/>
      <c r="C28" s="67"/>
      <c r="D28" s="67"/>
      <c r="E28" s="23">
        <v>6</v>
      </c>
      <c r="F28" s="44" t="s">
        <v>1536</v>
      </c>
      <c r="G28" s="44"/>
      <c r="H28" s="29"/>
      <c r="I28" s="29"/>
      <c r="J28" s="29"/>
    </row>
    <row r="29" spans="1:10" ht="45">
      <c r="A29" s="67"/>
      <c r="B29" s="67"/>
      <c r="C29" s="67"/>
      <c r="D29" s="67"/>
      <c r="E29" s="23">
        <v>7</v>
      </c>
      <c r="F29" s="44" t="s">
        <v>1537</v>
      </c>
      <c r="G29" s="44" t="s">
        <v>1521</v>
      </c>
      <c r="H29" s="29"/>
      <c r="I29" s="29"/>
      <c r="J29" s="29"/>
    </row>
    <row r="30" spans="1:10" ht="60">
      <c r="A30" s="67"/>
      <c r="B30" s="67"/>
      <c r="C30" s="67"/>
      <c r="D30" s="67"/>
      <c r="E30" s="23">
        <v>8</v>
      </c>
      <c r="F30" s="44" t="s">
        <v>1538</v>
      </c>
      <c r="G30" s="44"/>
      <c r="H30" s="29"/>
      <c r="I30" s="29"/>
      <c r="J30" s="29"/>
    </row>
    <row r="31" spans="1:10" ht="45">
      <c r="A31" s="67"/>
      <c r="B31" s="67"/>
      <c r="C31" s="67"/>
      <c r="D31" s="67"/>
      <c r="E31" s="23">
        <v>9</v>
      </c>
      <c r="F31" s="44" t="s">
        <v>1522</v>
      </c>
      <c r="G31" s="44" t="s">
        <v>1523</v>
      </c>
      <c r="H31" s="29"/>
      <c r="I31" s="29"/>
      <c r="J31" s="29"/>
    </row>
    <row r="32" spans="1:10" ht="45">
      <c r="A32" s="67"/>
      <c r="B32" s="67"/>
      <c r="C32" s="67"/>
      <c r="D32" s="67"/>
      <c r="E32" s="23">
        <v>10</v>
      </c>
      <c r="F32" s="44" t="s">
        <v>1524</v>
      </c>
      <c r="G32" s="44" t="s">
        <v>1525</v>
      </c>
      <c r="H32" s="29"/>
      <c r="I32" s="29"/>
      <c r="J32" s="29"/>
    </row>
    <row r="33" spans="1:10" ht="30">
      <c r="A33" s="67"/>
      <c r="B33" s="67"/>
      <c r="C33" s="67"/>
      <c r="D33" s="67"/>
      <c r="E33" s="23">
        <v>11</v>
      </c>
      <c r="F33" s="44" t="s">
        <v>1539</v>
      </c>
      <c r="G33" s="44" t="s">
        <v>1527</v>
      </c>
      <c r="H33" s="29"/>
      <c r="I33" s="29"/>
      <c r="J33" s="29"/>
    </row>
    <row r="34" spans="1:10" ht="37.5">
      <c r="A34" s="68"/>
      <c r="B34" s="68"/>
      <c r="C34" s="68"/>
      <c r="D34" s="68"/>
      <c r="E34" s="243" t="s">
        <v>1540</v>
      </c>
      <c r="F34" s="244"/>
      <c r="G34" s="240"/>
      <c r="H34" s="39"/>
      <c r="I34" s="39"/>
      <c r="J34" s="39"/>
    </row>
    <row r="35" spans="1:10" ht="30">
      <c r="A35" s="67"/>
      <c r="B35" s="67"/>
      <c r="C35" s="67"/>
      <c r="D35" s="67"/>
      <c r="E35" s="23">
        <v>1</v>
      </c>
      <c r="F35" s="44" t="s">
        <v>1529</v>
      </c>
      <c r="G35" s="44" t="s">
        <v>1530</v>
      </c>
      <c r="H35" s="29"/>
      <c r="I35" s="29"/>
      <c r="J35" s="29"/>
    </row>
    <row r="36" spans="1:10" ht="90">
      <c r="A36" s="67"/>
      <c r="B36" s="67"/>
      <c r="C36" s="67"/>
      <c r="D36" s="67"/>
      <c r="E36" s="23">
        <v>2</v>
      </c>
      <c r="F36" s="44" t="s">
        <v>1531</v>
      </c>
      <c r="G36" s="44" t="s">
        <v>1532</v>
      </c>
      <c r="H36" s="29"/>
      <c r="I36" s="29"/>
      <c r="J36" s="29"/>
    </row>
    <row r="37" spans="1:10" ht="30">
      <c r="A37" s="67"/>
      <c r="B37" s="67"/>
      <c r="C37" s="67"/>
      <c r="D37" s="67"/>
      <c r="E37" s="23">
        <v>3</v>
      </c>
      <c r="F37" s="44" t="s">
        <v>1533</v>
      </c>
      <c r="G37" s="44"/>
      <c r="H37" s="29"/>
      <c r="I37" s="29"/>
      <c r="J37" s="29"/>
    </row>
    <row r="38" spans="1:10" ht="60">
      <c r="A38" s="67"/>
      <c r="B38" s="67"/>
      <c r="C38" s="67"/>
      <c r="D38" s="67"/>
      <c r="E38" s="23">
        <v>4</v>
      </c>
      <c r="F38" s="44" t="s">
        <v>1541</v>
      </c>
      <c r="G38" s="44"/>
      <c r="H38" s="29"/>
      <c r="I38" s="29"/>
      <c r="J38" s="29"/>
    </row>
    <row r="39" spans="1:10" ht="30">
      <c r="A39" s="67"/>
      <c r="B39" s="67"/>
      <c r="C39" s="67"/>
      <c r="D39" s="67"/>
      <c r="E39" s="23">
        <v>5</v>
      </c>
      <c r="F39" s="44" t="s">
        <v>1542</v>
      </c>
      <c r="G39" s="44" t="s">
        <v>1543</v>
      </c>
      <c r="H39" s="29"/>
      <c r="I39" s="29"/>
      <c r="J39" s="29"/>
    </row>
    <row r="40" spans="1:10" ht="45">
      <c r="A40" s="67"/>
      <c r="B40" s="67"/>
      <c r="C40" s="67"/>
      <c r="D40" s="67"/>
      <c r="E40" s="23">
        <v>6</v>
      </c>
      <c r="F40" s="44" t="s">
        <v>1544</v>
      </c>
      <c r="G40" s="44" t="s">
        <v>1523</v>
      </c>
      <c r="H40" s="29"/>
      <c r="I40" s="29"/>
      <c r="J40" s="29"/>
    </row>
    <row r="41" spans="1:10" ht="60">
      <c r="A41" s="67"/>
      <c r="B41" s="67"/>
      <c r="C41" s="67"/>
      <c r="D41" s="67"/>
      <c r="E41" s="23">
        <v>7</v>
      </c>
      <c r="F41" s="44" t="s">
        <v>1545</v>
      </c>
      <c r="G41" s="44"/>
      <c r="H41" s="29"/>
      <c r="I41" s="29"/>
      <c r="J41" s="29"/>
    </row>
    <row r="42" spans="1:10" ht="30">
      <c r="A42" s="67"/>
      <c r="B42" s="67"/>
      <c r="C42" s="67"/>
      <c r="D42" s="67"/>
      <c r="E42" s="23">
        <v>8</v>
      </c>
      <c r="F42" s="44" t="s">
        <v>1546</v>
      </c>
      <c r="G42" s="44"/>
      <c r="H42" s="29"/>
      <c r="I42" s="29"/>
      <c r="J42" s="29"/>
    </row>
    <row r="43" spans="1:10" ht="45">
      <c r="A43" s="67"/>
      <c r="B43" s="67"/>
      <c r="C43" s="67"/>
      <c r="D43" s="67"/>
      <c r="E43" s="23">
        <v>9</v>
      </c>
      <c r="F43" s="44" t="s">
        <v>1547</v>
      </c>
      <c r="G43" s="44" t="s">
        <v>1525</v>
      </c>
      <c r="H43" s="29"/>
      <c r="I43" s="29"/>
      <c r="J43" s="29"/>
    </row>
    <row r="44" spans="1:10" ht="30">
      <c r="A44" s="67"/>
      <c r="B44" s="67"/>
      <c r="C44" s="67"/>
      <c r="D44" s="67"/>
      <c r="E44" s="23">
        <v>10</v>
      </c>
      <c r="F44" s="44" t="s">
        <v>1526</v>
      </c>
      <c r="G44" s="44" t="s">
        <v>1527</v>
      </c>
      <c r="H44" s="29"/>
      <c r="I44" s="29"/>
      <c r="J44" s="29"/>
    </row>
    <row r="45" spans="1:10" ht="37.5">
      <c r="A45" s="68"/>
      <c r="B45" s="68"/>
      <c r="C45" s="68"/>
      <c r="D45" s="68"/>
      <c r="E45" s="243" t="s">
        <v>1548</v>
      </c>
      <c r="F45" s="240"/>
      <c r="G45" s="240"/>
      <c r="H45" s="39"/>
      <c r="I45" s="39"/>
      <c r="J45" s="39"/>
    </row>
    <row r="46" spans="1:10" ht="30">
      <c r="A46" s="67"/>
      <c r="B46" s="67"/>
      <c r="C46" s="67"/>
      <c r="D46" s="67"/>
      <c r="E46" s="23">
        <v>1</v>
      </c>
      <c r="F46" s="44" t="s">
        <v>1549</v>
      </c>
      <c r="G46" s="44"/>
      <c r="H46" s="29"/>
      <c r="I46" s="29"/>
      <c r="J46" s="29"/>
    </row>
    <row r="47" spans="1:10" ht="30">
      <c r="A47" s="67"/>
      <c r="B47" s="67"/>
      <c r="C47" s="67"/>
      <c r="D47" s="67"/>
      <c r="E47" s="23">
        <v>2</v>
      </c>
      <c r="F47" s="44" t="s">
        <v>1550</v>
      </c>
      <c r="G47" s="44" t="s">
        <v>1551</v>
      </c>
      <c r="H47" s="29"/>
      <c r="I47" s="29"/>
      <c r="J47" s="29"/>
    </row>
    <row r="48" spans="1:10" ht="30">
      <c r="A48" s="67"/>
      <c r="B48" s="67"/>
      <c r="C48" s="67"/>
      <c r="D48" s="67"/>
      <c r="E48" s="23">
        <v>3</v>
      </c>
      <c r="F48" s="44" t="s">
        <v>1552</v>
      </c>
      <c r="G48" s="44"/>
      <c r="H48" s="29"/>
      <c r="I48" s="29"/>
      <c r="J48" s="29"/>
    </row>
    <row r="49" spans="1:10" ht="30">
      <c r="A49" s="67"/>
      <c r="B49" s="67"/>
      <c r="C49" s="67"/>
      <c r="D49" s="67"/>
      <c r="E49" s="23">
        <v>4</v>
      </c>
      <c r="F49" s="44" t="s">
        <v>1553</v>
      </c>
      <c r="G49" s="44" t="s">
        <v>1554</v>
      </c>
      <c r="H49" s="29"/>
      <c r="I49" s="29"/>
      <c r="J49" s="29"/>
    </row>
    <row r="50" spans="1:10" ht="30">
      <c r="A50" s="67"/>
      <c r="B50" s="67"/>
      <c r="C50" s="67"/>
      <c r="D50" s="67"/>
      <c r="E50" s="23">
        <v>5</v>
      </c>
      <c r="F50" s="44" t="s">
        <v>1555</v>
      </c>
      <c r="G50" s="44" t="s">
        <v>1556</v>
      </c>
      <c r="H50" s="29"/>
      <c r="I50" s="29"/>
      <c r="J50" s="29"/>
    </row>
    <row r="51" spans="1:10" ht="37.5">
      <c r="A51" s="68"/>
      <c r="B51" s="68"/>
      <c r="C51" s="68"/>
      <c r="D51" s="68"/>
      <c r="E51" s="243" t="s">
        <v>1557</v>
      </c>
      <c r="F51" s="240"/>
      <c r="G51" s="240"/>
      <c r="H51" s="39"/>
      <c r="I51" s="39"/>
      <c r="J51" s="39"/>
    </row>
    <row r="52" spans="1:10" ht="30">
      <c r="A52" s="67"/>
      <c r="B52" s="67"/>
      <c r="C52" s="67"/>
      <c r="D52" s="67"/>
      <c r="E52" s="23">
        <v>1</v>
      </c>
      <c r="F52" s="44" t="s">
        <v>1549</v>
      </c>
      <c r="G52" s="44"/>
      <c r="H52" s="29"/>
      <c r="I52" s="29"/>
      <c r="J52" s="29"/>
    </row>
    <row r="53" spans="1:10" ht="30">
      <c r="A53" s="67"/>
      <c r="B53" s="67"/>
      <c r="C53" s="67"/>
      <c r="D53" s="67"/>
      <c r="E53" s="23">
        <v>2</v>
      </c>
      <c r="F53" s="44" t="s">
        <v>1550</v>
      </c>
      <c r="G53" s="44" t="s">
        <v>1551</v>
      </c>
      <c r="H53" s="29"/>
      <c r="I53" s="29"/>
      <c r="J53" s="29"/>
    </row>
    <row r="54" spans="1:10" ht="30">
      <c r="A54" s="67"/>
      <c r="B54" s="67"/>
      <c r="C54" s="67"/>
      <c r="D54" s="67"/>
      <c r="E54" s="23">
        <v>3</v>
      </c>
      <c r="F54" s="44" t="s">
        <v>1552</v>
      </c>
      <c r="G54" s="44"/>
      <c r="H54" s="29"/>
      <c r="I54" s="29"/>
      <c r="J54" s="29"/>
    </row>
    <row r="55" spans="1:10" ht="30">
      <c r="A55" s="67"/>
      <c r="B55" s="67"/>
      <c r="C55" s="67"/>
      <c r="D55" s="67"/>
      <c r="E55" s="23">
        <v>4</v>
      </c>
      <c r="F55" s="44" t="s">
        <v>1553</v>
      </c>
      <c r="G55" s="44" t="s">
        <v>1554</v>
      </c>
      <c r="H55" s="29"/>
      <c r="I55" s="29"/>
      <c r="J55" s="29"/>
    </row>
    <row r="56" spans="1:10">
      <c r="A56" s="67"/>
      <c r="B56" s="67"/>
      <c r="C56" s="67"/>
      <c r="D56" s="67"/>
      <c r="E56" s="23">
        <v>5</v>
      </c>
      <c r="F56" s="44" t="s">
        <v>1558</v>
      </c>
      <c r="G56" s="44"/>
      <c r="H56" s="29"/>
      <c r="I56" s="29"/>
      <c r="J56" s="29"/>
    </row>
    <row r="57" spans="1:10">
      <c r="A57" s="67"/>
      <c r="B57" s="67"/>
      <c r="C57" s="67"/>
      <c r="D57" s="67"/>
      <c r="E57" s="23">
        <v>6</v>
      </c>
      <c r="F57" s="44" t="s">
        <v>1559</v>
      </c>
      <c r="G57" s="44" t="s">
        <v>1560</v>
      </c>
      <c r="H57" s="29"/>
      <c r="I57" s="29"/>
      <c r="J57" s="29"/>
    </row>
    <row r="58" spans="1:10" ht="37.5">
      <c r="A58" s="68"/>
      <c r="B58" s="68"/>
      <c r="C58" s="68"/>
      <c r="D58" s="68"/>
      <c r="E58" s="243" t="s">
        <v>1561</v>
      </c>
      <c r="F58" s="240"/>
      <c r="G58" s="240"/>
      <c r="H58" s="39"/>
      <c r="I58" s="39"/>
      <c r="J58" s="39"/>
    </row>
    <row r="59" spans="1:10" ht="45">
      <c r="A59" s="67"/>
      <c r="B59" s="67"/>
      <c r="C59" s="67"/>
      <c r="D59" s="67"/>
      <c r="E59" s="23">
        <v>1</v>
      </c>
      <c r="F59" s="44" t="s">
        <v>1562</v>
      </c>
      <c r="G59" s="44" t="s">
        <v>1563</v>
      </c>
      <c r="H59" s="29"/>
      <c r="I59" s="29"/>
      <c r="J59" s="29"/>
    </row>
    <row r="60" spans="1:10" ht="45">
      <c r="A60" s="67"/>
      <c r="B60" s="67"/>
      <c r="C60" s="67"/>
      <c r="D60" s="67"/>
      <c r="E60" s="23">
        <v>2</v>
      </c>
      <c r="F60" s="44" t="s">
        <v>1564</v>
      </c>
      <c r="G60" s="44" t="s">
        <v>1565</v>
      </c>
      <c r="H60" s="29"/>
      <c r="I60" s="29"/>
      <c r="J60" s="29"/>
    </row>
    <row r="61" spans="1:10" ht="30">
      <c r="A61" s="67"/>
      <c r="B61" s="67"/>
      <c r="C61" s="67"/>
      <c r="D61" s="67"/>
      <c r="E61" s="23">
        <v>3</v>
      </c>
      <c r="F61" s="44" t="s">
        <v>1566</v>
      </c>
      <c r="G61" s="44"/>
      <c r="H61" s="29"/>
      <c r="I61" s="29"/>
      <c r="J61" s="29"/>
    </row>
    <row r="62" spans="1:10" ht="30">
      <c r="A62" s="67"/>
      <c r="B62" s="67"/>
      <c r="C62" s="67"/>
      <c r="D62" s="67"/>
      <c r="E62" s="23">
        <v>4</v>
      </c>
      <c r="F62" s="44" t="s">
        <v>1567</v>
      </c>
      <c r="G62" s="44" t="s">
        <v>1568</v>
      </c>
      <c r="H62" s="29"/>
      <c r="I62" s="29"/>
      <c r="J62" s="29"/>
    </row>
  </sheetData>
  <customSheetViews>
    <customSheetView guid="{FBCA0314-AB2D-48C2-92CA-EB7E9A59E158}" scale="80">
      <selection activeCell="F20" sqref="F20"/>
      <pageMargins left="0" right="0" top="0" bottom="0" header="0" footer="0"/>
    </customSheetView>
    <customSheetView guid="{6104C648-B85B-4E8D-8B1B-A382CCFC2F87}" scale="80">
      <selection activeCell="F20" sqref="F20"/>
      <pageMargins left="0" right="0" top="0" bottom="0" header="0" footer="0"/>
    </customSheetView>
    <customSheetView guid="{E25D86B6-3339-45DF-95E9-AAAE4196E0B3}" scale="80">
      <selection activeCell="F20" sqref="F20"/>
      <pageMargins left="0" right="0" top="0" bottom="0" header="0" footer="0"/>
    </customSheetView>
  </customSheetViews>
  <mergeCells count="2">
    <mergeCell ref="F10:K10"/>
    <mergeCell ref="F11:K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96"/>
  <sheetViews>
    <sheetView zoomScale="80" zoomScaleNormal="80" workbookViewId="0">
      <selection activeCell="B3" sqref="B3"/>
    </sheetView>
  </sheetViews>
  <sheetFormatPr defaultRowHeight="15"/>
  <cols>
    <col min="1" max="1" width="16" bestFit="1" customWidth="1"/>
    <col min="2" max="2" width="14.28515625" customWidth="1"/>
    <col min="3" max="3" width="15" customWidth="1"/>
    <col min="4" max="4" width="11.42578125" customWidth="1"/>
    <col min="5" max="5" width="12.42578125" customWidth="1"/>
    <col min="6" max="6" width="43" customWidth="1"/>
    <col min="7" max="7" width="54.42578125" customWidth="1"/>
    <col min="8" max="8" width="16.42578125" customWidth="1"/>
    <col min="9" max="9" width="21.42578125" customWidth="1"/>
    <col min="10" max="10" width="24.42578125" customWidth="1"/>
    <col min="11" max="11" width="23" customWidth="1"/>
  </cols>
  <sheetData>
    <row r="1" spans="1:11">
      <c r="A1" s="14" t="s">
        <v>24</v>
      </c>
      <c r="B1" s="86">
        <f>COUNTIF(C14:C1002, "pass*")</f>
        <v>0</v>
      </c>
      <c r="C1" s="9"/>
      <c r="D1" s="24"/>
      <c r="E1" s="146"/>
      <c r="F1" s="87"/>
      <c r="G1" s="87"/>
      <c r="H1" s="87"/>
      <c r="I1" s="24"/>
      <c r="J1" s="88"/>
      <c r="K1" s="25"/>
    </row>
    <row r="2" spans="1:11">
      <c r="A2" s="15" t="s">
        <v>25</v>
      </c>
      <c r="B2" s="90">
        <f>COUNTIF(C14:C1002, "fail*")</f>
        <v>0</v>
      </c>
      <c r="C2" s="10"/>
      <c r="D2" s="24"/>
      <c r="E2" s="146"/>
      <c r="F2" s="87"/>
      <c r="G2" s="26"/>
      <c r="H2" s="26"/>
      <c r="I2" s="24"/>
      <c r="J2" s="88"/>
      <c r="K2" s="24"/>
    </row>
    <row r="3" spans="1:11">
      <c r="A3" s="15" t="s">
        <v>26</v>
      </c>
      <c r="B3" s="90">
        <f>COUNTIF(C14:C1002, "review*")</f>
        <v>0</v>
      </c>
      <c r="C3" s="10"/>
      <c r="D3" s="24"/>
      <c r="E3" s="146"/>
      <c r="F3" s="87"/>
      <c r="G3" s="27"/>
      <c r="H3" s="27"/>
      <c r="I3" s="24"/>
      <c r="J3" s="88"/>
      <c r="K3" s="24"/>
    </row>
    <row r="4" spans="1:11">
      <c r="A4" s="15" t="s">
        <v>27</v>
      </c>
      <c r="B4" s="90">
        <f>COUNTIF(A14:A1002, "yes*")</f>
        <v>0</v>
      </c>
      <c r="C4" s="10"/>
      <c r="D4" s="24"/>
      <c r="E4" s="146"/>
      <c r="F4" s="87"/>
      <c r="G4" s="28"/>
      <c r="H4" s="28"/>
      <c r="I4" s="24"/>
      <c r="J4" s="88"/>
      <c r="K4" s="24"/>
    </row>
    <row r="5" spans="1:11">
      <c r="A5" s="15" t="s">
        <v>28</v>
      </c>
      <c r="B5" s="90">
        <f>COUNTIF(B14:B1002, "yes*")</f>
        <v>0</v>
      </c>
      <c r="C5" s="11"/>
      <c r="D5" s="24"/>
      <c r="E5" s="146"/>
      <c r="F5" s="87"/>
      <c r="G5" s="26"/>
      <c r="H5" s="26"/>
      <c r="I5" s="24"/>
      <c r="J5" s="88"/>
      <c r="K5" s="24"/>
    </row>
    <row r="6" spans="1:11">
      <c r="A6" s="15" t="s">
        <v>29</v>
      </c>
      <c r="B6" s="90">
        <f>B4-B5</f>
        <v>0</v>
      </c>
      <c r="C6" s="11"/>
      <c r="D6" s="24"/>
      <c r="E6" s="146"/>
      <c r="F6" s="87"/>
      <c r="G6" s="28"/>
      <c r="H6" s="28"/>
      <c r="I6" s="24"/>
      <c r="J6" s="88"/>
      <c r="K6" s="24"/>
    </row>
    <row r="7" spans="1:11" ht="27">
      <c r="A7" s="15" t="s">
        <v>30</v>
      </c>
      <c r="B7" s="91">
        <f>COUNTIF(E14:E1002, "&gt;0")</f>
        <v>78</v>
      </c>
      <c r="C7" s="12" t="s">
        <v>31</v>
      </c>
      <c r="D7" s="24" t="s">
        <v>32</v>
      </c>
      <c r="E7" s="147"/>
      <c r="F7" s="87"/>
      <c r="G7" s="87"/>
      <c r="H7" s="87"/>
      <c r="I7" s="24"/>
      <c r="J7" s="88"/>
      <c r="K7" s="24"/>
    </row>
    <row r="8" spans="1:11">
      <c r="A8" s="16" t="s">
        <v>33</v>
      </c>
      <c r="B8" s="92">
        <f>B1/B7</f>
        <v>0</v>
      </c>
      <c r="C8" s="10"/>
      <c r="D8" s="24"/>
      <c r="E8" s="146"/>
      <c r="F8" s="267"/>
      <c r="G8" s="87"/>
      <c r="H8" s="87"/>
      <c r="I8" s="24"/>
      <c r="J8" s="88"/>
      <c r="K8" s="24"/>
    </row>
    <row r="9" spans="1:11">
      <c r="A9" s="16" t="s">
        <v>34</v>
      </c>
      <c r="B9" s="92">
        <f>B2/B7</f>
        <v>0</v>
      </c>
      <c r="C9" s="10"/>
      <c r="D9" s="24"/>
      <c r="E9" s="146"/>
      <c r="F9" s="87"/>
      <c r="G9" s="87"/>
      <c r="H9" s="87"/>
      <c r="I9" s="24"/>
      <c r="J9" s="88"/>
      <c r="K9" s="24"/>
    </row>
    <row r="10" spans="1:11">
      <c r="A10" s="17" t="s">
        <v>35</v>
      </c>
      <c r="B10" s="93">
        <f>B3/B7</f>
        <v>0</v>
      </c>
      <c r="C10" s="13"/>
      <c r="D10" s="24"/>
      <c r="E10" s="146"/>
      <c r="F10" s="314"/>
      <c r="G10" s="315"/>
      <c r="H10" s="315"/>
      <c r="I10" s="315"/>
      <c r="J10" s="315"/>
      <c r="K10" s="315"/>
    </row>
    <row r="11" spans="1:11">
      <c r="A11" s="17" t="s">
        <v>36</v>
      </c>
      <c r="B11" s="93">
        <f>B5/B7</f>
        <v>0</v>
      </c>
      <c r="C11" s="13"/>
      <c r="D11" s="24"/>
      <c r="E11" s="146"/>
      <c r="F11" s="316"/>
      <c r="G11" s="317"/>
      <c r="H11" s="317"/>
      <c r="I11" s="317"/>
      <c r="J11" s="317"/>
      <c r="K11" s="317"/>
    </row>
    <row r="12" spans="1:11" ht="27">
      <c r="A12" s="232" t="s">
        <v>37</v>
      </c>
      <c r="B12" s="232" t="s">
        <v>38</v>
      </c>
      <c r="C12" s="232" t="s">
        <v>39</v>
      </c>
      <c r="D12" s="233" t="s">
        <v>40</v>
      </c>
      <c r="E12" s="22" t="s">
        <v>41</v>
      </c>
      <c r="F12" s="230" t="s">
        <v>42</v>
      </c>
      <c r="G12" s="230" t="s">
        <v>43</v>
      </c>
      <c r="H12" s="230" t="s">
        <v>44</v>
      </c>
      <c r="I12" s="231" t="s">
        <v>45</v>
      </c>
      <c r="J12" s="231" t="s">
        <v>46</v>
      </c>
      <c r="K12" s="231" t="s">
        <v>47</v>
      </c>
    </row>
    <row r="13" spans="1:11" ht="45">
      <c r="A13" s="108"/>
      <c r="B13" s="108"/>
      <c r="C13" s="108"/>
      <c r="D13" s="108"/>
      <c r="E13" s="3" t="s">
        <v>1569</v>
      </c>
      <c r="F13" s="106"/>
      <c r="G13" s="106"/>
      <c r="H13" s="108"/>
      <c r="I13" s="108"/>
      <c r="J13" s="108"/>
      <c r="K13" s="108"/>
    </row>
    <row r="14" spans="1:11" ht="30">
      <c r="A14" s="98"/>
      <c r="B14" s="98"/>
      <c r="C14" s="98"/>
      <c r="D14" s="98"/>
      <c r="E14" s="125">
        <v>1</v>
      </c>
      <c r="F14" s="83" t="s">
        <v>1570</v>
      </c>
      <c r="G14" s="83"/>
      <c r="H14" s="100"/>
      <c r="I14" s="100"/>
      <c r="J14" s="100"/>
      <c r="K14" s="100"/>
    </row>
    <row r="15" spans="1:11" ht="30">
      <c r="A15" s="98"/>
      <c r="B15" s="98"/>
      <c r="C15" s="98"/>
      <c r="D15" s="98"/>
      <c r="E15" s="125">
        <v>2</v>
      </c>
      <c r="F15" s="83" t="s">
        <v>1571</v>
      </c>
      <c r="G15" s="83" t="s">
        <v>1563</v>
      </c>
      <c r="H15" s="100"/>
      <c r="I15" s="100"/>
      <c r="J15" s="100"/>
    </row>
    <row r="16" spans="1:11" ht="30">
      <c r="A16" s="98"/>
      <c r="B16" s="98"/>
      <c r="C16" s="98"/>
      <c r="D16" s="98"/>
      <c r="E16" s="125">
        <v>3</v>
      </c>
      <c r="F16" s="83" t="s">
        <v>1572</v>
      </c>
      <c r="G16" s="83" t="s">
        <v>1573</v>
      </c>
      <c r="H16" s="100"/>
      <c r="I16" s="100"/>
      <c r="J16" s="100"/>
    </row>
    <row r="17" spans="1:10" ht="75">
      <c r="A17" s="98"/>
      <c r="B17" s="98"/>
      <c r="C17" s="98"/>
      <c r="D17" s="98"/>
      <c r="E17" s="125">
        <v>4</v>
      </c>
      <c r="F17" s="83" t="s">
        <v>1574</v>
      </c>
      <c r="G17" s="83" t="s">
        <v>1575</v>
      </c>
      <c r="H17" s="100"/>
      <c r="I17" s="100"/>
      <c r="J17" s="100"/>
    </row>
    <row r="18" spans="1:10" ht="75">
      <c r="A18" s="98"/>
      <c r="B18" s="98"/>
      <c r="C18" s="98"/>
      <c r="D18" s="98"/>
      <c r="E18" s="125">
        <v>5</v>
      </c>
      <c r="F18" s="83" t="s">
        <v>1576</v>
      </c>
      <c r="G18" s="83" t="s">
        <v>1577</v>
      </c>
      <c r="H18" s="100"/>
      <c r="I18" s="100"/>
      <c r="J18" s="100"/>
    </row>
    <row r="19" spans="1:10" ht="45">
      <c r="A19" s="98"/>
      <c r="B19" s="98"/>
      <c r="C19" s="98"/>
      <c r="D19" s="98"/>
      <c r="E19" s="125">
        <v>6</v>
      </c>
      <c r="F19" s="83" t="s">
        <v>1578</v>
      </c>
      <c r="G19" s="83" t="s">
        <v>1579</v>
      </c>
      <c r="H19" s="100"/>
      <c r="I19" s="100"/>
      <c r="J19" s="100"/>
    </row>
    <row r="20" spans="1:10" ht="30">
      <c r="A20" s="98"/>
      <c r="B20" s="98"/>
      <c r="C20" s="98"/>
      <c r="D20" s="98"/>
      <c r="E20" s="125">
        <v>7</v>
      </c>
      <c r="F20" s="83" t="s">
        <v>1580</v>
      </c>
      <c r="G20" s="83" t="s">
        <v>1581</v>
      </c>
      <c r="H20" s="100"/>
      <c r="I20" s="100"/>
      <c r="J20" s="100"/>
    </row>
    <row r="21" spans="1:10" ht="60">
      <c r="A21" s="98"/>
      <c r="B21" s="98"/>
      <c r="C21" s="98"/>
      <c r="D21" s="98"/>
      <c r="E21" s="125">
        <v>8</v>
      </c>
      <c r="F21" s="83" t="s">
        <v>1582</v>
      </c>
      <c r="G21" s="83" t="s">
        <v>1583</v>
      </c>
      <c r="H21" s="100"/>
      <c r="I21" s="100"/>
      <c r="J21" s="100"/>
    </row>
    <row r="22" spans="1:10" ht="45">
      <c r="A22" s="98"/>
      <c r="B22" s="98"/>
      <c r="C22" s="98"/>
      <c r="D22" s="98"/>
      <c r="E22" s="125">
        <v>9</v>
      </c>
      <c r="F22" s="41" t="s">
        <v>1584</v>
      </c>
      <c r="G22" s="83"/>
      <c r="H22" s="100"/>
      <c r="I22" s="100"/>
      <c r="J22" s="100"/>
    </row>
    <row r="23" spans="1:10" ht="45">
      <c r="A23" s="98"/>
      <c r="B23" s="98"/>
      <c r="C23" s="98"/>
      <c r="D23" s="98"/>
      <c r="E23" s="125">
        <v>10</v>
      </c>
      <c r="F23" s="83" t="s">
        <v>1585</v>
      </c>
      <c r="G23" s="83"/>
      <c r="H23" s="100"/>
      <c r="I23" s="100"/>
      <c r="J23" s="100"/>
    </row>
    <row r="24" spans="1:10" ht="45">
      <c r="A24" s="98"/>
      <c r="B24" s="98"/>
      <c r="C24" s="98"/>
      <c r="D24" s="98"/>
      <c r="E24" s="125">
        <v>11</v>
      </c>
      <c r="F24" s="83" t="s">
        <v>1586</v>
      </c>
      <c r="G24" s="40" t="s">
        <v>1587</v>
      </c>
      <c r="H24" s="83"/>
      <c r="I24" s="100"/>
      <c r="J24" s="100"/>
    </row>
    <row r="25" spans="1:10" ht="30">
      <c r="A25" s="98"/>
      <c r="B25" s="98"/>
      <c r="C25" s="98"/>
      <c r="D25" s="98"/>
      <c r="E25" s="125">
        <v>12</v>
      </c>
      <c r="F25" s="83" t="s">
        <v>1588</v>
      </c>
      <c r="G25" s="83" t="s">
        <v>1589</v>
      </c>
      <c r="H25" s="100"/>
      <c r="I25" s="100"/>
      <c r="J25" s="100"/>
    </row>
    <row r="26" spans="1:10" ht="45">
      <c r="A26" s="98"/>
      <c r="B26" s="98"/>
      <c r="C26" s="98"/>
      <c r="D26" s="98"/>
      <c r="E26" s="125">
        <v>13</v>
      </c>
      <c r="F26" s="83" t="s">
        <v>1590</v>
      </c>
      <c r="G26" s="83" t="s">
        <v>1579</v>
      </c>
      <c r="H26" s="100"/>
      <c r="I26" s="100"/>
      <c r="J26" s="100"/>
    </row>
    <row r="27" spans="1:10" ht="30">
      <c r="A27" s="98"/>
      <c r="B27" s="98"/>
      <c r="C27" s="98"/>
      <c r="D27" s="98"/>
      <c r="E27" s="125">
        <v>14</v>
      </c>
      <c r="F27" s="83" t="s">
        <v>1580</v>
      </c>
      <c r="G27" s="83" t="s">
        <v>1581</v>
      </c>
      <c r="H27" s="100"/>
      <c r="I27" s="100"/>
      <c r="J27" s="100"/>
    </row>
    <row r="28" spans="1:10" ht="60">
      <c r="A28" s="98"/>
      <c r="B28" s="98"/>
      <c r="C28" s="98"/>
      <c r="D28" s="98"/>
      <c r="E28" s="125">
        <v>15</v>
      </c>
      <c r="F28" s="83" t="s">
        <v>1582</v>
      </c>
      <c r="G28" s="83" t="s">
        <v>1583</v>
      </c>
      <c r="H28" s="100"/>
      <c r="I28" s="100"/>
      <c r="J28" s="100"/>
    </row>
    <row r="29" spans="1:10" ht="45">
      <c r="A29" s="98"/>
      <c r="B29" s="98"/>
      <c r="C29" s="98"/>
      <c r="D29" s="98"/>
      <c r="E29" s="125">
        <v>16</v>
      </c>
      <c r="F29" s="41" t="s">
        <v>1584</v>
      </c>
      <c r="G29" s="83"/>
      <c r="H29" s="100"/>
      <c r="I29" s="100"/>
      <c r="J29" s="100"/>
    </row>
    <row r="30" spans="1:10" ht="45">
      <c r="A30" s="98"/>
      <c r="B30" s="98"/>
      <c r="C30" s="98"/>
      <c r="D30" s="98"/>
      <c r="E30" s="125">
        <v>17</v>
      </c>
      <c r="F30" s="83" t="s">
        <v>1585</v>
      </c>
      <c r="G30" s="83" t="s">
        <v>1591</v>
      </c>
      <c r="H30" s="100"/>
      <c r="I30" s="100"/>
      <c r="J30" s="100"/>
    </row>
    <row r="31" spans="1:10" ht="45">
      <c r="A31" s="104"/>
      <c r="B31" s="104"/>
      <c r="C31" s="104"/>
      <c r="D31" s="104"/>
      <c r="E31" s="3" t="s">
        <v>1592</v>
      </c>
      <c r="F31" s="106"/>
      <c r="G31" s="106"/>
      <c r="H31" s="108"/>
      <c r="I31" s="108"/>
      <c r="J31" s="108"/>
    </row>
    <row r="32" spans="1:10" ht="30">
      <c r="A32" s="98"/>
      <c r="B32" s="98"/>
      <c r="C32" s="98"/>
      <c r="D32" s="98"/>
      <c r="E32" s="125">
        <v>1</v>
      </c>
      <c r="F32" s="83" t="s">
        <v>1570</v>
      </c>
      <c r="G32" s="83"/>
      <c r="H32" s="100"/>
      <c r="I32" s="100"/>
      <c r="J32" s="100"/>
    </row>
    <row r="33" spans="1:10" ht="30">
      <c r="A33" s="98"/>
      <c r="B33" s="98"/>
      <c r="C33" s="98"/>
      <c r="D33" s="98"/>
      <c r="E33" s="125">
        <v>2</v>
      </c>
      <c r="F33" s="83" t="s">
        <v>1571</v>
      </c>
      <c r="G33" s="83" t="s">
        <v>1563</v>
      </c>
      <c r="H33" s="100"/>
      <c r="I33" s="100"/>
      <c r="J33" s="100"/>
    </row>
    <row r="34" spans="1:10" ht="30">
      <c r="A34" s="98"/>
      <c r="B34" s="98"/>
      <c r="C34" s="98"/>
      <c r="D34" s="98"/>
      <c r="E34" s="125">
        <v>3</v>
      </c>
      <c r="F34" s="83" t="s">
        <v>1572</v>
      </c>
      <c r="G34" s="83" t="s">
        <v>1573</v>
      </c>
      <c r="H34" s="100"/>
      <c r="I34" s="100"/>
      <c r="J34" s="100"/>
    </row>
    <row r="35" spans="1:10" ht="75">
      <c r="A35" s="98"/>
      <c r="B35" s="98"/>
      <c r="C35" s="98"/>
      <c r="D35" s="98"/>
      <c r="E35" s="125">
        <v>4</v>
      </c>
      <c r="F35" s="83" t="s">
        <v>1574</v>
      </c>
      <c r="G35" s="83" t="s">
        <v>1575</v>
      </c>
      <c r="H35" s="100"/>
      <c r="I35" s="100"/>
      <c r="J35" s="100"/>
    </row>
    <row r="36" spans="1:10" ht="75">
      <c r="A36" s="98"/>
      <c r="B36" s="98"/>
      <c r="C36" s="98"/>
      <c r="D36" s="98"/>
      <c r="E36" s="125">
        <v>5</v>
      </c>
      <c r="F36" s="83" t="s">
        <v>1593</v>
      </c>
      <c r="G36" s="83" t="s">
        <v>1577</v>
      </c>
      <c r="H36" s="100"/>
      <c r="I36" s="100"/>
      <c r="J36" s="100"/>
    </row>
    <row r="37" spans="1:10" ht="45">
      <c r="A37" s="98"/>
      <c r="B37" s="98"/>
      <c r="C37" s="98"/>
      <c r="D37" s="98"/>
      <c r="E37" s="125">
        <v>6</v>
      </c>
      <c r="F37" s="83" t="s">
        <v>1594</v>
      </c>
      <c r="G37" s="40" t="s">
        <v>1595</v>
      </c>
      <c r="H37" s="100"/>
      <c r="I37" s="100"/>
      <c r="J37" s="100"/>
    </row>
    <row r="38" spans="1:10" ht="60">
      <c r="A38" s="98"/>
      <c r="B38" s="98"/>
      <c r="C38" s="98"/>
      <c r="D38" s="98"/>
      <c r="E38" s="125">
        <v>7</v>
      </c>
      <c r="F38" s="83" t="s">
        <v>1596</v>
      </c>
      <c r="G38" s="83" t="s">
        <v>1579</v>
      </c>
      <c r="H38" s="100"/>
      <c r="I38" s="100"/>
      <c r="J38" s="100"/>
    </row>
    <row r="39" spans="1:10" ht="30">
      <c r="A39" s="98"/>
      <c r="B39" s="98"/>
      <c r="C39" s="98"/>
      <c r="D39" s="98"/>
      <c r="E39" s="125">
        <v>8</v>
      </c>
      <c r="F39" s="83" t="s">
        <v>1580</v>
      </c>
      <c r="G39" s="83" t="s">
        <v>1581</v>
      </c>
      <c r="H39" s="100"/>
      <c r="I39" s="100"/>
      <c r="J39" s="100"/>
    </row>
    <row r="40" spans="1:10" ht="60">
      <c r="A40" s="98"/>
      <c r="B40" s="98"/>
      <c r="C40" s="98"/>
      <c r="D40" s="98"/>
      <c r="E40" s="125">
        <v>9</v>
      </c>
      <c r="F40" s="83" t="s">
        <v>1597</v>
      </c>
      <c r="G40" s="83" t="s">
        <v>1598</v>
      </c>
      <c r="H40" s="100"/>
      <c r="I40" s="100"/>
      <c r="J40" s="100"/>
    </row>
    <row r="41" spans="1:10" ht="45">
      <c r="A41" s="98"/>
      <c r="B41" s="98"/>
      <c r="C41" s="98"/>
      <c r="D41" s="98"/>
      <c r="E41" s="125">
        <v>10</v>
      </c>
      <c r="F41" s="41" t="s">
        <v>1584</v>
      </c>
      <c r="G41" s="83"/>
      <c r="H41" s="100"/>
      <c r="I41" s="100"/>
      <c r="J41" s="100"/>
    </row>
    <row r="42" spans="1:10" ht="45">
      <c r="A42" s="98"/>
      <c r="B42" s="98"/>
      <c r="C42" s="98"/>
      <c r="D42" s="98"/>
      <c r="E42" s="125">
        <v>11</v>
      </c>
      <c r="F42" s="83" t="s">
        <v>1585</v>
      </c>
      <c r="G42" s="83" t="s">
        <v>1591</v>
      </c>
      <c r="H42" s="100"/>
      <c r="I42" s="100"/>
      <c r="J42" s="100"/>
    </row>
    <row r="43" spans="1:10" ht="45">
      <c r="A43" s="104"/>
      <c r="B43" s="104"/>
      <c r="C43" s="104"/>
      <c r="D43" s="104"/>
      <c r="E43" s="3" t="s">
        <v>1599</v>
      </c>
      <c r="F43" s="106"/>
      <c r="G43" s="106"/>
      <c r="H43" s="108"/>
      <c r="I43" s="108"/>
      <c r="J43" s="108"/>
    </row>
    <row r="44" spans="1:10" ht="30">
      <c r="A44" s="98"/>
      <c r="B44" s="98"/>
      <c r="C44" s="98"/>
      <c r="D44" s="98"/>
      <c r="E44" s="125">
        <v>1</v>
      </c>
      <c r="F44" s="83" t="s">
        <v>1600</v>
      </c>
      <c r="G44" s="83"/>
      <c r="H44" s="100"/>
      <c r="I44" s="100"/>
      <c r="J44" s="100"/>
    </row>
    <row r="45" spans="1:10" ht="30">
      <c r="A45" s="98"/>
      <c r="B45" s="98"/>
      <c r="C45" s="98"/>
      <c r="D45" s="98"/>
      <c r="E45" s="125">
        <v>2</v>
      </c>
      <c r="F45" s="83" t="s">
        <v>1601</v>
      </c>
      <c r="G45" s="83" t="s">
        <v>1563</v>
      </c>
      <c r="H45" s="100"/>
      <c r="I45" s="100"/>
      <c r="J45" s="100"/>
    </row>
    <row r="46" spans="1:10" ht="30">
      <c r="A46" s="98"/>
      <c r="B46" s="98"/>
      <c r="C46" s="98"/>
      <c r="D46" s="98"/>
      <c r="E46" s="125">
        <v>3</v>
      </c>
      <c r="F46" s="83" t="s">
        <v>1572</v>
      </c>
      <c r="G46" s="83" t="s">
        <v>1573</v>
      </c>
      <c r="H46" s="100"/>
      <c r="I46" s="100"/>
      <c r="J46" s="100"/>
    </row>
    <row r="47" spans="1:10" ht="75">
      <c r="A47" s="98"/>
      <c r="B47" s="98"/>
      <c r="C47" s="98"/>
      <c r="D47" s="98"/>
      <c r="E47" s="125">
        <v>4</v>
      </c>
      <c r="F47" s="83" t="s">
        <v>1602</v>
      </c>
      <c r="G47" s="83" t="s">
        <v>1603</v>
      </c>
      <c r="H47" s="100"/>
      <c r="I47" s="100"/>
      <c r="J47" s="100"/>
    </row>
    <row r="48" spans="1:10" ht="90">
      <c r="A48" s="98"/>
      <c r="B48" s="98"/>
      <c r="C48" s="98"/>
      <c r="D48" s="98"/>
      <c r="E48" s="125">
        <v>5</v>
      </c>
      <c r="F48" s="83" t="s">
        <v>1604</v>
      </c>
      <c r="G48" s="103" t="s">
        <v>1605</v>
      </c>
      <c r="H48" s="100"/>
      <c r="I48" s="100"/>
      <c r="J48" s="100"/>
    </row>
    <row r="49" spans="1:10" ht="60">
      <c r="A49" s="98"/>
      <c r="B49" s="98"/>
      <c r="C49" s="98"/>
      <c r="D49" s="98"/>
      <c r="E49" s="125">
        <v>6</v>
      </c>
      <c r="F49" s="40" t="s">
        <v>1606</v>
      </c>
      <c r="G49" s="83" t="s">
        <v>1607</v>
      </c>
      <c r="H49" s="100"/>
      <c r="I49" s="100"/>
      <c r="J49" s="100"/>
    </row>
    <row r="50" spans="1:10" ht="45">
      <c r="A50" s="98"/>
      <c r="B50" s="98"/>
      <c r="C50" s="98"/>
      <c r="D50" s="98"/>
      <c r="E50" s="125">
        <v>7</v>
      </c>
      <c r="F50" s="83" t="s">
        <v>1578</v>
      </c>
      <c r="G50" s="83" t="s">
        <v>1579</v>
      </c>
      <c r="H50" s="100"/>
      <c r="I50" s="100"/>
      <c r="J50" s="100"/>
    </row>
    <row r="51" spans="1:10" ht="30">
      <c r="A51" s="98"/>
      <c r="B51" s="98"/>
      <c r="C51" s="98"/>
      <c r="D51" s="98"/>
      <c r="E51" s="125">
        <v>8</v>
      </c>
      <c r="F51" s="83" t="s">
        <v>1580</v>
      </c>
      <c r="G51" s="83" t="s">
        <v>1581</v>
      </c>
      <c r="H51" s="100"/>
      <c r="I51" s="100"/>
      <c r="J51" s="100"/>
    </row>
    <row r="52" spans="1:10" ht="60">
      <c r="A52" s="98"/>
      <c r="B52" s="98"/>
      <c r="C52" s="98"/>
      <c r="D52" s="98"/>
      <c r="E52" s="125">
        <v>9</v>
      </c>
      <c r="F52" s="83" t="s">
        <v>1597</v>
      </c>
      <c r="G52" s="83" t="s">
        <v>1598</v>
      </c>
      <c r="H52" s="100"/>
      <c r="I52" s="100"/>
      <c r="J52" s="100"/>
    </row>
    <row r="53" spans="1:10" ht="45">
      <c r="A53" s="98"/>
      <c r="B53" s="98"/>
      <c r="C53" s="98"/>
      <c r="D53" s="98"/>
      <c r="E53" s="125">
        <v>10</v>
      </c>
      <c r="F53" s="41" t="s">
        <v>1584</v>
      </c>
      <c r="G53" s="83"/>
      <c r="H53" s="100"/>
      <c r="I53" s="100"/>
      <c r="J53" s="100"/>
    </row>
    <row r="54" spans="1:10" ht="45">
      <c r="A54" s="98"/>
      <c r="B54" s="98"/>
      <c r="C54" s="98"/>
      <c r="D54" s="98"/>
      <c r="E54" s="125">
        <v>11</v>
      </c>
      <c r="F54" s="83" t="s">
        <v>1585</v>
      </c>
      <c r="G54" s="83" t="s">
        <v>1591</v>
      </c>
      <c r="H54" s="100"/>
      <c r="I54" s="100"/>
      <c r="J54" s="100"/>
    </row>
    <row r="55" spans="1:10" ht="30">
      <c r="A55" s="104"/>
      <c r="B55" s="104"/>
      <c r="C55" s="104"/>
      <c r="D55" s="104"/>
      <c r="E55" s="3" t="s">
        <v>1608</v>
      </c>
      <c r="F55" s="126" t="s">
        <v>1609</v>
      </c>
      <c r="G55" s="106"/>
      <c r="H55" s="108"/>
      <c r="I55" s="108"/>
      <c r="J55" s="108"/>
    </row>
    <row r="56" spans="1:10" ht="45">
      <c r="A56" s="98"/>
      <c r="B56" s="98"/>
      <c r="C56" s="98"/>
      <c r="D56" s="98"/>
      <c r="E56" s="125">
        <v>1</v>
      </c>
      <c r="F56" s="83" t="s">
        <v>1610</v>
      </c>
      <c r="G56" s="83"/>
      <c r="H56" s="100"/>
      <c r="I56" s="100"/>
      <c r="J56" s="100"/>
    </row>
    <row r="57" spans="1:10" ht="60">
      <c r="A57" s="98"/>
      <c r="B57" s="98"/>
      <c r="C57" s="98"/>
      <c r="D57" s="98"/>
      <c r="E57" s="125">
        <v>2</v>
      </c>
      <c r="F57" s="83" t="s">
        <v>1611</v>
      </c>
      <c r="G57" s="83" t="s">
        <v>1304</v>
      </c>
      <c r="H57" s="100"/>
      <c r="I57" s="100"/>
      <c r="J57" s="100"/>
    </row>
    <row r="58" spans="1:10" ht="60">
      <c r="A58" s="98"/>
      <c r="B58" s="98"/>
      <c r="C58" s="98"/>
      <c r="D58" s="98"/>
      <c r="E58" s="125">
        <v>3</v>
      </c>
      <c r="F58" s="83" t="s">
        <v>1612</v>
      </c>
      <c r="G58" s="83"/>
      <c r="H58" s="100"/>
      <c r="I58" s="100"/>
      <c r="J58" s="100"/>
    </row>
    <row r="59" spans="1:10" ht="30">
      <c r="A59" s="98"/>
      <c r="B59" s="98"/>
      <c r="C59" s="98"/>
      <c r="D59" s="98"/>
      <c r="E59" s="125">
        <v>4</v>
      </c>
      <c r="F59" s="83" t="s">
        <v>1613</v>
      </c>
      <c r="G59" s="83"/>
      <c r="H59" s="100"/>
      <c r="I59" s="100"/>
      <c r="J59" s="100"/>
    </row>
    <row r="60" spans="1:10" ht="45">
      <c r="A60" s="98"/>
      <c r="B60" s="98"/>
      <c r="C60" s="98"/>
      <c r="D60" s="98"/>
      <c r="E60" s="125">
        <v>5</v>
      </c>
      <c r="F60" s="83" t="s">
        <v>1614</v>
      </c>
      <c r="G60" s="83" t="s">
        <v>1615</v>
      </c>
      <c r="H60" s="100"/>
      <c r="I60" s="100"/>
      <c r="J60" s="100"/>
    </row>
    <row r="61" spans="1:10" ht="90">
      <c r="A61" s="98"/>
      <c r="B61" s="98"/>
      <c r="C61" s="98"/>
      <c r="D61" s="98"/>
      <c r="E61" s="125">
        <v>6</v>
      </c>
      <c r="F61" s="83" t="s">
        <v>1616</v>
      </c>
      <c r="G61" s="83" t="s">
        <v>1617</v>
      </c>
      <c r="H61" s="100"/>
      <c r="I61" s="100"/>
      <c r="J61" s="100"/>
    </row>
    <row r="62" spans="1:10">
      <c r="A62" s="98"/>
      <c r="B62" s="98"/>
      <c r="C62" s="98"/>
      <c r="D62" s="98"/>
      <c r="E62" s="125">
        <v>7</v>
      </c>
      <c r="F62" s="83" t="s">
        <v>1618</v>
      </c>
      <c r="G62" s="83"/>
      <c r="H62" s="100"/>
      <c r="I62" s="100"/>
      <c r="J62" s="100"/>
    </row>
    <row r="63" spans="1:10" ht="30">
      <c r="A63" s="98"/>
      <c r="B63" s="98"/>
      <c r="C63" s="98"/>
      <c r="D63" s="98"/>
      <c r="E63" s="125">
        <v>8</v>
      </c>
      <c r="F63" s="83" t="s">
        <v>1619</v>
      </c>
      <c r="G63" s="83" t="s">
        <v>1620</v>
      </c>
      <c r="H63" s="100"/>
      <c r="I63" s="100"/>
      <c r="J63" s="100"/>
    </row>
    <row r="64" spans="1:10" ht="105">
      <c r="A64" s="98"/>
      <c r="B64" s="98"/>
      <c r="C64" s="98"/>
      <c r="D64" s="98"/>
      <c r="E64" s="125">
        <v>9</v>
      </c>
      <c r="F64" s="83" t="s">
        <v>1621</v>
      </c>
      <c r="G64" s="83" t="s">
        <v>1622</v>
      </c>
      <c r="H64" s="100"/>
      <c r="I64" s="100"/>
      <c r="J64" s="100"/>
    </row>
    <row r="65" spans="1:10" ht="75">
      <c r="A65" s="98"/>
      <c r="B65" s="98"/>
      <c r="C65" s="98"/>
      <c r="D65" s="98"/>
      <c r="E65" s="125">
        <v>10</v>
      </c>
      <c r="F65" s="83" t="s">
        <v>1330</v>
      </c>
      <c r="G65" s="83" t="s">
        <v>1623</v>
      </c>
      <c r="H65" s="100"/>
      <c r="I65" s="100"/>
      <c r="J65" s="100"/>
    </row>
    <row r="66" spans="1:10" ht="45">
      <c r="A66" s="98"/>
      <c r="B66" s="98"/>
      <c r="C66" s="98"/>
      <c r="D66" s="98"/>
      <c r="E66" s="125">
        <v>11</v>
      </c>
      <c r="F66" s="83" t="s">
        <v>1624</v>
      </c>
      <c r="G66" s="83" t="s">
        <v>1579</v>
      </c>
      <c r="H66" s="100"/>
      <c r="I66" s="100"/>
      <c r="J66" s="100"/>
    </row>
    <row r="67" spans="1:10" ht="30">
      <c r="A67" s="98"/>
      <c r="B67" s="98"/>
      <c r="C67" s="98"/>
      <c r="D67" s="98"/>
      <c r="E67" s="125">
        <v>12</v>
      </c>
      <c r="F67" s="83" t="s">
        <v>1625</v>
      </c>
      <c r="G67" s="83" t="s">
        <v>1581</v>
      </c>
      <c r="H67" s="100"/>
      <c r="I67" s="100"/>
      <c r="J67" s="100"/>
    </row>
    <row r="68" spans="1:10" ht="60">
      <c r="A68" s="98"/>
      <c r="B68" s="98"/>
      <c r="C68" s="98"/>
      <c r="D68" s="98"/>
      <c r="E68" s="125">
        <v>13</v>
      </c>
      <c r="F68" s="83" t="s">
        <v>1597</v>
      </c>
      <c r="G68" s="83" t="s">
        <v>1598</v>
      </c>
      <c r="H68" s="100"/>
      <c r="I68" s="100"/>
      <c r="J68" s="100"/>
    </row>
    <row r="69" spans="1:10" ht="150">
      <c r="A69" s="98"/>
      <c r="B69" s="98"/>
      <c r="C69" s="98"/>
      <c r="D69" s="98"/>
      <c r="E69" s="125">
        <v>14</v>
      </c>
      <c r="F69" s="83" t="s">
        <v>1626</v>
      </c>
      <c r="G69" s="83" t="s">
        <v>1627</v>
      </c>
      <c r="H69" s="100"/>
      <c r="I69" s="100"/>
      <c r="J69" s="100"/>
    </row>
    <row r="70" spans="1:10" ht="30">
      <c r="A70" s="104"/>
      <c r="B70" s="104"/>
      <c r="C70" s="104"/>
      <c r="D70" s="104"/>
      <c r="E70" s="3" t="s">
        <v>1628</v>
      </c>
      <c r="F70" s="126" t="s">
        <v>1629</v>
      </c>
      <c r="G70" s="106"/>
      <c r="H70" s="108"/>
      <c r="I70" s="108"/>
      <c r="J70" s="108"/>
    </row>
    <row r="71" spans="1:10" ht="45">
      <c r="A71" s="98"/>
      <c r="B71" s="98"/>
      <c r="C71" s="98"/>
      <c r="D71" s="98"/>
      <c r="E71" s="125">
        <v>1</v>
      </c>
      <c r="F71" s="83" t="s">
        <v>1610</v>
      </c>
      <c r="G71" s="83"/>
      <c r="H71" s="100"/>
      <c r="I71" s="100"/>
      <c r="J71" s="100"/>
    </row>
    <row r="72" spans="1:10" ht="60">
      <c r="A72" s="98"/>
      <c r="B72" s="98"/>
      <c r="C72" s="98"/>
      <c r="D72" s="98"/>
      <c r="E72" s="125">
        <v>2</v>
      </c>
      <c r="F72" s="83" t="s">
        <v>1611</v>
      </c>
      <c r="G72" s="83" t="s">
        <v>1304</v>
      </c>
      <c r="H72" s="100"/>
      <c r="I72" s="100"/>
      <c r="J72" s="100"/>
    </row>
    <row r="73" spans="1:10" ht="60">
      <c r="A73" s="98"/>
      <c r="B73" s="98"/>
      <c r="C73" s="98"/>
      <c r="D73" s="98"/>
      <c r="E73" s="125">
        <v>3</v>
      </c>
      <c r="F73" s="83" t="s">
        <v>1630</v>
      </c>
      <c r="G73" s="83"/>
      <c r="H73" s="100"/>
      <c r="I73" s="100"/>
      <c r="J73" s="100"/>
    </row>
    <row r="74" spans="1:10" ht="30">
      <c r="A74" s="98"/>
      <c r="B74" s="98"/>
      <c r="C74" s="98"/>
      <c r="D74" s="98"/>
      <c r="E74" s="125">
        <v>4</v>
      </c>
      <c r="F74" s="83" t="s">
        <v>1613</v>
      </c>
      <c r="G74" s="83"/>
      <c r="H74" s="100"/>
      <c r="I74" s="100"/>
      <c r="J74" s="100"/>
    </row>
    <row r="75" spans="1:10" ht="45">
      <c r="A75" s="98"/>
      <c r="B75" s="98"/>
      <c r="C75" s="98"/>
      <c r="D75" s="98"/>
      <c r="E75" s="125">
        <v>5</v>
      </c>
      <c r="F75" s="83" t="s">
        <v>1614</v>
      </c>
      <c r="G75" s="83" t="s">
        <v>1615</v>
      </c>
      <c r="H75" s="100"/>
      <c r="I75" s="100"/>
      <c r="J75" s="100"/>
    </row>
    <row r="76" spans="1:10" ht="30">
      <c r="A76" s="98"/>
      <c r="B76" s="98"/>
      <c r="C76" s="98"/>
      <c r="D76" s="98"/>
      <c r="E76" s="125">
        <v>6</v>
      </c>
      <c r="F76" s="83" t="s">
        <v>1616</v>
      </c>
      <c r="G76" s="83" t="s">
        <v>1631</v>
      </c>
      <c r="H76" s="100"/>
      <c r="I76" s="100"/>
      <c r="J76" s="100"/>
    </row>
    <row r="77" spans="1:10">
      <c r="A77" s="98"/>
      <c r="B77" s="98"/>
      <c r="C77" s="98"/>
      <c r="D77" s="98"/>
      <c r="E77" s="125">
        <v>7</v>
      </c>
      <c r="F77" s="83" t="s">
        <v>1618</v>
      </c>
      <c r="G77" s="83"/>
      <c r="H77" s="100"/>
      <c r="I77" s="100"/>
      <c r="J77" s="100"/>
    </row>
    <row r="78" spans="1:10" ht="30">
      <c r="A78" s="98"/>
      <c r="B78" s="98"/>
      <c r="C78" s="98"/>
      <c r="D78" s="98"/>
      <c r="E78" s="125">
        <v>8</v>
      </c>
      <c r="F78" s="83" t="s">
        <v>1619</v>
      </c>
      <c r="G78" s="83" t="s">
        <v>1620</v>
      </c>
      <c r="H78" s="100"/>
      <c r="I78" s="100"/>
      <c r="J78" s="100"/>
    </row>
    <row r="79" spans="1:10" ht="105">
      <c r="A79" s="98"/>
      <c r="B79" s="98"/>
      <c r="C79" s="98"/>
      <c r="D79" s="98"/>
      <c r="E79" s="125">
        <v>9</v>
      </c>
      <c r="F79" s="83" t="s">
        <v>1621</v>
      </c>
      <c r="G79" s="83" t="s">
        <v>1632</v>
      </c>
      <c r="H79" s="100"/>
      <c r="I79" s="100"/>
      <c r="J79" s="100"/>
    </row>
    <row r="80" spans="1:10" ht="75">
      <c r="A80" s="98"/>
      <c r="B80" s="98"/>
      <c r="C80" s="98"/>
      <c r="D80" s="98"/>
      <c r="E80" s="125">
        <v>10</v>
      </c>
      <c r="F80" s="83" t="s">
        <v>1330</v>
      </c>
      <c r="G80" s="83" t="s">
        <v>1623</v>
      </c>
      <c r="H80" s="100"/>
      <c r="I80" s="100"/>
      <c r="J80" s="100"/>
    </row>
    <row r="81" spans="1:10" ht="45">
      <c r="A81" s="98"/>
      <c r="B81" s="98"/>
      <c r="C81" s="98"/>
      <c r="D81" s="98"/>
      <c r="E81" s="125">
        <v>11</v>
      </c>
      <c r="F81" s="83" t="s">
        <v>1633</v>
      </c>
      <c r="G81" s="83" t="s">
        <v>1579</v>
      </c>
      <c r="H81" s="100"/>
      <c r="I81" s="100"/>
      <c r="J81" s="100"/>
    </row>
    <row r="82" spans="1:10" ht="30">
      <c r="A82" s="98"/>
      <c r="B82" s="98"/>
      <c r="C82" s="98"/>
      <c r="D82" s="98"/>
      <c r="E82" s="125">
        <v>12</v>
      </c>
      <c r="F82" s="83" t="s">
        <v>1580</v>
      </c>
      <c r="G82" s="83" t="s">
        <v>1581</v>
      </c>
      <c r="H82" s="100"/>
      <c r="I82" s="100"/>
      <c r="J82" s="100"/>
    </row>
    <row r="83" spans="1:10" ht="60">
      <c r="A83" s="98"/>
      <c r="B83" s="98"/>
      <c r="C83" s="98"/>
      <c r="D83" s="98"/>
      <c r="E83" s="125">
        <v>13</v>
      </c>
      <c r="F83" s="83" t="s">
        <v>1597</v>
      </c>
      <c r="G83" s="83" t="s">
        <v>1598</v>
      </c>
      <c r="H83" s="100"/>
      <c r="I83" s="100"/>
      <c r="J83" s="100"/>
    </row>
    <row r="84" spans="1:10" ht="150">
      <c r="A84" s="98"/>
      <c r="B84" s="98"/>
      <c r="C84" s="98"/>
      <c r="D84" s="98"/>
      <c r="E84" s="125">
        <v>14</v>
      </c>
      <c r="F84" s="83" t="s">
        <v>1626</v>
      </c>
      <c r="G84" s="83" t="s">
        <v>1627</v>
      </c>
      <c r="H84" s="100"/>
      <c r="I84" s="100"/>
      <c r="J84" s="100"/>
    </row>
    <row r="85" spans="1:10" ht="30">
      <c r="A85" s="104"/>
      <c r="B85" s="104"/>
      <c r="C85" s="104"/>
      <c r="D85" s="104"/>
      <c r="E85" s="3" t="s">
        <v>1634</v>
      </c>
      <c r="F85" s="126" t="s">
        <v>1635</v>
      </c>
      <c r="G85" s="106"/>
      <c r="H85" s="108"/>
      <c r="I85" s="108"/>
      <c r="J85" s="108"/>
    </row>
    <row r="86" spans="1:10" ht="45">
      <c r="A86" s="98"/>
      <c r="B86" s="98"/>
      <c r="C86" s="98"/>
      <c r="D86" s="98"/>
      <c r="E86" s="125">
        <v>1</v>
      </c>
      <c r="F86" s="83" t="s">
        <v>1610</v>
      </c>
      <c r="G86" s="83"/>
      <c r="H86" s="100"/>
      <c r="I86" s="100"/>
      <c r="J86" s="100"/>
    </row>
    <row r="87" spans="1:10" ht="75">
      <c r="A87" s="98"/>
      <c r="B87" s="98"/>
      <c r="C87" s="98"/>
      <c r="D87" s="98"/>
      <c r="E87" s="125">
        <v>2</v>
      </c>
      <c r="F87" s="83" t="s">
        <v>1636</v>
      </c>
      <c r="G87" s="83" t="s">
        <v>1304</v>
      </c>
      <c r="H87" s="100"/>
      <c r="I87" s="100"/>
      <c r="J87" s="100"/>
    </row>
    <row r="88" spans="1:10" ht="45">
      <c r="A88" s="98"/>
      <c r="B88" s="98"/>
      <c r="C88" s="98"/>
      <c r="D88" s="98"/>
      <c r="E88" s="125">
        <v>3</v>
      </c>
      <c r="F88" s="83" t="s">
        <v>1637</v>
      </c>
      <c r="G88" s="83"/>
      <c r="H88" s="100"/>
      <c r="I88" s="100"/>
      <c r="J88" s="100"/>
    </row>
    <row r="89" spans="1:10" ht="30">
      <c r="A89" s="98"/>
      <c r="B89" s="98"/>
      <c r="C89" s="98"/>
      <c r="D89" s="98"/>
      <c r="E89" s="125">
        <v>4</v>
      </c>
      <c r="F89" s="83" t="s">
        <v>1638</v>
      </c>
      <c r="G89" s="83"/>
      <c r="H89" s="100"/>
      <c r="I89" s="100"/>
      <c r="J89" s="100"/>
    </row>
    <row r="90" spans="1:10" ht="45">
      <c r="A90" s="98"/>
      <c r="B90" s="98"/>
      <c r="C90" s="98"/>
      <c r="D90" s="98"/>
      <c r="E90" s="125">
        <v>5</v>
      </c>
      <c r="F90" s="83" t="s">
        <v>1614</v>
      </c>
      <c r="G90" s="83" t="s">
        <v>1639</v>
      </c>
      <c r="H90" s="100"/>
      <c r="I90" s="100"/>
      <c r="J90" s="100"/>
    </row>
    <row r="91" spans="1:10" ht="45">
      <c r="A91" s="98"/>
      <c r="B91" s="98"/>
      <c r="C91" s="98"/>
      <c r="D91" s="98"/>
      <c r="E91" s="125">
        <v>6</v>
      </c>
      <c r="F91" s="83" t="s">
        <v>1640</v>
      </c>
      <c r="G91" s="83" t="s">
        <v>1641</v>
      </c>
      <c r="H91" s="100"/>
      <c r="I91" s="100"/>
      <c r="J91" s="100"/>
    </row>
    <row r="92" spans="1:10" ht="75">
      <c r="A92" s="98"/>
      <c r="B92" s="98"/>
      <c r="C92" s="98"/>
      <c r="D92" s="98"/>
      <c r="E92" s="125">
        <v>7</v>
      </c>
      <c r="F92" s="83" t="s">
        <v>1330</v>
      </c>
      <c r="G92" s="83" t="s">
        <v>1642</v>
      </c>
      <c r="H92" s="100"/>
      <c r="I92" s="100"/>
      <c r="J92" s="100"/>
    </row>
    <row r="93" spans="1:10" ht="45">
      <c r="A93" s="98"/>
      <c r="B93" s="98"/>
      <c r="C93" s="98"/>
      <c r="D93" s="98"/>
      <c r="E93" s="125">
        <v>8</v>
      </c>
      <c r="F93" s="83" t="s">
        <v>1633</v>
      </c>
      <c r="G93" s="83" t="s">
        <v>1579</v>
      </c>
      <c r="H93" s="100"/>
      <c r="I93" s="100"/>
      <c r="J93" s="100"/>
    </row>
    <row r="94" spans="1:10" ht="30">
      <c r="A94" s="98"/>
      <c r="B94" s="98"/>
      <c r="C94" s="98"/>
      <c r="D94" s="98"/>
      <c r="E94" s="125">
        <v>9</v>
      </c>
      <c r="F94" s="83" t="s">
        <v>1625</v>
      </c>
      <c r="G94" s="83" t="s">
        <v>1581</v>
      </c>
      <c r="H94" s="100"/>
      <c r="I94" s="100"/>
      <c r="J94" s="100"/>
    </row>
    <row r="95" spans="1:10" ht="60">
      <c r="A95" s="98"/>
      <c r="B95" s="98"/>
      <c r="C95" s="98"/>
      <c r="D95" s="98"/>
      <c r="E95" s="125">
        <v>10</v>
      </c>
      <c r="F95" s="83" t="s">
        <v>1597</v>
      </c>
      <c r="G95" s="83" t="s">
        <v>1598</v>
      </c>
      <c r="H95" s="100"/>
      <c r="I95" s="100"/>
      <c r="J95" s="100"/>
    </row>
    <row r="96" spans="1:10" ht="105">
      <c r="A96" s="98"/>
      <c r="B96" s="98"/>
      <c r="C96" s="98"/>
      <c r="D96" s="98"/>
      <c r="E96" s="125">
        <v>11</v>
      </c>
      <c r="F96" s="83" t="s">
        <v>1626</v>
      </c>
      <c r="G96" s="83" t="s">
        <v>1643</v>
      </c>
      <c r="H96" s="100"/>
      <c r="I96" s="100"/>
      <c r="J96" s="100"/>
    </row>
  </sheetData>
  <customSheetViews>
    <customSheetView guid="{FBCA0314-AB2D-48C2-92CA-EB7E9A59E158}" scale="80" topLeftCell="A10">
      <selection activeCell="F94" sqref="F94"/>
      <pageMargins left="0" right="0" top="0" bottom="0" header="0" footer="0"/>
    </customSheetView>
    <customSheetView guid="{6104C648-B85B-4E8D-8B1B-A382CCFC2F87}" scale="80" topLeftCell="A10">
      <selection activeCell="F94" sqref="F94"/>
      <pageMargins left="0" right="0" top="0" bottom="0" header="0" footer="0"/>
    </customSheetView>
    <customSheetView guid="{E25D86B6-3339-45DF-95E9-AAAE4196E0B3}" scale="80" topLeftCell="A10">
      <selection activeCell="F94" sqref="F94"/>
      <pageMargins left="0" right="0" top="0" bottom="0" header="0" footer="0"/>
    </customSheetView>
  </customSheetViews>
  <mergeCells count="2">
    <mergeCell ref="F10:K10"/>
    <mergeCell ref="F11:K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435D0BD408ACF46BC3778DF7D9C5A21" ma:contentTypeVersion="19" ma:contentTypeDescription="Create a new document." ma:contentTypeScope="" ma:versionID="6b698b0a7e09125426c645dc322643e5">
  <xsd:schema xmlns:xsd="http://www.w3.org/2001/XMLSchema" xmlns:xs="http://www.w3.org/2001/XMLSchema" xmlns:p="http://schemas.microsoft.com/office/2006/metadata/properties" xmlns:ns1="http://schemas.microsoft.com/sharepoint/v3" xmlns:ns2="0405393e-e8dd-46da-8b72-5ab5d324d013" xmlns:ns3="c5ee895f-5561-4e6f-9b52-24b237278cf6" targetNamespace="http://schemas.microsoft.com/office/2006/metadata/properties" ma:root="true" ma:fieldsID="2d4693053a1608011da8324eeb8d7592" ns1:_="" ns2:_="" ns3:_="">
    <xsd:import namespace="http://schemas.microsoft.com/sharepoint/v3"/>
    <xsd:import namespace="0405393e-e8dd-46da-8b72-5ab5d324d013"/>
    <xsd:import namespace="c5ee895f-5561-4e6f-9b52-24b237278c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05393e-e8dd-46da-8b72-5ab5d324d0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906447a5-99ff-4978-b0a4-6dbeac584e17"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5ee895f-5561-4e6f-9b52-24b237278cf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f8a272d0-4f71-4b99-b0de-a8d91edd5df7}" ma:internalName="TaxCatchAll" ma:showField="CatchAllData" ma:web="c5ee895f-5561-4e6f-9b52-24b237278cf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5ee895f-5561-4e6f-9b52-24b237278cf6" xsi:nil="true"/>
    <_ip_UnifiedCompliancePolicyUIAction xmlns="http://schemas.microsoft.com/sharepoint/v3" xsi:nil="true"/>
    <_ip_UnifiedCompliancePolicyProperties xmlns="http://schemas.microsoft.com/sharepoint/v3" xsi:nil="true"/>
    <lcf76f155ced4ddcb4097134ff3c332f xmlns="0405393e-e8dd-46da-8b72-5ab5d324d01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4D8AC01-2A04-4C6A-A66A-1531BDDAF27D}"/>
</file>

<file path=customXml/itemProps2.xml><?xml version="1.0" encoding="utf-8"?>
<ds:datastoreItem xmlns:ds="http://schemas.openxmlformats.org/officeDocument/2006/customXml" ds:itemID="{069A6A44-D6D9-4313-A00E-F5E278D52591}"/>
</file>

<file path=customXml/itemProps3.xml><?xml version="1.0" encoding="utf-8"?>
<ds:datastoreItem xmlns:ds="http://schemas.openxmlformats.org/officeDocument/2006/customXml" ds:itemID="{554883F0-7A87-4E30-BC41-B9B3379F421C}"/>
</file>

<file path=docProps/app.xml><?xml version="1.0" encoding="utf-8"?>
<Properties xmlns="http://schemas.openxmlformats.org/officeDocument/2006/extended-properties" xmlns:vt="http://schemas.openxmlformats.org/officeDocument/2006/docPropsVTypes">
  <Application>Microsoft Excel Online</Application>
  <Manager/>
  <Company>Farm Credit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Lovechio, Brianna</dc:creator>
  <cp:keywords>185;#Test Plans ＆ Results|603dc29f-31a0-4aef-a8ce-f0df7123b90e</cp:keywords>
  <dc:description/>
  <cp:lastModifiedBy>Heide, Jason</cp:lastModifiedBy>
  <cp:revision/>
  <dcterms:created xsi:type="dcterms:W3CDTF">2014-07-30T15:26:03Z</dcterms:created>
  <dcterms:modified xsi:type="dcterms:W3CDTF">2025-02-10T21:12:17Z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0x0101006435D0BD408ACF46BC3778DF7D9C5A21</vt:lpwstr>
  </property>
  <property fmtid="{D5CDD505-2E9C-101B-9397-08002B2CF9AE}" pid="3" name="_dlc_DocIdItemGuid">
    <vt:lpwstr>a0b06e3d-9bf1-4a46-aa1f-cc17f5a9bc88</vt:lpwstr>
  </property>
  <property fmtid="{D5CDD505-2E9C-101B-9397-08002B2CF9AE}" pid="4" name="Meeting_x0020_Type">
    <vt:lpwstr/>
  </property>
  <property fmtid="{D5CDD505-2E9C-101B-9397-08002B2CF9AE}" pid="5" name="Doc Type">
    <vt:lpwstr>184;#Testing|70ec416b-18f2-48dd-88ef-ccb1411860dc</vt:lpwstr>
  </property>
  <property fmtid="{D5CDD505-2E9C-101B-9397-08002B2CF9AE}" pid="6" name="Meeting Type">
    <vt:lpwstr/>
  </property>
  <property fmtid="{D5CDD505-2E9C-101B-9397-08002B2CF9AE}" pid="7" name="a4f8350f008d4b3797de073acb23012e">
    <vt:lpwstr>Testing|70ec416b-18f2-48dd-88ef-ccb1411860dc</vt:lpwstr>
  </property>
  <property fmtid="{D5CDD505-2E9C-101B-9397-08002B2CF9AE}" pid="8" name="ia655791aa724fde9645f74f3bf32005">
    <vt:lpwstr>Test Plans ＆ Results|603dc29f-31a0-4aef-a8ce-f0df7123b90e</vt:lpwstr>
  </property>
  <property fmtid="{D5CDD505-2E9C-101B-9397-08002B2CF9AE}" pid="9" name="MediaServiceImageTags">
    <vt:lpwstr/>
  </property>
</Properties>
</file>