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8340" tabRatio="842" firstSheet="1" activeTab="2"/>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<sst xmlns="http://schemas.openxmlformats.org/spreadsheetml/2006/main" count="773" uniqueCount="157">
  <si>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</si>
  <si>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</si>
  <si>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</si>
  <si>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</si>
  <si>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</si>
  <si>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</si>
  <si>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</si>
  <si>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</si>
  <si>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</si>
  <si>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</si>
  <si>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</si>
  <si>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</si>
  <si>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</si>
  <si>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</si>
  <si>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</si>
  <si>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</si>
  <si>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</si>
  <si>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</si>
  <si>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</si>
  <si>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</si>
  <si>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</si>
  <si>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</si>
  <si>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</si>
  <si>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</si>
  <si>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</si>
  <si>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</si>
  <si>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</si>
  <si>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</si>
  <si>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</si>
  <si>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</si>
  <si>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</si>
  <si>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Milestones &amp; Workpackages</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</si>
  <si>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</si>
  <si>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</si>
  <si>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</si>
  <si>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</si>
  <si>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</si>
  <si>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</si>
  <si>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</si>
  <si>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</si>
  <si>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</si>
  <si>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</si>
  <si>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</si>
  <si>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</si>
  <si>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</si>
  <si>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</si>
  <si>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</si>
  <si>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</si>
  <si>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</si>
  <si>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</si>
  <si>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</si>
  <si>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</si>
  <si>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</si>
  <si>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</si>
  <si>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</si>
  <si>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</si>
  <si>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</si>
  <si>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</si>
  <si>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</si>
  <si>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</si>
  <si>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</si>
  <si>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</si>
  <si>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</si>
  <si>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</si>
  <si>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</si>
  <si>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</si>
  <si>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</si>
  <si>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</si>
  <si>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</si>
  <si>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</si>
  <si>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</si>
  <si>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</si>
  <si>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</si>
  <si>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</si>
  <si>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</si>
  <si>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</si>
  <si>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</si>
  <si>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</si>
  <si>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</si>
  <si>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</si>
  <si>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</si>
  <si>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</si>
  <si>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</si>
  <si>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</si>
  <si>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</si>
  <si>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</si>
  <si>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</si>
  <si>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</si>
  <si>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</si>
  <si>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</si>
  <si>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</si>
  <si>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</si>
  <si>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</si>
  <si>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</si>
  <si>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</si>
  <si>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</si>
  <si>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</si>
  <si>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</si>
  <si>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</si>
  <si>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</si>
  <si>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</si>
  <si>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</si>
  <si>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</si>
  <si>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</si>
  <si>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</si>
  <si>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</si>
  <si>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</si>
  <si>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</si>
  <si>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</si>
  <si>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</si>
  <si>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</si>
  <si>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</si>
  <si>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</si>
  <si>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</si>
  <si>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</si>
  <si>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</si>
  <si>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</si>
  <si>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</si>
  <si>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</si>
  <si>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</si>
  <si>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</si>
  <si>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</si>
  <si>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</si>
  <si>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</si>
  <si>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General Implementation</t>
  </si>
  <si>
    <t>working general version</t>
  </si>
  <si>
    <t>Tweaking for application</t>
  </si>
  <si>
    <t>Implement relevant stochastic algorithms from literature in general form</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</si>
  <si>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</si>
  <si>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</si>
  <si>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</si>
  <si>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</si>
  <si>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</si>
  <si>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</si>
  <si>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</si>
  <si>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</si>
  <si>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</si>
  <si>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</si>
  <si>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</si>
  <si>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</si>
  <si>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</si>
  <si>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</si>
  <si>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</si>
  <si>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</si>
  <si>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</si>
  <si>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</si>
  <si>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</si>
  <si>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</si>
  <si>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</si>
  <si>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</si>
  <si>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</si>
  <si>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</si>
  <si>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</si>
  <si>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</si>
  <si>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Roland</t>
  </si>
  <si>
    <t>Jakob</t>
  </si>
  <si>
    <t>Set up Project Mgmt Tools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</si>
</sst>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0">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9">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8"/>
      <tableStyleElement type="headerRow" dxfId="27"/>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45" zoomScaleNormal="145" zoomScalePageLayoutView="197" workbookViewId="0">
      <selection activeCell="A6" sqref="A6"/>
    </sheetView>
  </sheetViews>
  <sheetFormatPr defaultColWidth="8.85546875" defaultRowHeight="15" x14ac:dyDescent="0.25"/>
  <cols>
    <col min="1" max="1" width="111.5703125" customWidth="1"/>
  </cols>
  <sheetData>
    <row r="1" spans="1:1" ht="57" customHeight="1" x14ac:dyDescent="0.25">
      <c r="A1" s="49" t="s">
        <v>63</v>
      </c>
    </row>
    <row r="2" spans="1:1" ht="18.75" x14ac:dyDescent="0.3">
      <c r="A2" s="48" t="s">
        <v>67</v>
      </c>
    </row>
    <row r="3" spans="1:1" x14ac:dyDescent="0.25">
      <c r="A3" t="s">
        <v>38</v>
      </c>
    </row>
    <row r="5" spans="1:1" ht="30" x14ac:dyDescent="0.25">
      <c r="A5" s="26" t="s">
        <v>64</v>
      </c>
    </row>
    <row r="6" spans="1:1" ht="30" x14ac:dyDescent="0.25">
      <c r="A6" s="26" t="s">
        <v>39</v>
      </c>
    </row>
    <row r="7" spans="1:1" ht="18" customHeight="1" x14ac:dyDescent="0.25">
      <c r="A7" t="s">
        <v>65</v>
      </c>
    </row>
    <row r="8" spans="1:1" ht="60" x14ac:dyDescent="0.25">
      <c r="A8" s="50" t="s">
        <v>66</v>
      </c>
    </row>
    <row r="9" spans="1:1" x14ac:dyDescent="0.25">
      <c r="A9" s="26" t="s">
        <v>68</v>
      </c>
    </row>
    <row r="10" spans="1:1" ht="45" x14ac:dyDescent="0.25">
      <c r="A10" s="26" t="s">
        <v>78</v>
      </c>
    </row>
    <row r="11" spans="1:1" ht="47.25" customHeight="1" x14ac:dyDescent="0.25"/>
    <row r="12" spans="1:1" ht="18.75" x14ac:dyDescent="0.3">
      <c r="A12" s="48" t="s">
        <v>69</v>
      </c>
    </row>
    <row r="13" spans="1:1" x14ac:dyDescent="0.25">
      <c r="A13" s="26" t="s">
        <v>70</v>
      </c>
    </row>
    <row r="14" spans="1:1" ht="30" x14ac:dyDescent="0.25">
      <c r="A14" s="26" t="s">
        <v>71</v>
      </c>
    </row>
    <row r="15" spans="1:1" ht="45" x14ac:dyDescent="0.25">
      <c r="A15" s="26" t="s">
        <v>72</v>
      </c>
    </row>
    <row r="16" spans="1:1" ht="45" x14ac:dyDescent="0.25">
      <c r="A16" s="26" t="s">
        <v>73</v>
      </c>
    </row>
    <row r="17" spans="1:1" x14ac:dyDescent="0.25">
      <c r="A17" s="26" t="s">
        <v>74</v>
      </c>
    </row>
    <row r="18" spans="1:1" x14ac:dyDescent="0.25">
      <c r="A18" s="26" t="s">
        <v>75</v>
      </c>
    </row>
    <row r="20" spans="1:1" ht="30" x14ac:dyDescent="0.25">
      <c r="A20" s="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zoomScale="70" zoomScaleNormal="70" zoomScalePageLayoutView="139" workbookViewId="0">
      <selection activeCell="B6" sqref="B6"/>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31</v>
      </c>
      <c r="B1" s="36"/>
      <c r="C1" s="37"/>
      <c r="D1" s="24"/>
      <c r="E1" s="25"/>
      <c r="F1" s="24"/>
      <c r="G1" s="24"/>
      <c r="H1" s="24"/>
      <c r="I1" s="24"/>
      <c r="J1" s="24"/>
    </row>
    <row r="2" spans="1:12" s="29" customFormat="1" x14ac:dyDescent="0.25">
      <c r="A2" s="28" t="s">
        <v>0</v>
      </c>
      <c r="B2" s="35" t="s">
        <v>1</v>
      </c>
      <c r="C2" s="38" t="s">
        <v>3</v>
      </c>
      <c r="D2" s="29" t="s">
        <v>36</v>
      </c>
      <c r="E2" s="30" t="s">
        <v>4</v>
      </c>
      <c r="F2" s="29" t="s">
        <v>5</v>
      </c>
      <c r="G2" s="29" t="s">
        <v>2</v>
      </c>
      <c r="H2" s="29" t="s">
        <v>152</v>
      </c>
      <c r="I2" s="29" t="s">
        <v>153</v>
      </c>
      <c r="J2" s="29" t="s">
        <v>154</v>
      </c>
      <c r="K2" s="29" t="s">
        <v>93</v>
      </c>
      <c r="L2" s="29" t="s">
        <v>155</v>
      </c>
    </row>
    <row r="3" spans="1:12" s="29" customFormat="1" ht="21" x14ac:dyDescent="0.35">
      <c r="A3" s="31" t="s">
        <v>6</v>
      </c>
      <c r="B3" s="32" t="s">
        <v>142</v>
      </c>
      <c r="C3" s="33"/>
      <c r="D3" s="33" t="s">
        <v>143</v>
      </c>
      <c r="E3" s="34">
        <v>42114</v>
      </c>
      <c r="F3" s="33">
        <v>1</v>
      </c>
      <c r="H3" s="40" t="s">
        <v>55</v>
      </c>
      <c r="I3" s="40" t="s">
        <v>55</v>
      </c>
      <c r="J3" s="40" t="s">
        <v>55</v>
      </c>
      <c r="K3" s="40" t="s">
        <v>55</v>
      </c>
      <c r="L3" s="40" t="s">
        <v>55</v>
      </c>
    </row>
    <row r="4" spans="1:12" s="18" customFormat="1" ht="75" customHeight="1" x14ac:dyDescent="0.25">
      <c r="A4" s="20" t="s">
        <v>7</v>
      </c>
      <c r="B4" s="22" t="s">
        <v>144</v>
      </c>
      <c r="D4" s="18" t="s">
        <v>145</v>
      </c>
      <c r="E4" s="19">
        <v>42107</v>
      </c>
      <c r="F4" s="18">
        <v>7</v>
      </c>
      <c r="G4" s="18" t="s">
        <v>121</v>
      </c>
      <c r="H4" s="41" t="s">
        <v>55</v>
      </c>
      <c r="I4" s="41" t="s">
        <v>55</v>
      </c>
      <c r="J4" s="41" t="s">
        <v>55</v>
      </c>
      <c r="K4" s="41" t="s">
        <v>55</v>
      </c>
      <c r="L4" s="41" t="s">
        <v>55</v>
      </c>
    </row>
    <row r="5" spans="1:12" s="18" customFormat="1" ht="105" customHeight="1" x14ac:dyDescent="0.25">
      <c r="A5" s="20" t="s">
        <v>30</v>
      </c>
      <c r="B5" s="22" t="s">
        <v>156</v>
      </c>
      <c r="C5" s="18" t="s">
        <v>147</v>
      </c>
      <c r="D5" s="18" t="s">
        <v>148</v>
      </c>
      <c r="E5" s="19">
        <v>42107</v>
      </c>
      <c r="F5" s="18">
        <v>7</v>
      </c>
      <c r="G5" s="18" t="s">
        <v>93</v>
      </c>
      <c r="H5" s="41"/>
      <c r="I5" s="41"/>
      <c r="J5" s="41"/>
      <c r="K5" s="41" t="s">
        <v>55</v>
      </c>
      <c r="L5" s="41"/>
    </row>
    <row r="6" spans="1:12" s="18" customFormat="1" ht="75" customHeight="1" x14ac:dyDescent="0.25">
      <c r="A6" s="20" t="s">
        <v>6</v>
      </c>
      <c r="B6" s="22" t="s">
        <v>27</v>
      </c>
      <c r="C6" s="18" t="s">
        <v>49</v>
      </c>
      <c r="E6" s="19">
        <v>42116</v>
      </c>
      <c r="F6" s="18">
        <v>1</v>
      </c>
      <c r="H6" s="41" t="s">
        <v>55</v>
      </c>
      <c r="I6" s="41" t="s">
        <v>55</v>
      </c>
      <c r="J6" s="41" t="s">
        <v>55</v>
      </c>
      <c r="K6" s="41" t="s">
        <v>55</v>
      </c>
      <c r="L6" s="41" t="s">
        <v>55</v>
      </c>
    </row>
    <row r="7" spans="1:12" s="18" customFormat="1" ht="95.2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7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18"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20" t="s">
        <v>6</v>
      </c>
      <c r="B33" s="22" t="s">
        <v>26</v>
      </c>
      <c r="D33" s="18" t="s">
        <v>43</v>
      </c>
      <c r="E33" s="19">
        <v>42196</v>
      </c>
      <c r="F33" s="18">
        <v>1</v>
      </c>
      <c r="H33" s="41"/>
      <c r="I33" s="41"/>
      <c r="J33" s="41"/>
      <c r="K33" s="41"/>
      <c r="L33" s="41"/>
    </row>
    <row r="34" spans="1:12" s="18" customFormat="1" ht="75" customHeight="1" x14ac:dyDescent="0.25">
      <c r="A34" s="20"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42183</v>
      </c>
      <c r="F35" s="18">
        <v>1</v>
      </c>
      <c r="H35" s="41" t="s">
        <v>55</v>
      </c>
      <c r="I35" s="41" t="s">
        <v>55</v>
      </c>
      <c r="J35" s="41" t="s">
        <v>55</v>
      </c>
      <c r="K35" s="41" t="s">
        <v>55</v>
      </c>
      <c r="L35" s="41" t="s">
        <v>55</v>
      </c>
    </row>
    <row r="36" spans="1:12" s="18" customFormat="1" ht="75" customHeight="1" x14ac:dyDescent="0.25">
      <c r="A36" s="20" t="s">
        <v>79</v>
      </c>
      <c r="B36" s="22" t="s">
        <v>136</v>
      </c>
      <c r="E36" s="19">
        <v>42183</v>
      </c>
      <c r="F36" s="18">
        <v>13</v>
      </c>
      <c r="H36" s="41" t="s">
        <v>55</v>
      </c>
      <c r="I36" s="41" t="s">
        <v>55</v>
      </c>
      <c r="J36" s="41" t="s">
        <v>55</v>
      </c>
      <c r="K36" s="41" t="s">
        <v>55</v>
      </c>
      <c r="L36" s="41" t="s">
        <v>55</v>
      </c>
    </row>
    <row r="37" spans="1:12" s="18" customFormat="1" ht="75" customHeight="1" x14ac:dyDescent="0.25">
      <c r="A37" s="20"/>
      <c r="B37" s="22"/>
      <c r="E37" s="19"/>
      <c r="H37" s="41"/>
      <c r="I37" s="41"/>
      <c r="J37" s="41"/>
      <c r="K37" s="41"/>
      <c r="L37" s="41"/>
    </row>
    <row r="38" spans="1:12" s="18" customFormat="1" ht="75" customHeight="1" x14ac:dyDescent="0.25">
      <c r="A38" s="20"/>
      <c r="B38" s="22"/>
      <c r="E38" s="19"/>
      <c r="H38" s="41"/>
      <c r="I38" s="41"/>
      <c r="J38" s="41"/>
      <c r="K38" s="41"/>
      <c r="L38" s="41"/>
    </row>
    <row r="39" spans="1:12" s="18" customFormat="1" ht="75" customHeight="1" x14ac:dyDescent="0.25">
      <c r="A39" s="20"/>
      <c r="B39" s="22"/>
      <c r="E39" s="19"/>
      <c r="H39" s="41"/>
      <c r="I39" s="41"/>
      <c r="J39" s="41"/>
      <c r="K39" s="41"/>
      <c r="L39" s="41"/>
    </row>
    <row r="40" spans="1:12" s="18" customFormat="1" ht="75" customHeight="1" x14ac:dyDescent="0.25">
      <c r="A40" s="20"/>
      <c r="B40" s="22"/>
      <c r="E40" s="19"/>
      <c r="H40" s="41"/>
      <c r="I40" s="41"/>
      <c r="J40" s="41"/>
      <c r="K40" s="41"/>
      <c r="L40" s="41"/>
    </row>
    <row r="41" spans="1:12" s="18" customFormat="1" ht="75" customHeight="1" x14ac:dyDescent="0.25">
      <c r="A41" s="20"/>
      <c r="B41" s="22"/>
      <c r="E41" s="19"/>
      <c r="H41" s="41"/>
      <c r="I41" s="41"/>
      <c r="J41" s="41"/>
      <c r="K41" s="41"/>
      <c r="L41" s="41"/>
    </row>
    <row r="42" spans="1:12" s="18" customFormat="1" ht="75" customHeight="1" x14ac:dyDescent="0.25">
      <c r="A42" s="20"/>
      <c r="B42" s="22"/>
      <c r="E42" s="19"/>
      <c r="H42" s="41"/>
      <c r="I42" s="41"/>
      <c r="J42" s="41"/>
      <c r="K42" s="41"/>
      <c r="L42" s="41"/>
    </row>
    <row r="43" spans="1:12" s="18" customFormat="1" ht="75" customHeight="1" x14ac:dyDescent="0.25">
      <c r="A43" s="20"/>
      <c r="B43" s="22"/>
      <c r="E43" s="19"/>
      <c r="H43" s="41"/>
      <c r="I43" s="41"/>
      <c r="J43" s="41"/>
      <c r="K43" s="41"/>
      <c r="L43" s="41"/>
    </row>
    <row r="44" spans="1:12" s="18" customFormat="1" ht="75" customHeight="1" x14ac:dyDescent="0.25">
      <c r="A44" s="20"/>
      <c r="B44" s="22"/>
      <c r="E44" s="19"/>
      <c r="H44" s="41"/>
      <c r="I44" s="41"/>
      <c r="J44" s="41"/>
      <c r="K44" s="41"/>
      <c r="L44" s="41"/>
    </row>
    <row r="45" spans="1:12" s="18" customFormat="1" ht="75" customHeight="1" x14ac:dyDescent="0.25">
      <c r="A45" s="20"/>
      <c r="B45" s="22"/>
      <c r="E45" s="19"/>
      <c r="H45" s="41"/>
      <c r="I45" s="41"/>
      <c r="J45" s="41"/>
      <c r="K45" s="41"/>
      <c r="L45" s="41"/>
    </row>
    <row r="46" spans="1:12" s="18" customFormat="1" ht="75" customHeight="1" x14ac:dyDescent="0.25">
      <c r="A46" s="20"/>
      <c r="B46" s="22"/>
      <c r="E46" s="19"/>
      <c r="H46" s="41"/>
      <c r="I46" s="41"/>
      <c r="J46" s="41"/>
      <c r="K46" s="41"/>
      <c r="L46" s="41"/>
    </row>
    <row r="47" spans="1:12" s="18" customFormat="1" ht="75" customHeight="1" x14ac:dyDescent="0.25">
      <c r="A47" s="20"/>
      <c r="B47" s="22"/>
      <c r="E47" s="19"/>
      <c r="H47" s="41"/>
      <c r="I47" s="41"/>
      <c r="J47" s="41"/>
      <c r="K47" s="41"/>
      <c r="L47" s="41"/>
    </row>
    <row r="48" spans="1:12" s="18" customFormat="1" ht="75" customHeight="1" x14ac:dyDescent="0.25">
      <c r="A48" s="20"/>
      <c r="B48" s="22"/>
      <c r="E48" s="19"/>
      <c r="H48" s="41"/>
      <c r="I48" s="41"/>
      <c r="J48" s="41"/>
      <c r="K48" s="41"/>
      <c r="L48" s="41"/>
    </row>
    <row r="49" spans="1:12" s="18" customFormat="1" ht="75" customHeight="1" x14ac:dyDescent="0.25">
      <c r="A49" s="20"/>
      <c r="B49" s="22"/>
      <c r="E49" s="19"/>
      <c r="H49" s="41"/>
      <c r="I49" s="41"/>
      <c r="J49" s="41"/>
      <c r="K49" s="41"/>
      <c r="L49" s="41"/>
    </row>
    <row r="50" spans="1:12" s="18" customFormat="1" ht="75" customHeight="1" x14ac:dyDescent="0.25">
      <c r="A50" s="20"/>
      <c r="B50" s="22"/>
      <c r="E50" s="19"/>
      <c r="H50" s="41"/>
      <c r="I50" s="41"/>
      <c r="J50" s="41"/>
      <c r="K50" s="41"/>
      <c r="L50" s="41"/>
    </row>
    <row r="51" spans="1:12" s="18" customFormat="1" ht="75" customHeight="1" x14ac:dyDescent="0.25">
      <c r="A51" s="20"/>
      <c r="B51" s="22"/>
      <c r="E51" s="19"/>
      <c r="H51" s="41"/>
      <c r="I51" s="41"/>
      <c r="J51" s="41"/>
      <c r="K51" s="41"/>
      <c r="L51" s="41"/>
    </row>
    <row r="52" spans="1:12" s="18" customFormat="1" ht="75" customHeight="1" x14ac:dyDescent="0.25">
      <c r="A52" s="20"/>
      <c r="B52" s="22"/>
      <c r="E52" s="19"/>
      <c r="H52" s="41"/>
      <c r="I52" s="41"/>
      <c r="J52" s="41"/>
      <c r="K52" s="41"/>
      <c r="L52" s="41"/>
    </row>
    <row r="53" spans="1:12" s="18" customFormat="1" ht="75" customHeight="1" x14ac:dyDescent="0.25">
      <c r="A53" s="20"/>
      <c r="B53" s="22"/>
      <c r="E53" s="19"/>
      <c r="H53" s="41"/>
      <c r="I53" s="41"/>
      <c r="J53" s="41"/>
      <c r="K53" s="41"/>
      <c r="L53" s="41"/>
    </row>
    <row r="54" spans="1:12" s="18" customFormat="1" ht="75" customHeight="1" x14ac:dyDescent="0.25">
      <c r="A54" s="20"/>
      <c r="B54" s="22"/>
      <c r="E54" s="19"/>
      <c r="H54" s="41"/>
      <c r="I54" s="41"/>
      <c r="J54" s="41"/>
      <c r="K54" s="41"/>
      <c r="L54" s="41"/>
    </row>
    <row r="55" spans="1:12" s="18" customFormat="1" ht="75" customHeight="1" x14ac:dyDescent="0.25">
      <c r="A55" s="20"/>
      <c r="B55" s="22"/>
      <c r="E55" s="19"/>
      <c r="H55" s="41"/>
      <c r="I55" s="41"/>
      <c r="J55" s="41"/>
      <c r="K55" s="41"/>
      <c r="L55" s="41"/>
    </row>
    <row r="56" spans="1:12" s="18" customFormat="1" ht="75" customHeight="1" x14ac:dyDescent="0.25">
      <c r="A56" s="20"/>
      <c r="B56" s="22"/>
      <c r="E56" s="19"/>
      <c r="H56" s="41"/>
      <c r="I56" s="41"/>
      <c r="J56" s="41"/>
      <c r="K56" s="41"/>
      <c r="L56" s="41"/>
    </row>
    <row r="57" spans="1:12" s="18" customFormat="1" ht="75" customHeight="1" x14ac:dyDescent="0.25">
      <c r="A57" s="20"/>
      <c r="B57" s="22"/>
      <c r="E57" s="19"/>
      <c r="H57" s="41"/>
      <c r="I57" s="41"/>
      <c r="J57" s="41"/>
      <c r="K57" s="41"/>
      <c r="L57" s="41"/>
    </row>
    <row r="58" spans="1:12" s="18" customFormat="1" ht="75" customHeight="1" x14ac:dyDescent="0.25">
      <c r="A58" s="20"/>
      <c r="B58" s="22"/>
      <c r="E58" s="19"/>
      <c r="H58" s="41"/>
      <c r="I58" s="41"/>
      <c r="J58" s="41"/>
      <c r="K58" s="41"/>
      <c r="L58" s="41"/>
    </row>
    <row r="59" spans="1:12" s="18" customFormat="1" ht="75" customHeight="1" x14ac:dyDescent="0.25">
      <c r="A59" s="20"/>
      <c r="B59" s="22"/>
      <c r="E59" s="19"/>
      <c r="H59" s="41"/>
      <c r="I59" s="41"/>
      <c r="J59" s="41"/>
      <c r="K59" s="41"/>
      <c r="L59" s="41"/>
    </row>
    <row r="60" spans="1:12" s="18" customFormat="1" ht="75" customHeight="1" x14ac:dyDescent="0.25">
      <c r="A60" s="20"/>
      <c r="B60" s="22"/>
      <c r="E60" s="19"/>
      <c r="H60" s="41"/>
      <c r="I60" s="41"/>
      <c r="J60" s="41"/>
      <c r="K60" s="41"/>
      <c r="L60" s="41"/>
    </row>
    <row r="61" spans="1:12" s="18" customFormat="1" ht="75" customHeight="1" x14ac:dyDescent="0.25">
      <c r="A61" s="20"/>
      <c r="B61" s="22"/>
      <c r="E61" s="19"/>
      <c r="H61" s="41"/>
      <c r="I61" s="41"/>
      <c r="J61" s="41"/>
      <c r="K61" s="41"/>
      <c r="L61" s="41"/>
    </row>
    <row r="62" spans="1:12" s="18" customFormat="1" ht="75" customHeight="1" x14ac:dyDescent="0.25">
      <c r="A62" s="20"/>
      <c r="B62" s="22"/>
      <c r="E62" s="19"/>
      <c r="H62" s="41"/>
      <c r="I62" s="41"/>
      <c r="J62" s="41"/>
      <c r="K62" s="41"/>
      <c r="L62" s="41"/>
    </row>
    <row r="63" spans="1:12" s="18" customFormat="1" ht="75" customHeight="1" x14ac:dyDescent="0.25">
      <c r="A63" s="20"/>
      <c r="B63" s="22"/>
      <c r="E63" s="19"/>
      <c r="H63" s="41"/>
      <c r="I63" s="41"/>
      <c r="J63" s="41"/>
      <c r="K63" s="41"/>
      <c r="L63" s="41"/>
    </row>
    <row r="64" spans="1:12" s="18" customFormat="1" ht="75" customHeight="1" x14ac:dyDescent="0.25">
      <c r="A64" s="20"/>
      <c r="B64" s="22"/>
      <c r="E64" s="19"/>
      <c r="H64" s="41"/>
      <c r="I64" s="41"/>
      <c r="J64" s="41"/>
      <c r="K64" s="41"/>
      <c r="L64" s="41"/>
    </row>
    <row r="65" spans="1:12" s="18" customFormat="1" ht="75" customHeight="1" x14ac:dyDescent="0.25">
      <c r="A65" s="20"/>
      <c r="B65" s="22"/>
      <c r="E65" s="19"/>
      <c r="H65" s="41"/>
      <c r="I65" s="41"/>
      <c r="J65" s="41"/>
      <c r="K65" s="41"/>
      <c r="L65" s="41"/>
    </row>
    <row r="66" spans="1:12" s="18" customFormat="1" ht="75" customHeight="1" x14ac:dyDescent="0.25">
      <c r="A66" s="20"/>
      <c r="B66" s="22"/>
      <c r="E66" s="19"/>
      <c r="H66" s="41"/>
      <c r="I66" s="41"/>
      <c r="J66" s="41"/>
      <c r="K66" s="41"/>
      <c r="L66" s="41"/>
    </row>
    <row r="67" spans="1:12" s="18" customFormat="1" ht="75" customHeight="1" x14ac:dyDescent="0.25">
      <c r="A67" s="20"/>
      <c r="B67" s="22"/>
      <c r="E67" s="19"/>
      <c r="H67" s="41"/>
      <c r="I67" s="41"/>
      <c r="J67" s="41"/>
      <c r="K67" s="41"/>
      <c r="L67" s="41"/>
    </row>
    <row r="68" spans="1:12" s="18" customFormat="1" ht="75" customHeight="1" x14ac:dyDescent="0.25">
      <c r="A68" s="20"/>
      <c r="B68" s="22"/>
      <c r="E68" s="19"/>
      <c r="H68" s="41"/>
      <c r="I68" s="41"/>
      <c r="J68" s="41"/>
      <c r="K68" s="41"/>
      <c r="L68" s="41"/>
    </row>
    <row r="69" spans="1:12" s="18" customFormat="1" ht="75" customHeight="1" x14ac:dyDescent="0.25">
      <c r="A69" s="20"/>
      <c r="B69" s="22"/>
      <c r="E69" s="19"/>
      <c r="H69" s="41"/>
      <c r="I69" s="41"/>
      <c r="J69" s="41"/>
      <c r="K69" s="41"/>
      <c r="L69" s="41"/>
    </row>
    <row r="70" spans="1:12" s="18" customFormat="1" ht="75" customHeight="1" x14ac:dyDescent="0.25">
      <c r="A70" s="20"/>
      <c r="B70" s="22"/>
      <c r="E70" s="19"/>
      <c r="H70" s="41"/>
      <c r="I70" s="41"/>
      <c r="J70" s="41"/>
      <c r="K70" s="41"/>
      <c r="L70" s="41"/>
    </row>
    <row r="71" spans="1:12" s="18" customFormat="1" ht="75" customHeight="1" x14ac:dyDescent="0.25">
      <c r="A71" s="20"/>
      <c r="B71" s="22"/>
      <c r="E71" s="19"/>
      <c r="H71" s="41"/>
      <c r="I71" s="41"/>
      <c r="J71" s="41"/>
      <c r="K71" s="41"/>
      <c r="L71" s="41"/>
    </row>
    <row r="72" spans="1:12" s="18" customFormat="1" ht="75" customHeight="1" x14ac:dyDescent="0.25">
      <c r="A72" s="20"/>
      <c r="B72" s="22"/>
      <c r="E72" s="19"/>
      <c r="H72" s="41"/>
      <c r="I72" s="41"/>
      <c r="J72" s="41"/>
      <c r="K72" s="41"/>
      <c r="L72" s="41"/>
    </row>
    <row r="73" spans="1:12" s="18" customFormat="1" ht="75" customHeight="1" x14ac:dyDescent="0.25">
      <c r="A73" s="20"/>
      <c r="B73" s="22"/>
      <c r="E73" s="19"/>
      <c r="H73" s="41"/>
      <c r="I73" s="41"/>
      <c r="J73" s="41"/>
      <c r="K73" s="41"/>
      <c r="L73" s="41"/>
    </row>
    <row r="74" spans="1:12" s="18" customFormat="1" ht="75" customHeight="1" x14ac:dyDescent="0.25">
      <c r="A74" s="20"/>
      <c r="B74" s="22"/>
      <c r="E74" s="19"/>
      <c r="H74" s="41"/>
      <c r="I74" s="41"/>
      <c r="J74" s="41"/>
      <c r="K74" s="41"/>
      <c r="L74" s="41"/>
    </row>
    <row r="75" spans="1:12" s="18" customFormat="1" ht="75" customHeight="1" x14ac:dyDescent="0.25">
      <c r="A75" s="20"/>
      <c r="B75" s="22"/>
      <c r="E75" s="19"/>
      <c r="H75" s="41"/>
      <c r="I75" s="41"/>
      <c r="J75" s="41"/>
      <c r="K75" s="41"/>
      <c r="L75" s="41"/>
    </row>
    <row r="76" spans="1:12" s="18" customFormat="1" ht="75" customHeight="1" x14ac:dyDescent="0.25">
      <c r="A76" s="20"/>
      <c r="B76" s="22"/>
      <c r="E76" s="19"/>
      <c r="H76" s="41"/>
      <c r="I76" s="41"/>
      <c r="J76" s="41"/>
      <c r="K76" s="41"/>
      <c r="L76" s="41"/>
    </row>
    <row r="77" spans="1:12" s="18" customFormat="1" ht="75" customHeight="1" x14ac:dyDescent="0.25">
      <c r="A77" s="20"/>
      <c r="B77" s="22"/>
      <c r="E77" s="19"/>
      <c r="H77" s="41"/>
      <c r="I77" s="41"/>
      <c r="J77" s="41"/>
      <c r="K77" s="41"/>
      <c r="L77" s="41"/>
    </row>
    <row r="78" spans="1:12" s="18" customFormat="1" ht="75" customHeight="1" x14ac:dyDescent="0.25">
      <c r="A78" s="20"/>
      <c r="B78" s="22"/>
      <c r="E78" s="19"/>
      <c r="H78" s="41"/>
      <c r="I78" s="41"/>
      <c r="J78" s="41"/>
      <c r="K78" s="41"/>
      <c r="L78" s="41"/>
    </row>
    <row r="79" spans="1:12" s="18" customFormat="1" ht="75" customHeight="1" x14ac:dyDescent="0.25">
      <c r="A79" s="20"/>
      <c r="B79" s="22"/>
      <c r="E79" s="19"/>
      <c r="H79" s="41"/>
      <c r="I79" s="41"/>
      <c r="J79" s="41"/>
      <c r="K79" s="41"/>
      <c r="L79" s="41"/>
    </row>
    <row r="80" spans="1:12" s="18" customFormat="1" ht="75" customHeight="1" x14ac:dyDescent="0.25">
      <c r="A80" s="20"/>
      <c r="B80" s="22"/>
      <c r="E80" s="19"/>
      <c r="H80" s="41"/>
      <c r="I80" s="41"/>
      <c r="J80" s="41"/>
      <c r="K80" s="41"/>
      <c r="L80" s="41"/>
    </row>
    <row r="81" spans="1:12" s="18" customFormat="1" ht="75" customHeight="1" x14ac:dyDescent="0.25">
      <c r="A81" s="20"/>
      <c r="B81" s="22"/>
      <c r="E81" s="19"/>
      <c r="H81" s="41"/>
      <c r="I81" s="41"/>
      <c r="J81" s="41"/>
      <c r="K81" s="41"/>
      <c r="L81" s="41"/>
    </row>
    <row r="82" spans="1:12" s="18" customFormat="1" ht="75" customHeight="1" x14ac:dyDescent="0.25">
      <c r="A82" s="20"/>
      <c r="B82" s="22"/>
      <c r="E82" s="19"/>
      <c r="H82" s="41"/>
      <c r="I82" s="41"/>
      <c r="J82" s="41"/>
      <c r="K82" s="41"/>
      <c r="L82" s="41"/>
    </row>
    <row r="83" spans="1:12" s="18" customFormat="1" ht="75" customHeight="1" x14ac:dyDescent="0.25">
      <c r="A83" s="20"/>
      <c r="B83" s="22"/>
      <c r="E83" s="19"/>
      <c r="H83" s="41"/>
      <c r="I83" s="41"/>
      <c r="J83" s="41"/>
      <c r="K83" s="41"/>
      <c r="L83" s="41"/>
    </row>
    <row r="84" spans="1:12" s="18" customFormat="1" ht="75" customHeight="1" x14ac:dyDescent="0.25">
      <c r="A84" s="20"/>
      <c r="B84" s="22"/>
      <c r="E84" s="19"/>
      <c r="H84" s="41"/>
      <c r="I84" s="41"/>
      <c r="J84" s="41"/>
      <c r="K84" s="41"/>
      <c r="L84" s="41"/>
    </row>
    <row r="85" spans="1:12" s="18" customFormat="1" ht="75" customHeight="1" x14ac:dyDescent="0.25">
      <c r="A85" s="20"/>
      <c r="B85" s="22"/>
      <c r="E85" s="19"/>
      <c r="H85" s="41"/>
      <c r="I85" s="41"/>
      <c r="J85" s="41"/>
      <c r="K85" s="41"/>
      <c r="L85" s="41"/>
    </row>
    <row r="86" spans="1:12" s="18" customFormat="1" ht="75" customHeight="1" x14ac:dyDescent="0.25">
      <c r="A86" s="20"/>
      <c r="B86" s="22"/>
      <c r="E86" s="19"/>
      <c r="H86" s="41"/>
      <c r="I86" s="41"/>
      <c r="J86" s="41"/>
      <c r="K86" s="41"/>
      <c r="L86" s="41"/>
    </row>
    <row r="87" spans="1:12" s="18" customFormat="1" ht="75" customHeight="1" x14ac:dyDescent="0.25">
      <c r="A87" s="20"/>
      <c r="B87" s="22"/>
      <c r="E87" s="19"/>
      <c r="H87" s="41"/>
      <c r="I87" s="41"/>
      <c r="J87" s="41"/>
      <c r="K87" s="41"/>
      <c r="L87" s="41"/>
    </row>
    <row r="88" spans="1:12" s="18" customFormat="1" ht="75" customHeight="1" x14ac:dyDescent="0.25">
      <c r="A88" s="20"/>
      <c r="B88" s="22"/>
      <c r="E88" s="19"/>
      <c r="H88" s="41"/>
      <c r="I88" s="41"/>
      <c r="J88" s="41"/>
      <c r="K88" s="41"/>
      <c r="L88" s="41"/>
    </row>
    <row r="89" spans="1:12" s="18" customFormat="1" ht="75" customHeight="1" x14ac:dyDescent="0.25">
      <c r="A89" s="20"/>
      <c r="B89" s="22"/>
      <c r="E89" s="19"/>
      <c r="H89" s="41"/>
      <c r="I89" s="41"/>
      <c r="J89" s="41"/>
      <c r="K89" s="41"/>
      <c r="L89" s="41"/>
    </row>
    <row r="90" spans="1:12" s="18" customFormat="1" ht="75" customHeight="1" x14ac:dyDescent="0.25">
      <c r="A90" s="20"/>
      <c r="B90" s="22"/>
      <c r="E90" s="19"/>
      <c r="H90" s="41"/>
      <c r="I90" s="41"/>
      <c r="J90" s="41"/>
      <c r="K90" s="41"/>
      <c r="L90" s="41"/>
    </row>
    <row r="91" spans="1:12" s="18" customFormat="1" ht="75" customHeight="1" x14ac:dyDescent="0.25">
      <c r="A91" s="20"/>
      <c r="B91" s="22"/>
      <c r="E91" s="19"/>
      <c r="H91" s="41"/>
      <c r="I91" s="41"/>
      <c r="J91" s="41"/>
      <c r="K91" s="41"/>
      <c r="L91" s="41"/>
    </row>
    <row r="92" spans="1:12" s="18" customFormat="1" ht="75" customHeight="1" x14ac:dyDescent="0.25">
      <c r="A92" s="20"/>
      <c r="B92" s="22"/>
      <c r="E92" s="19"/>
      <c r="H92" s="41"/>
      <c r="I92" s="41"/>
      <c r="J92" s="41"/>
      <c r="K92" s="41"/>
      <c r="L92" s="41"/>
    </row>
    <row r="93" spans="1:12" s="18" customFormat="1" ht="75" customHeight="1" x14ac:dyDescent="0.25">
      <c r="A93" s="20"/>
      <c r="B93" s="22"/>
      <c r="E93" s="19"/>
      <c r="H93" s="41"/>
      <c r="I93" s="41"/>
      <c r="J93" s="41"/>
      <c r="K93" s="41"/>
      <c r="L93" s="41"/>
    </row>
    <row r="94" spans="1:12" s="18" customFormat="1" ht="75" customHeight="1" x14ac:dyDescent="0.25">
      <c r="A94" s="20"/>
      <c r="B94" s="22"/>
      <c r="E94" s="19"/>
      <c r="H94" s="41"/>
      <c r="I94" s="41"/>
      <c r="J94" s="41"/>
      <c r="K94" s="41"/>
      <c r="L94" s="41"/>
    </row>
    <row r="95" spans="1:12" s="18" customFormat="1" ht="75" customHeight="1" x14ac:dyDescent="0.25">
      <c r="A95" s="20"/>
      <c r="B95" s="22"/>
      <c r="E95" s="19"/>
      <c r="H95" s="41"/>
      <c r="I95" s="41"/>
      <c r="J95" s="41"/>
      <c r="K95" s="41"/>
      <c r="L95" s="41"/>
    </row>
    <row r="96" spans="1:12" s="18" customFormat="1" ht="75" customHeight="1" x14ac:dyDescent="0.25">
      <c r="A96" s="20"/>
      <c r="B96" s="22"/>
      <c r="E96" s="19"/>
      <c r="H96" s="41"/>
      <c r="I96" s="41"/>
      <c r="J96" s="41"/>
      <c r="K96" s="41"/>
      <c r="L96" s="41"/>
    </row>
    <row r="97" spans="1:12" s="18" customFormat="1" ht="75" customHeight="1" x14ac:dyDescent="0.25">
      <c r="A97" s="20"/>
      <c r="B97" s="22"/>
      <c r="E97" s="19"/>
      <c r="H97" s="41"/>
      <c r="I97" s="41"/>
      <c r="J97" s="41"/>
      <c r="K97" s="41"/>
      <c r="L97" s="41"/>
    </row>
    <row r="98" spans="1:12" s="18" customFormat="1" ht="75" customHeight="1" x14ac:dyDescent="0.25">
      <c r="A98" s="20"/>
      <c r="B98" s="22"/>
      <c r="E98" s="19"/>
      <c r="H98" s="41"/>
      <c r="I98" s="41"/>
      <c r="J98" s="41"/>
      <c r="K98" s="41"/>
      <c r="L98" s="41"/>
    </row>
    <row r="99" spans="1:12" s="18" customFormat="1" ht="75" customHeight="1" x14ac:dyDescent="0.25">
      <c r="A99" s="20"/>
      <c r="B99" s="22"/>
      <c r="E99" s="19"/>
      <c r="H99" s="41"/>
      <c r="I99" s="41"/>
      <c r="J99" s="41"/>
      <c r="K99" s="41"/>
      <c r="L99" s="41"/>
    </row>
    <row r="100" spans="1:12" s="18" customFormat="1" ht="75" customHeight="1" x14ac:dyDescent="0.25">
      <c r="A100" s="20"/>
      <c r="B100" s="22"/>
      <c r="E100" s="19"/>
      <c r="H100" s="41"/>
      <c r="I100" s="41"/>
      <c r="J100" s="41"/>
      <c r="K100" s="41"/>
      <c r="L100" s="41"/>
    </row>
    <row r="101" spans="1:12" s="18" customFormat="1" ht="75" customHeight="1" x14ac:dyDescent="0.25">
      <c r="A101" s="20"/>
      <c r="B101" s="22"/>
      <c r="E101" s="19"/>
      <c r="H101" s="41"/>
      <c r="I101" s="41"/>
      <c r="J101" s="41"/>
      <c r="K101" s="41"/>
      <c r="L101" s="41"/>
    </row>
    <row r="102" spans="1:12" s="18" customFormat="1" ht="75" customHeight="1" x14ac:dyDescent="0.25">
      <c r="A102" s="20"/>
      <c r="B102" s="22"/>
      <c r="E102" s="19"/>
      <c r="H102" s="41"/>
      <c r="I102" s="41"/>
      <c r="J102" s="41"/>
      <c r="K102" s="41"/>
      <c r="L102" s="41"/>
    </row>
    <row r="103" spans="1:12" s="18" customFormat="1" ht="75" customHeight="1" x14ac:dyDescent="0.25">
      <c r="A103" s="20"/>
      <c r="B103" s="22"/>
      <c r="E103" s="19"/>
      <c r="H103" s="41"/>
      <c r="I103" s="41"/>
      <c r="J103" s="41"/>
      <c r="K103" s="41"/>
      <c r="L103" s="41"/>
    </row>
    <row r="104" spans="1:12" s="18" customFormat="1" ht="75" customHeight="1" x14ac:dyDescent="0.25">
      <c r="A104" s="20"/>
      <c r="B104" s="22"/>
      <c r="E104" s="19"/>
      <c r="H104" s="41"/>
      <c r="I104" s="41"/>
      <c r="J104" s="41"/>
      <c r="K104" s="41"/>
      <c r="L104" s="41"/>
    </row>
    <row r="105" spans="1:12" s="18" customFormat="1" ht="75" customHeight="1" x14ac:dyDescent="0.25">
      <c r="A105" s="20"/>
      <c r="B105" s="22"/>
      <c r="E105" s="19"/>
      <c r="H105" s="41"/>
      <c r="I105" s="41"/>
      <c r="J105" s="41"/>
      <c r="K105" s="41"/>
      <c r="L105" s="41"/>
    </row>
    <row r="106" spans="1:12" s="18" customFormat="1" ht="75" customHeight="1" x14ac:dyDescent="0.25">
      <c r="A106" s="20"/>
      <c r="B106" s="22"/>
      <c r="E106" s="19"/>
      <c r="H106" s="41"/>
      <c r="I106" s="41"/>
      <c r="J106" s="41"/>
      <c r="K106" s="41"/>
      <c r="L106" s="41"/>
    </row>
    <row r="107" spans="1:12" s="18" customFormat="1" ht="75" customHeight="1" x14ac:dyDescent="0.25">
      <c r="A107" s="20"/>
      <c r="B107" s="22"/>
      <c r="E107" s="19"/>
      <c r="H107" s="41"/>
      <c r="I107" s="41"/>
      <c r="J107" s="41"/>
      <c r="K107" s="41"/>
      <c r="L107" s="41"/>
    </row>
    <row r="108" spans="1:12" s="18" customFormat="1" ht="75" customHeight="1" x14ac:dyDescent="0.25">
      <c r="A108" s="20"/>
      <c r="B108" s="22"/>
      <c r="E108" s="19"/>
      <c r="H108" s="41"/>
      <c r="I108" s="41"/>
      <c r="J108" s="41"/>
      <c r="K108" s="41"/>
      <c r="L108" s="41"/>
    </row>
    <row r="109" spans="1:12" s="18" customFormat="1" ht="75" customHeight="1" x14ac:dyDescent="0.25">
      <c r="A109" s="20"/>
      <c r="B109" s="22"/>
      <c r="E109" s="19"/>
      <c r="H109" s="41"/>
      <c r="I109" s="41"/>
      <c r="J109" s="41"/>
      <c r="K109" s="41"/>
      <c r="L109" s="41"/>
    </row>
    <row r="110" spans="1:12" s="18" customFormat="1" ht="75" customHeight="1" x14ac:dyDescent="0.25">
      <c r="A110" s="20"/>
      <c r="B110" s="22"/>
      <c r="E110" s="19"/>
      <c r="H110" s="41"/>
      <c r="I110" s="41"/>
      <c r="J110" s="41"/>
      <c r="K110" s="41"/>
      <c r="L110" s="41"/>
    </row>
    <row r="111" spans="1:12" s="18" customFormat="1" ht="75" customHeight="1" x14ac:dyDescent="0.25">
      <c r="A111" s="20"/>
      <c r="B111" s="22"/>
      <c r="E111" s="19"/>
      <c r="H111" s="41"/>
      <c r="I111" s="41"/>
      <c r="J111" s="41"/>
      <c r="K111" s="41"/>
      <c r="L111" s="41"/>
    </row>
    <row r="112" spans="1:12" s="18" customFormat="1" ht="75" customHeight="1" x14ac:dyDescent="0.25">
      <c r="A112" s="20"/>
      <c r="B112" s="22"/>
      <c r="E112" s="19"/>
      <c r="H112" s="41"/>
      <c r="I112" s="41"/>
      <c r="J112" s="41"/>
      <c r="K112" s="41"/>
      <c r="L112" s="41"/>
    </row>
    <row r="113" spans="1:12" s="18" customFormat="1" ht="75" customHeight="1" x14ac:dyDescent="0.25">
      <c r="A113" s="20"/>
      <c r="B113" s="22"/>
      <c r="E113" s="19"/>
      <c r="H113" s="41"/>
      <c r="I113" s="41"/>
      <c r="J113" s="41"/>
      <c r="K113" s="41"/>
      <c r="L113" s="41"/>
    </row>
    <row r="114" spans="1:12" s="18" customFormat="1" ht="75" customHeight="1" x14ac:dyDescent="0.25">
      <c r="A114" s="20"/>
      <c r="B114" s="22"/>
      <c r="E114" s="19"/>
      <c r="H114" s="41"/>
      <c r="I114" s="41"/>
      <c r="J114" s="41"/>
      <c r="K114" s="41"/>
      <c r="L114" s="41"/>
    </row>
    <row r="115" spans="1:12" s="18" customFormat="1" ht="75" customHeight="1" x14ac:dyDescent="0.25">
      <c r="A115" s="20"/>
      <c r="B115" s="22"/>
      <c r="E115" s="19"/>
      <c r="H115" s="41"/>
      <c r="I115" s="41"/>
      <c r="J115" s="41"/>
      <c r="K115" s="41"/>
      <c r="L115" s="41"/>
    </row>
    <row r="116" spans="1:12" s="18" customFormat="1" ht="75" customHeight="1" x14ac:dyDescent="0.25">
      <c r="A116" s="20"/>
      <c r="B116" s="22"/>
      <c r="E116" s="19"/>
      <c r="H116" s="41"/>
      <c r="I116" s="41"/>
      <c r="J116" s="41"/>
      <c r="K116" s="41"/>
      <c r="L116" s="41"/>
    </row>
    <row r="117" spans="1:12" s="18" customFormat="1" ht="75" customHeight="1" x14ac:dyDescent="0.25">
      <c r="A117" s="20"/>
      <c r="B117" s="22"/>
      <c r="E117" s="19"/>
      <c r="H117" s="41"/>
      <c r="I117" s="41"/>
      <c r="J117" s="41"/>
      <c r="K117" s="41"/>
      <c r="L117" s="41"/>
    </row>
    <row r="118" spans="1:12" s="18" customFormat="1" ht="75" customHeight="1" x14ac:dyDescent="0.25">
      <c r="A118" s="20"/>
      <c r="B118" s="22"/>
      <c r="E118" s="19"/>
      <c r="H118" s="41"/>
      <c r="I118" s="41"/>
      <c r="J118" s="41"/>
      <c r="K118" s="41"/>
      <c r="L118" s="41"/>
    </row>
    <row r="119" spans="1:12" s="18" customFormat="1" ht="75" customHeight="1" x14ac:dyDescent="0.25">
      <c r="A119" s="20"/>
      <c r="B119" s="22"/>
      <c r="E119" s="19"/>
      <c r="H119" s="41"/>
      <c r="I119" s="41"/>
      <c r="J119" s="41"/>
      <c r="K119" s="41"/>
      <c r="L119" s="41"/>
    </row>
    <row r="120" spans="1:12" s="18" customFormat="1" ht="75" customHeight="1" x14ac:dyDescent="0.25">
      <c r="A120" s="20"/>
      <c r="B120" s="22"/>
      <c r="E120" s="19"/>
      <c r="H120" s="41"/>
      <c r="I120" s="41"/>
      <c r="J120" s="41"/>
      <c r="K120" s="41"/>
      <c r="L120" s="41"/>
    </row>
    <row r="121" spans="1:12" s="18" customFormat="1" ht="75" customHeight="1" x14ac:dyDescent="0.25">
      <c r="A121" s="20"/>
      <c r="B121" s="22"/>
      <c r="E121" s="19"/>
      <c r="H121" s="41"/>
      <c r="I121" s="41"/>
      <c r="J121" s="41"/>
      <c r="K121" s="41"/>
      <c r="L121" s="41"/>
    </row>
    <row r="122" spans="1:12" s="18" customFormat="1" ht="75" customHeight="1" x14ac:dyDescent="0.25">
      <c r="A122" s="20"/>
      <c r="B122" s="22"/>
      <c r="E122" s="19"/>
      <c r="H122" s="41"/>
      <c r="I122" s="41"/>
      <c r="J122" s="41"/>
      <c r="K122" s="41"/>
      <c r="L122" s="41"/>
    </row>
    <row r="123" spans="1:12" s="18" customFormat="1" ht="75" customHeight="1" x14ac:dyDescent="0.25">
      <c r="A123" s="20"/>
      <c r="B123" s="22"/>
      <c r="E123" s="19"/>
      <c r="H123" s="41"/>
      <c r="I123" s="41"/>
      <c r="J123" s="41"/>
      <c r="K123" s="41"/>
      <c r="L123" s="41"/>
    </row>
    <row r="124" spans="1:12" s="18" customFormat="1" ht="75" customHeight="1" x14ac:dyDescent="0.25">
      <c r="A124" s="20"/>
      <c r="B124" s="22"/>
      <c r="E124" s="19"/>
      <c r="H124" s="41"/>
      <c r="I124" s="41"/>
      <c r="J124" s="41"/>
      <c r="K124" s="41"/>
      <c r="L124" s="41"/>
    </row>
    <row r="125" spans="1:12" s="18" customFormat="1" ht="75" customHeight="1" x14ac:dyDescent="0.25">
      <c r="A125" s="20"/>
      <c r="B125" s="22"/>
      <c r="E125" s="19"/>
      <c r="H125" s="41"/>
      <c r="I125" s="41"/>
      <c r="J125" s="41"/>
      <c r="K125" s="41"/>
      <c r="L125" s="41"/>
    </row>
    <row r="126" spans="1:12" s="18" customFormat="1" ht="75" customHeight="1" x14ac:dyDescent="0.25">
      <c r="A126" s="20"/>
      <c r="B126" s="22"/>
      <c r="E126" s="19"/>
      <c r="H126" s="41"/>
      <c r="I126" s="41"/>
      <c r="J126" s="41"/>
      <c r="K126" s="41"/>
      <c r="L126" s="41"/>
    </row>
    <row r="127" spans="1:12" s="18" customFormat="1" ht="75" customHeight="1" x14ac:dyDescent="0.25">
      <c r="A127" s="20"/>
      <c r="B127" s="22"/>
      <c r="E127" s="19"/>
      <c r="H127" s="41"/>
      <c r="I127" s="41"/>
      <c r="J127" s="41"/>
      <c r="K127" s="41"/>
      <c r="L127" s="41"/>
    </row>
    <row r="128" spans="1:12" s="18" customFormat="1" ht="75" customHeight="1" x14ac:dyDescent="0.25">
      <c r="A128" s="20"/>
      <c r="B128" s="22"/>
      <c r="E128" s="19"/>
      <c r="H128" s="41"/>
      <c r="I128" s="41"/>
      <c r="J128" s="41"/>
      <c r="K128" s="41"/>
      <c r="L128" s="41"/>
    </row>
    <row r="129" spans="1:12" s="18" customFormat="1" ht="75" customHeight="1" x14ac:dyDescent="0.25">
      <c r="A129" s="20"/>
      <c r="B129" s="22"/>
      <c r="E129" s="19"/>
      <c r="H129" s="41"/>
      <c r="I129" s="41"/>
      <c r="J129" s="41"/>
      <c r="K129" s="41"/>
      <c r="L129" s="41"/>
    </row>
    <row r="130" spans="1:12" s="18" customFormat="1" ht="75" customHeight="1" x14ac:dyDescent="0.25">
      <c r="A130" s="20"/>
      <c r="B130" s="22"/>
      <c r="E130" s="19"/>
      <c r="H130" s="41"/>
      <c r="I130" s="41"/>
      <c r="J130" s="41"/>
      <c r="K130" s="41"/>
      <c r="L130" s="41"/>
    </row>
    <row r="131" spans="1:12" s="18" customFormat="1" ht="75" customHeight="1" x14ac:dyDescent="0.25">
      <c r="A131" s="20"/>
      <c r="B131" s="22"/>
      <c r="E131" s="19"/>
      <c r="H131" s="41"/>
      <c r="I131" s="41"/>
      <c r="J131" s="41"/>
      <c r="K131" s="41"/>
      <c r="L131" s="41"/>
    </row>
    <row r="132" spans="1:12" s="18" customFormat="1" ht="75" customHeight="1" x14ac:dyDescent="0.25">
      <c r="A132" s="20"/>
      <c r="B132" s="22"/>
      <c r="E132" s="19"/>
      <c r="H132" s="41"/>
      <c r="I132" s="41"/>
      <c r="J132" s="41"/>
      <c r="K132" s="41"/>
      <c r="L132" s="41"/>
    </row>
    <row r="133" spans="1:12" s="18" customFormat="1" ht="75" customHeight="1" x14ac:dyDescent="0.25">
      <c r="A133" s="20"/>
      <c r="B133" s="22"/>
      <c r="E133" s="19"/>
      <c r="H133" s="41"/>
      <c r="I133" s="41"/>
      <c r="J133" s="41"/>
      <c r="K133" s="41"/>
      <c r="L133" s="41"/>
    </row>
    <row r="134" spans="1:12" s="18" customFormat="1" ht="75" customHeight="1" x14ac:dyDescent="0.25">
      <c r="A134" s="20"/>
      <c r="B134" s="22"/>
      <c r="E134" s="19"/>
      <c r="H134" s="41"/>
      <c r="I134" s="41"/>
      <c r="J134" s="41"/>
      <c r="K134" s="41"/>
      <c r="L134" s="41"/>
    </row>
    <row r="135" spans="1:12" s="18" customFormat="1" ht="75" customHeight="1" x14ac:dyDescent="0.25">
      <c r="A135" s="20"/>
      <c r="B135" s="22"/>
      <c r="E135" s="19"/>
      <c r="H135" s="41"/>
      <c r="I135" s="41"/>
      <c r="J135" s="41"/>
      <c r="K135" s="41"/>
      <c r="L135" s="41"/>
    </row>
    <row r="136" spans="1:12" s="18" customFormat="1" ht="75" customHeight="1" x14ac:dyDescent="0.25">
      <c r="A136" s="20"/>
      <c r="B136" s="22"/>
      <c r="E136" s="19"/>
      <c r="H136" s="41"/>
      <c r="I136" s="41"/>
      <c r="J136" s="41"/>
      <c r="K136" s="41"/>
      <c r="L136" s="41"/>
    </row>
    <row r="137" spans="1:12" s="18" customFormat="1" ht="75" customHeight="1" x14ac:dyDescent="0.25">
      <c r="A137" s="20"/>
      <c r="B137" s="22"/>
      <c r="E137" s="19"/>
      <c r="H137" s="41"/>
      <c r="I137" s="41"/>
      <c r="J137" s="41"/>
      <c r="K137" s="41"/>
      <c r="L137" s="41"/>
    </row>
    <row r="138" spans="1:12" s="18" customFormat="1" ht="75" customHeight="1" x14ac:dyDescent="0.25">
      <c r="A138" s="20"/>
      <c r="B138" s="22"/>
      <c r="E138" s="19"/>
      <c r="H138" s="41"/>
      <c r="I138" s="41"/>
      <c r="J138" s="41"/>
      <c r="K138" s="41"/>
      <c r="L138" s="41"/>
    </row>
    <row r="139" spans="1:12" s="18" customFormat="1" ht="75" customHeight="1" x14ac:dyDescent="0.25">
      <c r="A139" s="20"/>
      <c r="B139" s="22"/>
      <c r="E139" s="19"/>
      <c r="H139" s="41"/>
      <c r="I139" s="41"/>
      <c r="J139" s="41"/>
      <c r="K139" s="41"/>
      <c r="L139" s="41"/>
    </row>
    <row r="140" spans="1:12" s="18" customFormat="1" ht="75" customHeight="1" x14ac:dyDescent="0.25">
      <c r="A140" s="20"/>
      <c r="B140" s="22"/>
      <c r="E140" s="19"/>
      <c r="H140" s="41"/>
      <c r="I140" s="41"/>
      <c r="J140" s="41"/>
      <c r="K140" s="41"/>
      <c r="L140" s="41"/>
    </row>
    <row r="141" spans="1:12" s="18" customFormat="1" ht="75" customHeight="1" x14ac:dyDescent="0.25">
      <c r="A141" s="20"/>
      <c r="B141" s="22"/>
      <c r="E141" s="19"/>
      <c r="H141" s="41"/>
      <c r="I141" s="41"/>
      <c r="J141" s="41"/>
      <c r="K141" s="41"/>
      <c r="L141" s="41"/>
    </row>
    <row r="142" spans="1:12" s="18" customFormat="1" ht="75" customHeight="1" x14ac:dyDescent="0.25">
      <c r="A142" s="20"/>
      <c r="B142" s="22"/>
      <c r="E142" s="19"/>
      <c r="H142" s="41"/>
      <c r="I142" s="41"/>
      <c r="J142" s="41"/>
      <c r="K142" s="41"/>
      <c r="L142" s="41"/>
    </row>
    <row r="143" spans="1:12" s="18" customFormat="1" ht="75" customHeight="1" x14ac:dyDescent="0.25">
      <c r="A143" s="20"/>
      <c r="B143" s="22"/>
      <c r="E143" s="19"/>
      <c r="H143" s="41"/>
      <c r="I143" s="41"/>
      <c r="J143" s="41"/>
      <c r="K143" s="41"/>
      <c r="L143" s="41"/>
    </row>
    <row r="144" spans="1:12" s="18" customFormat="1" ht="75" customHeight="1" x14ac:dyDescent="0.25">
      <c r="A144" s="20"/>
      <c r="B144" s="22"/>
      <c r="E144" s="19"/>
      <c r="H144" s="41"/>
      <c r="I144" s="41"/>
      <c r="J144" s="41"/>
      <c r="K144" s="41"/>
      <c r="L144" s="41"/>
    </row>
    <row r="145" spans="1:12" s="18" customFormat="1" ht="75" customHeight="1" x14ac:dyDescent="0.25">
      <c r="A145" s="20"/>
      <c r="B145" s="22"/>
      <c r="E145" s="19"/>
      <c r="H145" s="41"/>
      <c r="I145" s="41"/>
      <c r="J145" s="41"/>
      <c r="K145" s="41"/>
      <c r="L145" s="41"/>
    </row>
    <row r="146" spans="1:12" s="18" customFormat="1" ht="75" customHeight="1" x14ac:dyDescent="0.25">
      <c r="A146" s="20"/>
      <c r="B146" s="22"/>
      <c r="E146" s="19"/>
      <c r="H146" s="41"/>
      <c r="I146" s="41"/>
      <c r="J146" s="41"/>
      <c r="K146" s="41"/>
      <c r="L146" s="41"/>
    </row>
    <row r="147" spans="1:12" s="18" customFormat="1" ht="75" customHeight="1" x14ac:dyDescent="0.25">
      <c r="A147" s="20"/>
      <c r="B147" s="22"/>
      <c r="E147" s="19"/>
      <c r="H147" s="41"/>
      <c r="I147" s="41"/>
      <c r="J147" s="41"/>
      <c r="K147" s="41"/>
      <c r="L147" s="41"/>
    </row>
    <row r="148" spans="1:12" s="18" customFormat="1" ht="75" customHeight="1" x14ac:dyDescent="0.25">
      <c r="A148" s="20"/>
      <c r="B148" s="22"/>
      <c r="E148" s="19"/>
      <c r="H148" s="41"/>
      <c r="I148" s="41"/>
      <c r="J148" s="41"/>
      <c r="K148" s="41"/>
      <c r="L148" s="41"/>
    </row>
    <row r="149" spans="1:12" s="18" customFormat="1" ht="75" customHeight="1" x14ac:dyDescent="0.25">
      <c r="A149" s="20"/>
      <c r="B149" s="22"/>
      <c r="E149" s="19"/>
      <c r="H149" s="41"/>
      <c r="I149" s="41"/>
      <c r="J149" s="41"/>
      <c r="K149" s="41"/>
      <c r="L149" s="41"/>
    </row>
    <row r="150" spans="1:12" s="18" customFormat="1" ht="75" customHeight="1" x14ac:dyDescent="0.25">
      <c r="A150" s="20"/>
      <c r="B150" s="22"/>
      <c r="E150" s="19"/>
      <c r="H150" s="41"/>
      <c r="I150" s="41"/>
      <c r="J150" s="41"/>
      <c r="K150" s="41"/>
      <c r="L150" s="41"/>
    </row>
    <row r="151" spans="1:12" s="18" customFormat="1" ht="75" customHeight="1" x14ac:dyDescent="0.25">
      <c r="A151" s="20"/>
      <c r="B151" s="22"/>
      <c r="E151" s="19"/>
      <c r="H151" s="41"/>
      <c r="I151" s="41"/>
      <c r="J151" s="41"/>
      <c r="K151" s="41"/>
      <c r="L151" s="41"/>
    </row>
    <row r="152" spans="1:12" s="18" customFormat="1" ht="75" customHeight="1" x14ac:dyDescent="0.25">
      <c r="A152" s="20"/>
      <c r="B152" s="22"/>
      <c r="E152" s="19"/>
      <c r="H152" s="41"/>
      <c r="I152" s="41"/>
      <c r="J152" s="41"/>
      <c r="K152" s="41"/>
      <c r="L152" s="41"/>
    </row>
    <row r="153" spans="1:12" s="18" customFormat="1" ht="75" customHeight="1" x14ac:dyDescent="0.25">
      <c r="A153" s="20"/>
      <c r="B153" s="22"/>
      <c r="E153" s="19"/>
      <c r="H153" s="41"/>
      <c r="I153" s="41"/>
      <c r="J153" s="41"/>
      <c r="K153" s="41"/>
      <c r="L153" s="41"/>
    </row>
    <row r="154" spans="1:12" s="18" customFormat="1" ht="75" customHeight="1" x14ac:dyDescent="0.25">
      <c r="A154" s="20"/>
      <c r="B154" s="22"/>
      <c r="E154" s="19"/>
      <c r="H154" s="41"/>
      <c r="I154" s="41"/>
      <c r="J154" s="41"/>
      <c r="K154" s="41"/>
      <c r="L154" s="41"/>
    </row>
    <row r="155" spans="1:12" s="18" customFormat="1" ht="75" customHeight="1" x14ac:dyDescent="0.25">
      <c r="A155" s="20"/>
      <c r="B155" s="22"/>
      <c r="E155" s="19"/>
      <c r="H155" s="41"/>
      <c r="I155" s="41"/>
      <c r="J155" s="41"/>
      <c r="K155" s="41"/>
      <c r="L155" s="41"/>
    </row>
    <row r="156" spans="1:12" s="18" customFormat="1" ht="75" customHeight="1" x14ac:dyDescent="0.25">
      <c r="A156" s="20"/>
      <c r="B156" s="22"/>
      <c r="E156" s="19"/>
      <c r="H156" s="41"/>
      <c r="I156" s="41"/>
      <c r="J156" s="41"/>
      <c r="K156" s="41"/>
      <c r="L156" s="41"/>
    </row>
    <row r="157" spans="1:12" s="18" customFormat="1" ht="75" customHeight="1" x14ac:dyDescent="0.25">
      <c r="A157" s="20"/>
      <c r="B157" s="22"/>
      <c r="E157" s="19"/>
      <c r="H157" s="41"/>
      <c r="I157" s="41"/>
      <c r="J157" s="41"/>
      <c r="K157" s="41"/>
      <c r="L157" s="41"/>
    </row>
    <row r="158" spans="1:12" s="18" customFormat="1" ht="75" customHeight="1" x14ac:dyDescent="0.25">
      <c r="A158" s="20"/>
      <c r="B158" s="22"/>
      <c r="E158" s="19"/>
      <c r="H158" s="41"/>
      <c r="I158" s="41"/>
      <c r="J158" s="41"/>
      <c r="K158" s="41"/>
      <c r="L158" s="41"/>
    </row>
    <row r="159" spans="1:12" s="18" customFormat="1" ht="75" customHeight="1" x14ac:dyDescent="0.25">
      <c r="A159" s="20"/>
      <c r="B159" s="22"/>
      <c r="E159" s="19"/>
      <c r="H159" s="41"/>
      <c r="I159" s="41"/>
      <c r="J159" s="41"/>
      <c r="K159" s="41"/>
      <c r="L159" s="41"/>
    </row>
    <row r="160" spans="1:12" s="18" customFormat="1" ht="75" customHeight="1" x14ac:dyDescent="0.25">
      <c r="A160" s="20"/>
      <c r="B160" s="22"/>
      <c r="E160" s="19"/>
      <c r="H160" s="41"/>
      <c r="I160" s="41"/>
      <c r="J160" s="41"/>
      <c r="K160" s="41"/>
      <c r="L160" s="41"/>
    </row>
    <row r="161" spans="1:12" s="18" customFormat="1" ht="75" customHeight="1" x14ac:dyDescent="0.25">
      <c r="A161" s="20"/>
      <c r="B161" s="22"/>
      <c r="E161" s="19"/>
      <c r="H161" s="41"/>
      <c r="I161" s="41"/>
      <c r="J161" s="41"/>
      <c r="K161" s="41"/>
      <c r="L161" s="41"/>
    </row>
    <row r="162" spans="1:12" s="18" customFormat="1" ht="75" customHeight="1" x14ac:dyDescent="0.25">
      <c r="A162" s="20"/>
      <c r="B162" s="22"/>
      <c r="E162" s="19"/>
      <c r="H162" s="41"/>
      <c r="I162" s="41"/>
      <c r="J162" s="41"/>
      <c r="K162" s="41"/>
      <c r="L162" s="41"/>
    </row>
    <row r="163" spans="1:12" s="18" customFormat="1" ht="75" customHeight="1" x14ac:dyDescent="0.25">
      <c r="A163" s="20"/>
      <c r="B163" s="22"/>
      <c r="E163" s="19"/>
      <c r="H163" s="41"/>
      <c r="I163" s="41"/>
      <c r="J163" s="41"/>
      <c r="K163" s="41"/>
      <c r="L163" s="41"/>
    </row>
    <row r="164" spans="1:12" s="18" customFormat="1" ht="75" customHeight="1" x14ac:dyDescent="0.25">
      <c r="A164" s="20"/>
      <c r="B164" s="22"/>
      <c r="E164" s="19"/>
      <c r="H164" s="41"/>
      <c r="I164" s="41"/>
      <c r="J164" s="41"/>
      <c r="K164" s="41"/>
      <c r="L164" s="41"/>
    </row>
    <row r="165" spans="1:12" s="18" customFormat="1" ht="75" customHeight="1" x14ac:dyDescent="0.25">
      <c r="A165" s="20"/>
      <c r="B165" s="22"/>
      <c r="E165" s="19"/>
      <c r="H165" s="41"/>
      <c r="I165" s="41"/>
      <c r="J165" s="41"/>
      <c r="K165" s="41"/>
      <c r="L165" s="41"/>
    </row>
    <row r="166" spans="1:12" s="18" customFormat="1" ht="75" customHeight="1" x14ac:dyDescent="0.25">
      <c r="A166" s="20"/>
      <c r="B166" s="22"/>
      <c r="E166" s="19"/>
      <c r="H166" s="41"/>
      <c r="I166" s="41"/>
      <c r="J166" s="41"/>
      <c r="K166" s="41"/>
      <c r="L166" s="41"/>
    </row>
    <row r="167" spans="1:12" s="18" customFormat="1" ht="75" customHeight="1" x14ac:dyDescent="0.25">
      <c r="A167" s="20"/>
      <c r="B167" s="22"/>
      <c r="E167" s="19"/>
      <c r="H167" s="41"/>
      <c r="I167" s="41"/>
      <c r="J167" s="41"/>
      <c r="K167" s="41"/>
      <c r="L167" s="41"/>
    </row>
    <row r="168" spans="1:12" s="18" customFormat="1" ht="75" customHeight="1" x14ac:dyDescent="0.25">
      <c r="A168" s="20"/>
      <c r="B168" s="22"/>
      <c r="E168" s="19"/>
      <c r="H168" s="41"/>
      <c r="I168" s="41"/>
      <c r="J168" s="41"/>
      <c r="K168" s="41"/>
      <c r="L168" s="41"/>
    </row>
    <row r="169" spans="1:12" s="18" customFormat="1" ht="75" customHeight="1" x14ac:dyDescent="0.25">
      <c r="A169" s="20"/>
      <c r="B169" s="22"/>
      <c r="E169" s="19"/>
      <c r="H169" s="41"/>
      <c r="I169" s="41"/>
      <c r="J169" s="41"/>
      <c r="K169" s="41"/>
      <c r="L169" s="41"/>
    </row>
    <row r="170" spans="1:12" s="18" customFormat="1" ht="75" customHeight="1" x14ac:dyDescent="0.25">
      <c r="A170" s="20"/>
      <c r="B170" s="22"/>
      <c r="E170" s="19"/>
      <c r="H170" s="41"/>
      <c r="I170" s="41"/>
      <c r="J170" s="41"/>
      <c r="K170" s="41"/>
      <c r="L170" s="41"/>
    </row>
    <row r="171" spans="1:12" s="18" customFormat="1" ht="75" customHeight="1" x14ac:dyDescent="0.25">
      <c r="A171" s="20"/>
      <c r="B171" s="22"/>
      <c r="E171" s="19"/>
      <c r="H171" s="41"/>
      <c r="I171" s="41"/>
      <c r="J171" s="41"/>
      <c r="K171" s="41"/>
      <c r="L171" s="41"/>
    </row>
    <row r="172" spans="1:12" s="18" customFormat="1" ht="75" customHeight="1" x14ac:dyDescent="0.25">
      <c r="A172" s="20"/>
      <c r="B172" s="22"/>
      <c r="E172" s="19"/>
      <c r="H172" s="41"/>
      <c r="I172" s="41"/>
      <c r="J172" s="41"/>
      <c r="K172" s="41"/>
      <c r="L172" s="41"/>
    </row>
    <row r="173" spans="1:12" s="18" customFormat="1" ht="75" customHeight="1" x14ac:dyDescent="0.25">
      <c r="A173" s="20"/>
      <c r="B173" s="22"/>
      <c r="E173" s="19"/>
      <c r="H173" s="41"/>
      <c r="I173" s="41"/>
      <c r="J173" s="41"/>
      <c r="K173" s="41"/>
      <c r="L173" s="41"/>
    </row>
    <row r="174" spans="1:12" s="18" customFormat="1" ht="75" customHeight="1" x14ac:dyDescent="0.25">
      <c r="A174" s="20"/>
      <c r="B174" s="22"/>
      <c r="E174" s="19"/>
      <c r="H174" s="41"/>
      <c r="I174" s="41"/>
      <c r="J174" s="41"/>
      <c r="K174" s="41"/>
      <c r="L174" s="41"/>
    </row>
    <row r="175" spans="1:12" s="18" customFormat="1" ht="75" customHeight="1" x14ac:dyDescent="0.25">
      <c r="A175" s="20"/>
      <c r="B175" s="22"/>
      <c r="E175" s="19"/>
      <c r="H175" s="41"/>
      <c r="I175" s="41"/>
      <c r="J175" s="41"/>
      <c r="K175" s="41"/>
      <c r="L175" s="41"/>
    </row>
    <row r="176" spans="1:12" s="18" customFormat="1" ht="75" customHeight="1" x14ac:dyDescent="0.25">
      <c r="A176" s="20"/>
      <c r="B176" s="22"/>
      <c r="E176" s="19"/>
      <c r="H176" s="41"/>
      <c r="I176" s="41"/>
      <c r="J176" s="41"/>
      <c r="K176" s="41"/>
      <c r="L176" s="41"/>
    </row>
    <row r="177" spans="1:12" s="18" customFormat="1" ht="75" customHeight="1" x14ac:dyDescent="0.25">
      <c r="A177" s="20"/>
      <c r="B177" s="22"/>
      <c r="E177" s="19"/>
      <c r="H177" s="41"/>
      <c r="I177" s="41"/>
      <c r="J177" s="41"/>
      <c r="K177" s="41"/>
      <c r="L177" s="41"/>
    </row>
    <row r="178" spans="1:12" s="18" customFormat="1" ht="75" customHeight="1" x14ac:dyDescent="0.25">
      <c r="A178" s="20"/>
      <c r="B178" s="22"/>
      <c r="E178" s="19"/>
      <c r="H178" s="41"/>
      <c r="I178" s="41"/>
      <c r="J178" s="41"/>
      <c r="K178" s="41"/>
      <c r="L178" s="41"/>
    </row>
    <row r="179" spans="1:12" s="18" customFormat="1" ht="75" customHeight="1" x14ac:dyDescent="0.25">
      <c r="A179" s="20"/>
      <c r="B179" s="22"/>
      <c r="E179" s="19"/>
      <c r="H179" s="41"/>
      <c r="I179" s="41"/>
      <c r="J179" s="41"/>
      <c r="K179" s="41"/>
      <c r="L179" s="41"/>
    </row>
    <row r="180" spans="1:12" s="18" customFormat="1" ht="75" customHeight="1" x14ac:dyDescent="0.25">
      <c r="A180" s="20"/>
      <c r="B180" s="22"/>
      <c r="E180" s="19"/>
      <c r="H180" s="41"/>
      <c r="I180" s="41"/>
      <c r="J180" s="41"/>
      <c r="K180" s="41"/>
      <c r="L180" s="41"/>
    </row>
    <row r="181" spans="1:12" s="18" customFormat="1" ht="75" customHeight="1" x14ac:dyDescent="0.25">
      <c r="A181" s="20"/>
      <c r="B181" s="22"/>
      <c r="E181" s="19"/>
      <c r="H181" s="41"/>
      <c r="I181" s="41"/>
      <c r="J181" s="41"/>
      <c r="K181" s="41"/>
      <c r="L181" s="41"/>
    </row>
    <row r="182" spans="1:12" s="18" customFormat="1" ht="75" customHeight="1" x14ac:dyDescent="0.25">
      <c r="A182" s="20"/>
      <c r="B182" s="22"/>
      <c r="E182" s="19"/>
      <c r="H182" s="41"/>
      <c r="I182" s="41"/>
      <c r="J182" s="41"/>
      <c r="K182" s="41"/>
      <c r="L182" s="41"/>
    </row>
    <row r="183" spans="1:12" s="18" customFormat="1" ht="75" customHeight="1" x14ac:dyDescent="0.25">
      <c r="A183" s="20"/>
      <c r="B183" s="22"/>
      <c r="E183" s="19"/>
      <c r="H183" s="41"/>
      <c r="I183" s="41"/>
      <c r="J183" s="41"/>
      <c r="K183" s="41"/>
      <c r="L183" s="41"/>
    </row>
    <row r="184" spans="1:12" s="18" customFormat="1" ht="75" customHeight="1" x14ac:dyDescent="0.25">
      <c r="A184" s="20"/>
      <c r="B184" s="22"/>
      <c r="E184" s="19"/>
      <c r="H184" s="41"/>
      <c r="I184" s="41"/>
      <c r="J184" s="41"/>
      <c r="K184" s="41"/>
      <c r="L184" s="41"/>
    </row>
    <row r="185" spans="1:12" s="18" customFormat="1" ht="75" customHeight="1" x14ac:dyDescent="0.25">
      <c r="A185" s="20"/>
      <c r="B185" s="22"/>
      <c r="E185" s="19"/>
      <c r="H185" s="41"/>
      <c r="I185" s="41"/>
      <c r="J185" s="41"/>
      <c r="K185" s="41"/>
      <c r="L185" s="41"/>
    </row>
    <row r="186" spans="1:12" s="18" customFormat="1" ht="75" customHeight="1" x14ac:dyDescent="0.25">
      <c r="A186" s="20"/>
      <c r="B186" s="22"/>
      <c r="E186" s="19"/>
      <c r="H186" s="41"/>
      <c r="I186" s="41"/>
      <c r="J186" s="41"/>
      <c r="K186" s="41"/>
      <c r="L186" s="41"/>
    </row>
    <row r="187" spans="1:12" s="18" customFormat="1" ht="75" customHeight="1" x14ac:dyDescent="0.25">
      <c r="A187" s="20"/>
      <c r="B187" s="22"/>
      <c r="E187" s="19"/>
      <c r="H187" s="41"/>
      <c r="I187" s="41"/>
      <c r="J187" s="41"/>
      <c r="K187" s="41"/>
      <c r="L187" s="41"/>
    </row>
    <row r="188" spans="1:12" s="18" customFormat="1" ht="75" customHeight="1" x14ac:dyDescent="0.25">
      <c r="A188" s="20"/>
      <c r="B188" s="22"/>
      <c r="E188" s="19"/>
      <c r="H188" s="41"/>
      <c r="I188" s="41"/>
      <c r="J188" s="41"/>
      <c r="K188" s="41"/>
      <c r="L188" s="41"/>
    </row>
    <row r="189" spans="1:12" s="18" customFormat="1" ht="75" customHeight="1" x14ac:dyDescent="0.25">
      <c r="A189" s="20"/>
      <c r="B189" s="22"/>
      <c r="E189" s="19"/>
      <c r="H189" s="41"/>
      <c r="I189" s="41"/>
      <c r="J189" s="41"/>
      <c r="K189" s="41"/>
      <c r="L189" s="41"/>
    </row>
    <row r="190" spans="1:12" s="18" customFormat="1" ht="75" customHeight="1" x14ac:dyDescent="0.25">
      <c r="A190" s="20"/>
      <c r="B190" s="22"/>
      <c r="E190" s="19"/>
      <c r="H190" s="41"/>
      <c r="I190" s="41"/>
      <c r="J190" s="41"/>
      <c r="K190" s="41"/>
      <c r="L190" s="41"/>
    </row>
    <row r="191" spans="1:12" s="18" customFormat="1" ht="75" customHeight="1" x14ac:dyDescent="0.25">
      <c r="A191" s="20"/>
      <c r="B191" s="22"/>
      <c r="E191" s="19"/>
      <c r="H191" s="41"/>
      <c r="I191" s="41"/>
      <c r="J191" s="41"/>
      <c r="K191" s="41"/>
      <c r="L191" s="41"/>
    </row>
    <row r="192" spans="1:12" s="18" customFormat="1" ht="75" customHeight="1" x14ac:dyDescent="0.25">
      <c r="A192" s="20"/>
      <c r="B192" s="22"/>
      <c r="E192" s="19"/>
      <c r="H192" s="41"/>
      <c r="I192" s="41"/>
      <c r="J192" s="41"/>
      <c r="K192" s="41"/>
      <c r="L192" s="41"/>
    </row>
    <row r="193" spans="1:12" s="18" customFormat="1" ht="75" customHeight="1" x14ac:dyDescent="0.25">
      <c r="A193" s="20"/>
      <c r="B193" s="22"/>
      <c r="E193" s="19"/>
      <c r="H193" s="41"/>
      <c r="I193" s="41"/>
      <c r="J193" s="41"/>
      <c r="K193" s="41"/>
      <c r="L193" s="41"/>
    </row>
    <row r="194" spans="1:12" s="18" customFormat="1" ht="75" customHeight="1" x14ac:dyDescent="0.25">
      <c r="A194" s="20"/>
      <c r="B194" s="22"/>
      <c r="E194" s="19"/>
      <c r="H194" s="41"/>
      <c r="I194" s="41"/>
      <c r="J194" s="41"/>
      <c r="K194" s="41"/>
      <c r="L194" s="41"/>
    </row>
    <row r="195" spans="1:12" s="18" customFormat="1" ht="75" customHeight="1" x14ac:dyDescent="0.25">
      <c r="A195" s="20"/>
      <c r="B195" s="22"/>
      <c r="E195" s="19"/>
      <c r="H195" s="41"/>
      <c r="I195" s="41"/>
      <c r="J195" s="41"/>
      <c r="K195" s="41"/>
      <c r="L195" s="41"/>
    </row>
    <row r="196" spans="1:12" s="18" customFormat="1" ht="75" customHeight="1" x14ac:dyDescent="0.25">
      <c r="A196" s="20"/>
      <c r="B196" s="22"/>
      <c r="E196" s="19"/>
      <c r="H196" s="41"/>
      <c r="I196" s="41"/>
      <c r="J196" s="41"/>
      <c r="K196" s="41"/>
      <c r="L196" s="41"/>
    </row>
    <row r="197" spans="1:12" s="18" customFormat="1" ht="75" customHeight="1" x14ac:dyDescent="0.25">
      <c r="A197" s="20"/>
      <c r="B197" s="22"/>
      <c r="E197" s="19"/>
      <c r="H197" s="41"/>
      <c r="I197" s="41"/>
      <c r="J197" s="41"/>
      <c r="K197" s="41"/>
      <c r="L197" s="41"/>
    </row>
    <row r="198" spans="1:12" s="18" customFormat="1" ht="75" customHeight="1" x14ac:dyDescent="0.25">
      <c r="A198" s="20"/>
      <c r="B198" s="22"/>
      <c r="E198" s="19"/>
      <c r="H198" s="41"/>
      <c r="I198" s="41"/>
      <c r="J198" s="41"/>
      <c r="K198" s="41"/>
      <c r="L198" s="41"/>
    </row>
    <row r="199" spans="1:12" s="18" customFormat="1" ht="75" customHeight="1" x14ac:dyDescent="0.25">
      <c r="A199" s="20"/>
      <c r="B199" s="22"/>
      <c r="E199" s="19"/>
      <c r="H199" s="41"/>
      <c r="I199" s="41"/>
      <c r="J199" s="41"/>
      <c r="K199" s="41"/>
      <c r="L199" s="41"/>
    </row>
    <row r="200" spans="1:12" s="18" customFormat="1" ht="75" customHeight="1" x14ac:dyDescent="0.25">
      <c r="A200" s="20"/>
      <c r="B200" s="22"/>
      <c r="E200" s="19"/>
      <c r="H200" s="41"/>
      <c r="I200" s="41"/>
      <c r="J200" s="41"/>
      <c r="K200" s="41"/>
      <c r="L200" s="41"/>
    </row>
    <row r="201" spans="1:12" s="18" customFormat="1" ht="75" customHeight="1" x14ac:dyDescent="0.25">
      <c r="A201" s="20"/>
      <c r="B201" s="22"/>
      <c r="E201" s="19"/>
      <c r="H201" s="41"/>
      <c r="I201" s="41"/>
      <c r="J201" s="41"/>
      <c r="K201" s="41"/>
      <c r="L201" s="41"/>
    </row>
    <row r="202" spans="1:12" s="18" customFormat="1" ht="75" customHeight="1" x14ac:dyDescent="0.25">
      <c r="A202" s="20"/>
      <c r="B202" s="22"/>
      <c r="E202" s="19"/>
      <c r="H202" s="41"/>
      <c r="I202" s="41"/>
      <c r="J202" s="41"/>
      <c r="K202" s="41"/>
      <c r="L202" s="41"/>
    </row>
    <row r="203" spans="1:12" s="18" customFormat="1" ht="75" customHeight="1" x14ac:dyDescent="0.25">
      <c r="A203" s="20"/>
      <c r="B203" s="22"/>
      <c r="E203" s="19"/>
      <c r="H203" s="41"/>
      <c r="I203" s="41"/>
      <c r="J203" s="41"/>
      <c r="K203" s="41"/>
      <c r="L203" s="41"/>
    </row>
    <row r="204" spans="1:12" s="18" customFormat="1" ht="75" customHeight="1" x14ac:dyDescent="0.25">
      <c r="A204" s="20"/>
      <c r="B204" s="22"/>
      <c r="E204" s="19"/>
      <c r="H204" s="41"/>
      <c r="I204" s="41"/>
      <c r="J204" s="41"/>
      <c r="K204" s="41"/>
      <c r="L204" s="41"/>
    </row>
    <row r="205" spans="1:12" s="18" customFormat="1" ht="75" customHeight="1" x14ac:dyDescent="0.25">
      <c r="A205" s="20"/>
      <c r="B205" s="22"/>
      <c r="E205" s="19"/>
      <c r="H205" s="41"/>
      <c r="I205" s="41"/>
      <c r="J205" s="41"/>
      <c r="K205" s="41"/>
      <c r="L205" s="41"/>
    </row>
    <row r="206" spans="1:12" s="18" customFormat="1" ht="75" customHeight="1" x14ac:dyDescent="0.25">
      <c r="A206" s="20"/>
      <c r="B206" s="22"/>
      <c r="E206" s="19"/>
      <c r="H206" s="41"/>
      <c r="I206" s="41"/>
      <c r="J206" s="41"/>
      <c r="K206" s="41"/>
      <c r="L206" s="41"/>
    </row>
    <row r="207" spans="1:12" s="18" customFormat="1" ht="75" customHeight="1" x14ac:dyDescent="0.25">
      <c r="A207" s="20"/>
      <c r="B207" s="22"/>
      <c r="E207" s="19"/>
      <c r="H207" s="41"/>
      <c r="I207" s="41"/>
      <c r="J207" s="41"/>
      <c r="K207" s="41"/>
      <c r="L207" s="41"/>
    </row>
    <row r="208" spans="1:12" s="18" customFormat="1" ht="75" customHeight="1" x14ac:dyDescent="0.25">
      <c r="A208" s="20"/>
      <c r="B208" s="22"/>
      <c r="E208" s="19"/>
      <c r="H208" s="41"/>
      <c r="I208" s="41"/>
      <c r="J208" s="41"/>
      <c r="K208" s="41"/>
      <c r="L208" s="41"/>
    </row>
    <row r="209" spans="1:12" s="18" customFormat="1" ht="75" customHeight="1" x14ac:dyDescent="0.25">
      <c r="A209" s="20"/>
      <c r="B209" s="22"/>
      <c r="E209" s="19"/>
      <c r="H209" s="41"/>
      <c r="I209" s="41"/>
      <c r="J209" s="41"/>
      <c r="K209" s="41"/>
      <c r="L209" s="41"/>
    </row>
    <row r="210" spans="1:12" s="18" customFormat="1" ht="75" customHeight="1" x14ac:dyDescent="0.25">
      <c r="A210" s="20"/>
      <c r="B210" s="22"/>
      <c r="E210" s="19"/>
      <c r="H210" s="41"/>
      <c r="I210" s="41"/>
      <c r="J210" s="41"/>
      <c r="K210" s="41"/>
      <c r="L210" s="41"/>
    </row>
    <row r="211" spans="1:12" s="18" customFormat="1" ht="75" customHeight="1" x14ac:dyDescent="0.25">
      <c r="A211" s="20"/>
      <c r="B211" s="22"/>
      <c r="E211" s="19"/>
      <c r="H211" s="41"/>
      <c r="I211" s="41"/>
      <c r="J211" s="41"/>
      <c r="K211" s="41"/>
      <c r="L211" s="41"/>
    </row>
    <row r="212" spans="1:12" s="18" customFormat="1" ht="75" customHeight="1" x14ac:dyDescent="0.25">
      <c r="A212" s="20"/>
      <c r="B212" s="22"/>
      <c r="E212" s="19"/>
      <c r="H212" s="41"/>
      <c r="I212" s="41"/>
      <c r="J212" s="41"/>
      <c r="K212" s="41"/>
      <c r="L212" s="41"/>
    </row>
    <row r="213" spans="1:12" s="18" customFormat="1" ht="75" customHeight="1" x14ac:dyDescent="0.25">
      <c r="A213" s="20"/>
      <c r="B213" s="22"/>
      <c r="E213" s="19"/>
      <c r="H213" s="41"/>
      <c r="I213" s="41"/>
      <c r="J213" s="41"/>
      <c r="K213" s="41"/>
      <c r="L213" s="41"/>
    </row>
    <row r="214" spans="1:12" s="18" customFormat="1" ht="75" customHeight="1" x14ac:dyDescent="0.25">
      <c r="A214" s="20"/>
      <c r="B214" s="22"/>
      <c r="E214" s="19"/>
      <c r="H214" s="41"/>
      <c r="I214" s="41"/>
      <c r="J214" s="41"/>
      <c r="K214" s="41"/>
      <c r="L214" s="41"/>
    </row>
    <row r="215" spans="1:12" s="18" customFormat="1" ht="75" customHeight="1" x14ac:dyDescent="0.25">
      <c r="A215" s="20"/>
      <c r="B215" s="22"/>
      <c r="E215" s="19"/>
      <c r="H215" s="41"/>
      <c r="I215" s="41"/>
      <c r="J215" s="41"/>
      <c r="K215" s="41"/>
      <c r="L215" s="41"/>
    </row>
    <row r="216" spans="1:12" s="18" customFormat="1" ht="75" customHeight="1" x14ac:dyDescent="0.25">
      <c r="A216" s="20"/>
      <c r="B216" s="22"/>
      <c r="E216" s="19"/>
      <c r="H216" s="41"/>
      <c r="I216" s="41"/>
      <c r="J216" s="41"/>
      <c r="K216" s="41"/>
      <c r="L216" s="41"/>
    </row>
    <row r="217" spans="1:12" s="18" customFormat="1" ht="75" customHeight="1" x14ac:dyDescent="0.25">
      <c r="A217" s="20"/>
      <c r="B217" s="22"/>
      <c r="E217" s="19"/>
      <c r="H217" s="41"/>
      <c r="I217" s="41"/>
      <c r="J217" s="41"/>
      <c r="K217" s="41"/>
      <c r="L217" s="41"/>
    </row>
    <row r="218" spans="1:12" s="18" customFormat="1" ht="75" customHeight="1" x14ac:dyDescent="0.25">
      <c r="A218" s="20"/>
      <c r="B218" s="22"/>
      <c r="E218" s="19"/>
      <c r="H218" s="41"/>
      <c r="I218" s="41"/>
      <c r="J218" s="41"/>
      <c r="K218" s="41"/>
      <c r="L218" s="41"/>
    </row>
    <row r="219" spans="1:12" s="18" customFormat="1" ht="75" customHeight="1" x14ac:dyDescent="0.25">
      <c r="A219" s="20"/>
      <c r="B219" s="22"/>
      <c r="E219" s="19"/>
      <c r="H219" s="41"/>
      <c r="I219" s="41"/>
      <c r="J219" s="41"/>
      <c r="K219" s="41"/>
      <c r="L219" s="41"/>
    </row>
    <row r="220" spans="1:12" s="18" customFormat="1" ht="75" customHeight="1" x14ac:dyDescent="0.25">
      <c r="A220" s="20"/>
      <c r="B220" s="22"/>
      <c r="E220" s="19"/>
      <c r="H220" s="41"/>
      <c r="I220" s="41"/>
      <c r="J220" s="41"/>
      <c r="K220" s="41"/>
      <c r="L220" s="41"/>
    </row>
    <row r="221" spans="1:12" s="18" customFormat="1" ht="75" customHeight="1" x14ac:dyDescent="0.25">
      <c r="A221" s="20"/>
      <c r="B221" s="22"/>
      <c r="E221" s="19"/>
      <c r="H221" s="41"/>
      <c r="I221" s="41"/>
      <c r="J221" s="41"/>
      <c r="K221" s="41"/>
      <c r="L221" s="41"/>
    </row>
    <row r="222" spans="1:12" s="18" customFormat="1" ht="75" customHeight="1" x14ac:dyDescent="0.25">
      <c r="A222" s="20"/>
      <c r="B222" s="22"/>
      <c r="E222" s="19"/>
      <c r="H222" s="41"/>
      <c r="I222" s="41"/>
      <c r="J222" s="41"/>
      <c r="K222" s="41"/>
      <c r="L222" s="41"/>
    </row>
    <row r="223" spans="1:12" s="18" customFormat="1" ht="75" customHeight="1" x14ac:dyDescent="0.25">
      <c r="A223" s="20"/>
      <c r="B223" s="22"/>
      <c r="E223" s="19"/>
      <c r="H223" s="41"/>
      <c r="I223" s="41"/>
      <c r="J223" s="41"/>
      <c r="K223" s="41"/>
      <c r="L223" s="41"/>
    </row>
    <row r="224" spans="1:12" s="18" customFormat="1" ht="75" customHeight="1" x14ac:dyDescent="0.25">
      <c r="A224" s="20"/>
      <c r="B224" s="22"/>
      <c r="E224" s="19"/>
      <c r="H224" s="41"/>
      <c r="I224" s="41"/>
      <c r="J224" s="41"/>
      <c r="K224" s="41"/>
      <c r="L224" s="41"/>
    </row>
    <row r="225" spans="1:12" s="18" customFormat="1" ht="75" customHeight="1" x14ac:dyDescent="0.25">
      <c r="A225" s="20"/>
      <c r="B225" s="22"/>
      <c r="E225" s="19"/>
      <c r="H225" s="41"/>
      <c r="I225" s="41"/>
      <c r="J225" s="41"/>
      <c r="K225" s="41"/>
      <c r="L225" s="41"/>
    </row>
    <row r="226" spans="1:12" s="18" customFormat="1" ht="75" customHeight="1" x14ac:dyDescent="0.25">
      <c r="A226" s="20"/>
      <c r="B226" s="22"/>
      <c r="E226" s="19"/>
      <c r="H226" s="41"/>
      <c r="I226" s="41"/>
      <c r="J226" s="41"/>
      <c r="K226" s="41"/>
      <c r="L226" s="41"/>
    </row>
    <row r="227" spans="1:12" s="18" customFormat="1" ht="75" customHeight="1" x14ac:dyDescent="0.25">
      <c r="A227" s="20"/>
      <c r="B227" s="22"/>
      <c r="E227" s="19"/>
      <c r="H227" s="41"/>
      <c r="I227" s="41"/>
      <c r="J227" s="41"/>
      <c r="K227" s="41"/>
      <c r="L227" s="41"/>
    </row>
    <row r="228" spans="1:12" s="18" customFormat="1" ht="75" customHeight="1" x14ac:dyDescent="0.25">
      <c r="A228" s="20"/>
      <c r="B228" s="22"/>
      <c r="E228" s="19"/>
      <c r="H228" s="41"/>
      <c r="I228" s="41"/>
      <c r="J228" s="41"/>
      <c r="K228" s="41"/>
      <c r="L228" s="41"/>
    </row>
    <row r="229" spans="1:12" s="18" customFormat="1" ht="75" customHeight="1" x14ac:dyDescent="0.25">
      <c r="A229" s="20"/>
      <c r="B229" s="22"/>
      <c r="E229" s="19"/>
      <c r="H229" s="41"/>
      <c r="I229" s="41"/>
      <c r="J229" s="41"/>
      <c r="K229" s="41"/>
      <c r="L229" s="41"/>
    </row>
    <row r="230" spans="1:12" s="18" customFormat="1" ht="75" customHeight="1" x14ac:dyDescent="0.25">
      <c r="A230" s="20"/>
      <c r="B230" s="22"/>
      <c r="E230" s="19"/>
      <c r="H230" s="41"/>
      <c r="I230" s="41"/>
      <c r="J230" s="41"/>
      <c r="K230" s="41"/>
      <c r="L230" s="41"/>
    </row>
    <row r="231" spans="1:12" s="18" customFormat="1" ht="75" customHeight="1" x14ac:dyDescent="0.25">
      <c r="A231" s="20"/>
      <c r="B231" s="22"/>
      <c r="E231" s="19"/>
      <c r="H231" s="41"/>
      <c r="I231" s="41"/>
      <c r="J231" s="41"/>
      <c r="K231" s="41"/>
      <c r="L231" s="41"/>
    </row>
    <row r="232" spans="1:12" s="18" customFormat="1" ht="75" customHeight="1" x14ac:dyDescent="0.25">
      <c r="A232" s="20"/>
      <c r="B232" s="22"/>
      <c r="E232" s="19"/>
      <c r="H232" s="41"/>
      <c r="I232" s="41"/>
      <c r="J232" s="41"/>
      <c r="K232" s="41"/>
      <c r="L232" s="41"/>
    </row>
    <row r="233" spans="1:12" s="18" customFormat="1" ht="75" customHeight="1" x14ac:dyDescent="0.25">
      <c r="A233" s="20"/>
      <c r="B233" s="22"/>
      <c r="E233" s="19"/>
      <c r="H233" s="41"/>
      <c r="I233" s="41"/>
      <c r="J233" s="41"/>
      <c r="K233" s="41"/>
      <c r="L233" s="41"/>
    </row>
    <row r="234" spans="1:12" s="18" customFormat="1" ht="75" customHeight="1" x14ac:dyDescent="0.25">
      <c r="A234" s="20"/>
      <c r="B234" s="22"/>
      <c r="E234" s="19"/>
      <c r="H234" s="41"/>
      <c r="I234" s="41"/>
      <c r="J234" s="41"/>
      <c r="K234" s="41"/>
      <c r="L234" s="41"/>
    </row>
    <row r="235" spans="1:12" ht="21" x14ac:dyDescent="0.35">
      <c r="H235" s="42"/>
      <c r="I235" s="42"/>
      <c r="J235" s="42"/>
      <c r="K235" s="42"/>
      <c r="L235" s="42"/>
    </row>
    <row r="236" spans="1:12" ht="21" x14ac:dyDescent="0.35">
      <c r="H236" s="42"/>
      <c r="I236" s="42"/>
      <c r="J236" s="42"/>
      <c r="K236" s="42"/>
      <c r="L236" s="42"/>
    </row>
    <row r="237" spans="1:12" ht="21" x14ac:dyDescent="0.35">
      <c r="H237" s="42"/>
      <c r="I237" s="42"/>
      <c r="J237" s="42"/>
      <c r="K237" s="42"/>
      <c r="L237" s="42"/>
    </row>
    <row r="238" spans="1:12" ht="21" x14ac:dyDescent="0.35">
      <c r="H238" s="42"/>
      <c r="I238" s="42"/>
      <c r="J238" s="42"/>
      <c r="K238" s="42"/>
      <c r="L238" s="42"/>
    </row>
    <row r="239" spans="1:12" ht="21" x14ac:dyDescent="0.35">
      <c r="H239" s="42"/>
      <c r="I239" s="42"/>
      <c r="J239" s="42"/>
      <c r="K239" s="42"/>
      <c r="L239" s="42"/>
    </row>
    <row r="240" spans="1:12" ht="21" x14ac:dyDescent="0.35">
      <c r="H240" s="42"/>
      <c r="I240" s="42"/>
      <c r="J240" s="42"/>
      <c r="K240" s="42"/>
      <c r="L240" s="42"/>
    </row>
    <row r="241" spans="8:12" ht="21" x14ac:dyDescent="0.35">
      <c r="H241" s="42"/>
      <c r="I241" s="42"/>
      <c r="J241" s="42"/>
      <c r="K241" s="42"/>
      <c r="L241" s="42"/>
    </row>
    <row r="242" spans="8:12" ht="21" x14ac:dyDescent="0.35">
      <c r="H242" s="42"/>
      <c r="I242" s="42"/>
      <c r="J242" s="42"/>
      <c r="K242" s="42"/>
      <c r="L242" s="42"/>
    </row>
    <row r="243" spans="8:12" ht="21" x14ac:dyDescent="0.35">
      <c r="H243" s="42"/>
      <c r="I243" s="42"/>
      <c r="J243" s="42"/>
      <c r="K243" s="42"/>
      <c r="L243" s="42"/>
    </row>
    <row r="244" spans="8:12" ht="21" x14ac:dyDescent="0.35">
      <c r="H244" s="42"/>
      <c r="I244" s="42"/>
      <c r="J244" s="42"/>
      <c r="K244" s="42"/>
      <c r="L244" s="42"/>
    </row>
    <row r="245" spans="8:12" ht="21" x14ac:dyDescent="0.35">
      <c r="H245" s="42"/>
      <c r="I245" s="42"/>
      <c r="J245" s="42"/>
      <c r="K245" s="42"/>
      <c r="L245" s="42"/>
    </row>
    <row r="246" spans="8:12" ht="21" x14ac:dyDescent="0.35">
      <c r="H246" s="42"/>
      <c r="I246" s="42"/>
      <c r="J246" s="42"/>
      <c r="K246" s="42"/>
      <c r="L246" s="42"/>
    </row>
    <row r="247" spans="8:12" ht="21" x14ac:dyDescent="0.35">
      <c r="H247" s="42"/>
      <c r="I247" s="42"/>
      <c r="J247" s="42"/>
      <c r="K247" s="42"/>
      <c r="L247" s="42"/>
    </row>
    <row r="248" spans="8:12" ht="21" x14ac:dyDescent="0.35">
      <c r="H248" s="42"/>
      <c r="I248" s="42"/>
      <c r="J248" s="42"/>
      <c r="K248" s="42"/>
      <c r="L248" s="42"/>
    </row>
    <row r="249" spans="8:12" ht="21" x14ac:dyDescent="0.35">
      <c r="H249" s="42"/>
      <c r="I249" s="42"/>
      <c r="J249" s="42"/>
      <c r="K249" s="42"/>
      <c r="L249" s="42"/>
    </row>
    <row r="250" spans="8:12" ht="21" x14ac:dyDescent="0.35">
      <c r="H250" s="42"/>
      <c r="I250" s="42"/>
      <c r="J250" s="42"/>
      <c r="K250" s="42"/>
      <c r="L250" s="42"/>
    </row>
    <row r="251" spans="8:12" ht="21" x14ac:dyDescent="0.35">
      <c r="H251" s="42"/>
      <c r="I251" s="42"/>
      <c r="J251" s="42"/>
      <c r="K251" s="42"/>
      <c r="L251" s="42"/>
    </row>
    <row r="252" spans="8:12" ht="21" x14ac:dyDescent="0.35">
      <c r="H252" s="42"/>
      <c r="I252" s="42"/>
      <c r="J252" s="42"/>
      <c r="K252" s="42"/>
      <c r="L252" s="42"/>
    </row>
    <row r="253" spans="8:12" ht="21" x14ac:dyDescent="0.35">
      <c r="H253" s="42"/>
      <c r="I253" s="42"/>
      <c r="J253" s="42"/>
      <c r="K253" s="42"/>
      <c r="L253" s="42"/>
    </row>
    <row r="254" spans="8:12" ht="21" x14ac:dyDescent="0.35">
      <c r="H254" s="42"/>
      <c r="I254" s="42"/>
      <c r="J254" s="42"/>
      <c r="K254" s="42"/>
      <c r="L254" s="42"/>
    </row>
    <row r="255" spans="8:12" ht="21" x14ac:dyDescent="0.35">
      <c r="H255" s="42"/>
      <c r="I255" s="42"/>
      <c r="J255" s="42"/>
      <c r="K255" s="42"/>
      <c r="L255" s="42"/>
    </row>
    <row r="256" spans="8:12" ht="21" x14ac:dyDescent="0.35">
      <c r="H256" s="42"/>
      <c r="I256" s="42"/>
      <c r="J256" s="42"/>
      <c r="K256" s="42"/>
      <c r="L256" s="42"/>
    </row>
    <row r="257" spans="8:12" ht="21" x14ac:dyDescent="0.35">
      <c r="H257" s="42"/>
      <c r="I257" s="42"/>
      <c r="J257" s="42"/>
      <c r="K257" s="42"/>
      <c r="L257" s="42"/>
    </row>
    <row r="258" spans="8:12" ht="21" x14ac:dyDescent="0.35">
      <c r="H258" s="42"/>
      <c r="I258" s="42"/>
      <c r="J258" s="42"/>
      <c r="K258" s="42"/>
      <c r="L258" s="42"/>
    </row>
    <row r="259" spans="8:12" ht="21" x14ac:dyDescent="0.35">
      <c r="H259" s="42"/>
      <c r="I259" s="42"/>
      <c r="J259" s="42"/>
      <c r="K259" s="42"/>
      <c r="L259" s="42"/>
    </row>
    <row r="260" spans="8:12" ht="21" x14ac:dyDescent="0.35">
      <c r="H260" s="42"/>
      <c r="I260" s="42"/>
      <c r="J260" s="42"/>
      <c r="K260" s="42"/>
      <c r="L260" s="42"/>
    </row>
    <row r="261" spans="8:12" ht="21" x14ac:dyDescent="0.35">
      <c r="H261" s="42"/>
      <c r="I261" s="42"/>
      <c r="J261" s="42"/>
      <c r="K261" s="42"/>
      <c r="L261" s="42"/>
    </row>
    <row r="262" spans="8:12" ht="21" x14ac:dyDescent="0.35">
      <c r="H262" s="42"/>
      <c r="I262" s="42"/>
      <c r="J262" s="42"/>
      <c r="K262" s="42"/>
      <c r="L262" s="42"/>
    </row>
    <row r="263" spans="8:12" ht="21" x14ac:dyDescent="0.35">
      <c r="H263" s="42"/>
      <c r="I263" s="42"/>
      <c r="J263" s="42"/>
      <c r="K263" s="42"/>
      <c r="L263" s="42"/>
    </row>
    <row r="264" spans="8:12" ht="21" x14ac:dyDescent="0.35">
      <c r="H264" s="42"/>
      <c r="I264" s="42"/>
      <c r="J264" s="42"/>
      <c r="K264" s="42"/>
      <c r="L264" s="42"/>
    </row>
    <row r="265" spans="8:12" ht="21" x14ac:dyDescent="0.35">
      <c r="H265" s="42"/>
      <c r="I265" s="42"/>
      <c r="J265" s="42"/>
      <c r="K265" s="42"/>
      <c r="L265" s="42"/>
    </row>
    <row r="266" spans="8:12" ht="21" x14ac:dyDescent="0.35">
      <c r="H266" s="42"/>
      <c r="I266" s="42"/>
      <c r="J266" s="42"/>
      <c r="K266" s="42"/>
      <c r="L266" s="42"/>
    </row>
    <row r="267" spans="8:12" ht="21" x14ac:dyDescent="0.35">
      <c r="H267" s="42"/>
      <c r="I267" s="42"/>
      <c r="J267" s="42"/>
      <c r="K267" s="42"/>
      <c r="L267" s="42"/>
    </row>
    <row r="268" spans="8:12" ht="21" x14ac:dyDescent="0.35">
      <c r="H268" s="42"/>
      <c r="I268" s="42"/>
      <c r="J268" s="42"/>
      <c r="K268" s="42"/>
      <c r="L268" s="42"/>
    </row>
    <row r="269" spans="8:12" ht="21" x14ac:dyDescent="0.35">
      <c r="H269" s="42"/>
      <c r="I269" s="42"/>
      <c r="J269" s="42"/>
      <c r="K269" s="42"/>
      <c r="L269" s="42"/>
    </row>
    <row r="270" spans="8:12" ht="21" x14ac:dyDescent="0.35">
      <c r="H270" s="42"/>
      <c r="I270" s="42"/>
      <c r="J270" s="42"/>
      <c r="K270" s="42"/>
      <c r="L270" s="42"/>
    </row>
    <row r="271" spans="8:12" ht="21" x14ac:dyDescent="0.35">
      <c r="H271" s="42"/>
      <c r="I271" s="42"/>
      <c r="J271" s="42"/>
      <c r="K271" s="42"/>
      <c r="L271" s="42"/>
    </row>
    <row r="272" spans="8:12" ht="21" x14ac:dyDescent="0.35">
      <c r="H272" s="42"/>
      <c r="I272" s="42"/>
      <c r="J272" s="42"/>
      <c r="K272" s="42"/>
      <c r="L272" s="42"/>
    </row>
    <row r="273" spans="8:12" ht="21" x14ac:dyDescent="0.35">
      <c r="H273" s="42"/>
      <c r="I273" s="42"/>
      <c r="J273" s="42"/>
      <c r="K273" s="42"/>
      <c r="L273" s="42"/>
    </row>
    <row r="274" spans="8:12" ht="21" x14ac:dyDescent="0.35">
      <c r="H274" s="42"/>
      <c r="I274" s="42"/>
      <c r="J274" s="42"/>
      <c r="K274" s="42"/>
      <c r="L274" s="42"/>
    </row>
    <row r="275" spans="8:12" ht="21" x14ac:dyDescent="0.35">
      <c r="H275" s="42"/>
      <c r="I275" s="42"/>
      <c r="J275" s="42"/>
      <c r="K275" s="42"/>
      <c r="L275" s="42"/>
    </row>
    <row r="276" spans="8:12" ht="21" x14ac:dyDescent="0.35">
      <c r="H276" s="42"/>
      <c r="I276" s="42"/>
      <c r="J276" s="42"/>
      <c r="K276" s="42"/>
      <c r="L276" s="42"/>
    </row>
    <row r="277" spans="8:12" ht="21" x14ac:dyDescent="0.35">
      <c r="H277" s="42"/>
      <c r="I277" s="42"/>
      <c r="J277" s="42"/>
      <c r="K277" s="42"/>
      <c r="L277" s="42"/>
    </row>
    <row r="278" spans="8:12" ht="21" x14ac:dyDescent="0.35">
      <c r="H278" s="42"/>
      <c r="I278" s="42"/>
      <c r="J278" s="42"/>
      <c r="K278" s="42"/>
      <c r="L278" s="42"/>
    </row>
    <row r="279" spans="8:12" ht="21" x14ac:dyDescent="0.35">
      <c r="H279" s="42"/>
      <c r="I279" s="42"/>
      <c r="J279" s="42"/>
      <c r="K279" s="42"/>
      <c r="L279" s="42"/>
    </row>
    <row r="280" spans="8:12" ht="21" x14ac:dyDescent="0.35">
      <c r="H280" s="42"/>
      <c r="I280" s="42"/>
      <c r="J280" s="42"/>
      <c r="K280" s="42"/>
      <c r="L280" s="42"/>
    </row>
    <row r="281" spans="8:12" ht="21" x14ac:dyDescent="0.35">
      <c r="H281" s="42"/>
      <c r="I281" s="42"/>
      <c r="J281" s="42"/>
      <c r="K281" s="42"/>
      <c r="L281" s="42"/>
    </row>
    <row r="282" spans="8:12" ht="21" x14ac:dyDescent="0.35">
      <c r="H282" s="42"/>
      <c r="I282" s="42"/>
      <c r="J282" s="42"/>
      <c r="K282" s="42"/>
      <c r="L282" s="42"/>
    </row>
    <row r="283" spans="8:12" ht="21" x14ac:dyDescent="0.35">
      <c r="H283" s="42"/>
      <c r="I283" s="42"/>
      <c r="J283" s="42"/>
      <c r="K283" s="42"/>
      <c r="L283" s="42"/>
    </row>
    <row r="284" spans="8:12" ht="21" x14ac:dyDescent="0.35">
      <c r="H284" s="42"/>
      <c r="I284" s="42"/>
      <c r="J284" s="42"/>
      <c r="K284" s="42"/>
      <c r="L284" s="42"/>
    </row>
    <row r="285" spans="8:12" ht="21" x14ac:dyDescent="0.35">
      <c r="H285" s="42"/>
      <c r="I285" s="42"/>
      <c r="J285" s="42"/>
      <c r="K285" s="42"/>
      <c r="L285" s="42"/>
    </row>
    <row r="286" spans="8:12" ht="21" x14ac:dyDescent="0.35">
      <c r="H286" s="42"/>
      <c r="I286" s="42"/>
      <c r="J286" s="42"/>
      <c r="K286" s="42"/>
      <c r="L286" s="42"/>
    </row>
    <row r="287" spans="8:12" ht="21" x14ac:dyDescent="0.35">
      <c r="H287" s="42"/>
      <c r="I287" s="42"/>
      <c r="J287" s="42"/>
      <c r="K287" s="42"/>
      <c r="L287" s="42"/>
    </row>
    <row r="288" spans="8:12" ht="21" x14ac:dyDescent="0.35">
      <c r="H288" s="42"/>
      <c r="I288" s="42"/>
      <c r="J288" s="42"/>
      <c r="K288" s="42"/>
      <c r="L288" s="42"/>
    </row>
    <row r="289" spans="8:12" ht="21" x14ac:dyDescent="0.35">
      <c r="H289" s="42"/>
      <c r="I289" s="42"/>
      <c r="J289" s="42"/>
      <c r="K289" s="42"/>
      <c r="L289" s="42"/>
    </row>
    <row r="290" spans="8:12" ht="21" x14ac:dyDescent="0.35">
      <c r="H290" s="42"/>
      <c r="I290" s="42"/>
      <c r="J290" s="42"/>
      <c r="K290" s="42"/>
      <c r="L290" s="42"/>
    </row>
    <row r="291" spans="8:12" ht="21" x14ac:dyDescent="0.35">
      <c r="H291" s="42"/>
      <c r="I291" s="42"/>
      <c r="J291" s="42"/>
      <c r="K291" s="42"/>
      <c r="L291" s="42"/>
    </row>
    <row r="292" spans="8:12" ht="21" x14ac:dyDescent="0.35">
      <c r="H292" s="42"/>
      <c r="I292" s="42"/>
      <c r="J292" s="42"/>
      <c r="K292" s="42"/>
      <c r="L292" s="42"/>
    </row>
    <row r="293" spans="8:12" ht="21" x14ac:dyDescent="0.35">
      <c r="H293" s="42"/>
      <c r="I293" s="42"/>
      <c r="J293" s="42"/>
      <c r="K293" s="42"/>
      <c r="L293" s="42"/>
    </row>
    <row r="294" spans="8:12" ht="21" x14ac:dyDescent="0.35">
      <c r="H294" s="42"/>
      <c r="I294" s="42"/>
      <c r="J294" s="42"/>
      <c r="K294" s="42"/>
      <c r="L294" s="42"/>
    </row>
    <row r="295" spans="8:12" ht="21" x14ac:dyDescent="0.35">
      <c r="H295" s="42"/>
      <c r="I295" s="42"/>
      <c r="J295" s="42"/>
      <c r="K295" s="42"/>
      <c r="L295" s="42"/>
    </row>
    <row r="296" spans="8:12" ht="21" x14ac:dyDescent="0.35">
      <c r="H296" s="42"/>
      <c r="I296" s="42"/>
      <c r="J296" s="42"/>
      <c r="K296" s="42"/>
      <c r="L296" s="42"/>
    </row>
    <row r="297" spans="8:12" ht="21" x14ac:dyDescent="0.35">
      <c r="H297" s="42"/>
      <c r="I297" s="42"/>
      <c r="J297" s="42"/>
      <c r="K297" s="42"/>
      <c r="L297" s="42"/>
    </row>
    <row r="298" spans="8:12" ht="21" x14ac:dyDescent="0.35">
      <c r="H298" s="42"/>
      <c r="I298" s="42"/>
      <c r="J298" s="42"/>
      <c r="K298" s="42"/>
      <c r="L298" s="42"/>
    </row>
    <row r="299" spans="8:12" ht="21" x14ac:dyDescent="0.35">
      <c r="H299" s="42"/>
      <c r="I299" s="42"/>
      <c r="J299" s="42"/>
      <c r="K299" s="42"/>
      <c r="L299" s="42"/>
    </row>
    <row r="300" spans="8:12" ht="21" x14ac:dyDescent="0.35">
      <c r="H300" s="42"/>
      <c r="I300" s="42"/>
      <c r="J300" s="42"/>
      <c r="K300" s="42"/>
      <c r="L300" s="42"/>
    </row>
    <row r="301" spans="8:12" ht="21" x14ac:dyDescent="0.35">
      <c r="H301" s="42"/>
      <c r="I301" s="42"/>
      <c r="J301" s="42"/>
      <c r="K301" s="42"/>
      <c r="L301" s="42"/>
    </row>
    <row r="302" spans="8:12" ht="21" x14ac:dyDescent="0.35">
      <c r="H302" s="42"/>
      <c r="I302" s="42"/>
      <c r="J302" s="42"/>
      <c r="K302" s="42"/>
      <c r="L302" s="42"/>
    </row>
    <row r="303" spans="8:12" ht="21" x14ac:dyDescent="0.35">
      <c r="H303" s="42"/>
      <c r="I303" s="42"/>
      <c r="J303" s="42"/>
      <c r="K303" s="42"/>
      <c r="L303" s="42"/>
    </row>
    <row r="304" spans="8:12" ht="21" x14ac:dyDescent="0.35">
      <c r="H304" s="42"/>
      <c r="I304" s="42"/>
      <c r="J304" s="42"/>
      <c r="K304" s="42"/>
      <c r="L304" s="42"/>
    </row>
    <row r="305" spans="8:12" ht="21" x14ac:dyDescent="0.35">
      <c r="H305" s="42"/>
      <c r="I305" s="42"/>
      <c r="J305" s="42"/>
      <c r="K305" s="42"/>
      <c r="L305" s="42"/>
    </row>
    <row r="306" spans="8:12" ht="21" x14ac:dyDescent="0.35">
      <c r="H306" s="42"/>
      <c r="I306" s="42"/>
      <c r="J306" s="42"/>
      <c r="K306" s="42"/>
      <c r="L306" s="42"/>
    </row>
    <row r="307" spans="8:12" ht="21" x14ac:dyDescent="0.35">
      <c r="H307" s="42"/>
      <c r="I307" s="42"/>
      <c r="J307" s="42"/>
      <c r="K307" s="42"/>
      <c r="L307" s="42"/>
    </row>
    <row r="308" spans="8:12" ht="21" x14ac:dyDescent="0.35">
      <c r="H308" s="42"/>
      <c r="I308" s="42"/>
      <c r="J308" s="42"/>
      <c r="K308" s="42"/>
      <c r="L308" s="42"/>
    </row>
    <row r="309" spans="8:12" ht="21" x14ac:dyDescent="0.35">
      <c r="H309" s="42"/>
      <c r="I309" s="42"/>
      <c r="J309" s="42"/>
      <c r="K309" s="42"/>
      <c r="L309" s="42"/>
    </row>
    <row r="310" spans="8:12" ht="21" x14ac:dyDescent="0.35">
      <c r="H310" s="42"/>
      <c r="I310" s="42"/>
      <c r="J310" s="42"/>
      <c r="K310" s="42"/>
      <c r="L310" s="42"/>
    </row>
    <row r="311" spans="8:12" ht="21" x14ac:dyDescent="0.35">
      <c r="H311" s="42"/>
      <c r="I311" s="42"/>
      <c r="J311" s="42"/>
      <c r="K311" s="42"/>
      <c r="L311" s="42"/>
    </row>
    <row r="312" spans="8:12" ht="21" x14ac:dyDescent="0.35">
      <c r="H312" s="42"/>
      <c r="I312" s="42"/>
      <c r="J312" s="42"/>
      <c r="K312" s="42"/>
      <c r="L312" s="42"/>
    </row>
    <row r="313" spans="8:12" ht="21" x14ac:dyDescent="0.35">
      <c r="H313" s="42"/>
      <c r="I313" s="42"/>
      <c r="J313" s="42"/>
      <c r="K313" s="42"/>
      <c r="L313" s="42"/>
    </row>
    <row r="314" spans="8:12" ht="21" x14ac:dyDescent="0.35">
      <c r="H314" s="42"/>
      <c r="I314" s="42"/>
      <c r="J314" s="42"/>
      <c r="K314" s="42"/>
      <c r="L314" s="42"/>
    </row>
    <row r="315" spans="8:12" ht="21" x14ac:dyDescent="0.35">
      <c r="H315" s="42"/>
      <c r="I315" s="42"/>
      <c r="J315" s="42"/>
      <c r="K315" s="42"/>
      <c r="L315" s="42"/>
    </row>
    <row r="316" spans="8:12" ht="21" x14ac:dyDescent="0.35">
      <c r="H316" s="42"/>
      <c r="I316" s="42"/>
      <c r="J316" s="42"/>
      <c r="K316" s="42"/>
      <c r="L316" s="42"/>
    </row>
    <row r="317" spans="8:12" ht="21" x14ac:dyDescent="0.35">
      <c r="H317" s="42"/>
      <c r="I317" s="42"/>
      <c r="J317" s="42"/>
      <c r="K317" s="42"/>
      <c r="L317" s="42"/>
    </row>
    <row r="318" spans="8:12" ht="21" x14ac:dyDescent="0.35">
      <c r="H318" s="42"/>
      <c r="I318" s="42"/>
      <c r="J318" s="42"/>
      <c r="K318" s="42"/>
      <c r="L318" s="42"/>
    </row>
    <row r="319" spans="8:12" ht="21" x14ac:dyDescent="0.35">
      <c r="H319" s="42"/>
      <c r="I319" s="42"/>
      <c r="J319" s="42"/>
      <c r="K319" s="42"/>
      <c r="L319" s="42"/>
    </row>
    <row r="320" spans="8:12" ht="21" x14ac:dyDescent="0.35">
      <c r="H320" s="42"/>
      <c r="I320" s="42"/>
      <c r="J320" s="42"/>
      <c r="K320" s="42"/>
      <c r="L320" s="42"/>
    </row>
    <row r="321" spans="8:12" ht="21" x14ac:dyDescent="0.35">
      <c r="H321" s="42"/>
      <c r="I321" s="42"/>
      <c r="J321" s="42"/>
      <c r="K321" s="42"/>
      <c r="L321" s="42"/>
    </row>
    <row r="322" spans="8:12" ht="21" x14ac:dyDescent="0.35">
      <c r="H322" s="42"/>
      <c r="I322" s="42"/>
      <c r="J322" s="42"/>
      <c r="K322" s="42"/>
      <c r="L322" s="42"/>
    </row>
    <row r="323" spans="8:12" ht="21" x14ac:dyDescent="0.35">
      <c r="H323" s="42"/>
      <c r="I323" s="42"/>
      <c r="J323" s="42"/>
      <c r="K323" s="42"/>
      <c r="L323" s="42"/>
    </row>
    <row r="324" spans="8:12" ht="21" x14ac:dyDescent="0.35">
      <c r="H324" s="42"/>
      <c r="I324" s="42"/>
      <c r="J324" s="42"/>
      <c r="K324" s="42"/>
      <c r="L324" s="42"/>
    </row>
    <row r="325" spans="8:12" ht="21" x14ac:dyDescent="0.35">
      <c r="H325" s="42"/>
      <c r="I325" s="42"/>
      <c r="J325" s="42"/>
      <c r="K325" s="42"/>
      <c r="L325" s="42"/>
    </row>
    <row r="326" spans="8:12" ht="21" x14ac:dyDescent="0.35">
      <c r="H326" s="42"/>
      <c r="I326" s="42"/>
      <c r="J326" s="42"/>
      <c r="K326" s="42"/>
      <c r="L326" s="42"/>
    </row>
    <row r="327" spans="8:12" ht="21" x14ac:dyDescent="0.35">
      <c r="H327" s="42"/>
      <c r="I327" s="42"/>
      <c r="J327" s="42"/>
      <c r="K327" s="42"/>
      <c r="L327" s="42"/>
    </row>
    <row r="328" spans="8:12" ht="21" x14ac:dyDescent="0.35">
      <c r="H328" s="42"/>
      <c r="I328" s="42"/>
      <c r="J328" s="42"/>
      <c r="K328" s="42"/>
      <c r="L328" s="42"/>
    </row>
    <row r="329" spans="8:12" ht="21" x14ac:dyDescent="0.35">
      <c r="H329" s="42"/>
      <c r="I329" s="42"/>
      <c r="J329" s="42"/>
      <c r="K329" s="42"/>
      <c r="L329" s="42"/>
    </row>
    <row r="330" spans="8:12" ht="21" x14ac:dyDescent="0.35">
      <c r="H330" s="42"/>
      <c r="I330" s="42"/>
      <c r="J330" s="42"/>
      <c r="K330" s="42"/>
      <c r="L330" s="42"/>
    </row>
    <row r="331" spans="8:12" ht="21" x14ac:dyDescent="0.35">
      <c r="H331" s="42"/>
      <c r="I331" s="42"/>
      <c r="J331" s="42"/>
      <c r="K331" s="42"/>
      <c r="L331" s="42"/>
    </row>
    <row r="332" spans="8:12" ht="21" x14ac:dyDescent="0.35">
      <c r="H332" s="42"/>
      <c r="I332" s="42"/>
      <c r="J332" s="42"/>
      <c r="K332" s="42"/>
      <c r="L332" s="42"/>
    </row>
    <row r="333" spans="8:12" ht="21" x14ac:dyDescent="0.35">
      <c r="H333" s="42"/>
      <c r="I333" s="42"/>
      <c r="J333" s="42"/>
      <c r="K333" s="42"/>
      <c r="L333" s="42"/>
    </row>
    <row r="334" spans="8:12" ht="21" x14ac:dyDescent="0.35">
      <c r="H334" s="42"/>
      <c r="I334" s="42"/>
      <c r="J334" s="42"/>
      <c r="K334" s="42"/>
      <c r="L334" s="42"/>
    </row>
    <row r="335" spans="8:12" ht="21" x14ac:dyDescent="0.35">
      <c r="H335" s="42"/>
      <c r="I335" s="42"/>
      <c r="J335" s="42"/>
      <c r="K335" s="42"/>
      <c r="L335" s="42"/>
    </row>
    <row r="336" spans="8:12" ht="21" x14ac:dyDescent="0.35">
      <c r="H336" s="42"/>
      <c r="I336" s="42"/>
      <c r="J336" s="42"/>
      <c r="K336" s="42"/>
      <c r="L336" s="42"/>
    </row>
    <row r="337" spans="8:12" ht="21" x14ac:dyDescent="0.35">
      <c r="H337" s="42"/>
      <c r="I337" s="42"/>
      <c r="J337" s="42"/>
      <c r="K337" s="42"/>
      <c r="L337" s="42"/>
    </row>
    <row r="338" spans="8:12" ht="21" x14ac:dyDescent="0.35">
      <c r="H338" s="42"/>
      <c r="I338" s="42"/>
      <c r="J338" s="42"/>
      <c r="K338" s="42"/>
      <c r="L338" s="42"/>
    </row>
    <row r="339" spans="8:12" ht="21" x14ac:dyDescent="0.35">
      <c r="H339" s="42"/>
      <c r="I339" s="42"/>
      <c r="J339" s="42"/>
      <c r="K339" s="42"/>
      <c r="L339" s="42"/>
    </row>
    <row r="340" spans="8:12" ht="21" x14ac:dyDescent="0.35">
      <c r="H340" s="42"/>
      <c r="I340" s="42"/>
      <c r="J340" s="42"/>
      <c r="K340" s="42"/>
      <c r="L340" s="42"/>
    </row>
    <row r="341" spans="8:12" ht="21" x14ac:dyDescent="0.35">
      <c r="H341" s="42"/>
      <c r="I341" s="42"/>
      <c r="J341" s="42"/>
      <c r="K341" s="42"/>
      <c r="L341" s="42"/>
    </row>
    <row r="342" spans="8:12" ht="21" x14ac:dyDescent="0.35">
      <c r="H342" s="42"/>
      <c r="I342" s="42"/>
      <c r="J342" s="42"/>
      <c r="K342" s="42"/>
      <c r="L342" s="42"/>
    </row>
    <row r="343" spans="8:12" ht="21" x14ac:dyDescent="0.35">
      <c r="H343" s="42"/>
      <c r="I343" s="42"/>
      <c r="J343" s="42"/>
      <c r="K343" s="42"/>
      <c r="L343" s="42"/>
    </row>
    <row r="344" spans="8:12" ht="21" x14ac:dyDescent="0.35">
      <c r="H344" s="42"/>
      <c r="I344" s="42"/>
      <c r="J344" s="42"/>
      <c r="K344" s="42"/>
      <c r="L344" s="42"/>
    </row>
    <row r="345" spans="8:12" ht="21" x14ac:dyDescent="0.35">
      <c r="H345" s="42"/>
      <c r="I345" s="42"/>
      <c r="J345" s="42"/>
      <c r="K345" s="42"/>
      <c r="L345" s="42"/>
    </row>
    <row r="346" spans="8:12" ht="21" x14ac:dyDescent="0.35">
      <c r="H346" s="42"/>
      <c r="I346" s="42"/>
      <c r="J346" s="42"/>
      <c r="K346" s="42"/>
      <c r="L346" s="42"/>
    </row>
    <row r="347" spans="8:12" ht="21" x14ac:dyDescent="0.35">
      <c r="H347" s="42"/>
      <c r="I347" s="42"/>
      <c r="J347" s="42"/>
      <c r="K347" s="42"/>
      <c r="L347" s="42"/>
    </row>
    <row r="348" spans="8:12" ht="21" x14ac:dyDescent="0.35">
      <c r="H348" s="42"/>
      <c r="I348" s="42"/>
      <c r="J348" s="42"/>
      <c r="K348" s="42"/>
      <c r="L348" s="42"/>
    </row>
    <row r="349" spans="8:12" ht="21" x14ac:dyDescent="0.35">
      <c r="H349" s="42"/>
      <c r="I349" s="42"/>
      <c r="J349" s="42"/>
      <c r="K349" s="42"/>
      <c r="L349" s="42"/>
    </row>
    <row r="350" spans="8:12" ht="21" x14ac:dyDescent="0.35">
      <c r="H350" s="42"/>
      <c r="I350" s="42"/>
      <c r="J350" s="42"/>
      <c r="K350" s="42"/>
      <c r="L350" s="42"/>
    </row>
    <row r="351" spans="8:12" ht="21" x14ac:dyDescent="0.35">
      <c r="H351" s="42"/>
      <c r="I351" s="42"/>
      <c r="J351" s="42"/>
      <c r="K351" s="42"/>
      <c r="L351" s="42"/>
    </row>
    <row r="352" spans="8:12" ht="21" x14ac:dyDescent="0.35">
      <c r="H352" s="42"/>
      <c r="I352" s="42"/>
      <c r="J352" s="42"/>
      <c r="K352" s="42"/>
      <c r="L352" s="42"/>
    </row>
    <row r="353" spans="8:12" ht="21" x14ac:dyDescent="0.35">
      <c r="H353" s="42"/>
      <c r="I353" s="42"/>
      <c r="J353" s="42"/>
      <c r="K353" s="42"/>
      <c r="L353" s="42"/>
    </row>
    <row r="354" spans="8:12" ht="21" x14ac:dyDescent="0.35">
      <c r="H354" s="42"/>
      <c r="I354" s="42"/>
      <c r="J354" s="42"/>
      <c r="K354" s="42"/>
      <c r="L354" s="42"/>
    </row>
    <row r="355" spans="8:12" ht="21" x14ac:dyDescent="0.35">
      <c r="H355" s="42"/>
      <c r="I355" s="42"/>
      <c r="J355" s="42"/>
      <c r="K355" s="42"/>
      <c r="L355" s="42"/>
    </row>
    <row r="356" spans="8:12" ht="21" x14ac:dyDescent="0.35">
      <c r="H356" s="42"/>
      <c r="I356" s="42"/>
      <c r="J356" s="42"/>
      <c r="K356" s="42"/>
      <c r="L356" s="42"/>
    </row>
    <row r="357" spans="8:12" ht="21" x14ac:dyDescent="0.35">
      <c r="H357" s="42"/>
      <c r="I357" s="42"/>
      <c r="J357" s="42"/>
      <c r="K357" s="42"/>
      <c r="L357" s="42"/>
    </row>
    <row r="358" spans="8:12" ht="21" x14ac:dyDescent="0.35">
      <c r="H358" s="42"/>
      <c r="I358" s="42"/>
      <c r="J358" s="42"/>
      <c r="K358" s="42"/>
      <c r="L358" s="42"/>
    </row>
    <row r="359" spans="8:12" ht="21" x14ac:dyDescent="0.35">
      <c r="H359" s="42"/>
      <c r="I359" s="42"/>
      <c r="J359" s="42"/>
      <c r="K359" s="42"/>
      <c r="L359" s="42"/>
    </row>
    <row r="360" spans="8:12" ht="21" x14ac:dyDescent="0.35">
      <c r="H360" s="42"/>
      <c r="I360" s="42"/>
      <c r="J360" s="42"/>
      <c r="K360" s="42"/>
      <c r="L360" s="42"/>
    </row>
    <row r="361" spans="8:12" ht="21" x14ac:dyDescent="0.35">
      <c r="H361" s="42"/>
      <c r="I361" s="42"/>
      <c r="J361" s="42"/>
      <c r="K361" s="42"/>
      <c r="L361" s="42"/>
    </row>
    <row r="362" spans="8:12" ht="21" x14ac:dyDescent="0.35">
      <c r="H362" s="42"/>
      <c r="I362" s="42"/>
      <c r="J362" s="42"/>
      <c r="K362" s="42"/>
      <c r="L362" s="42"/>
    </row>
    <row r="363" spans="8:12" ht="21" x14ac:dyDescent="0.35">
      <c r="H363" s="42"/>
      <c r="I363" s="42"/>
      <c r="J363" s="42"/>
      <c r="K363" s="42"/>
      <c r="L363" s="42"/>
    </row>
    <row r="364" spans="8:12" ht="21" x14ac:dyDescent="0.35">
      <c r="H364" s="42"/>
      <c r="I364" s="42"/>
      <c r="J364" s="42"/>
      <c r="K364" s="42"/>
      <c r="L364" s="42"/>
    </row>
    <row r="365" spans="8:12" ht="21" x14ac:dyDescent="0.35">
      <c r="H365" s="42"/>
      <c r="I365" s="42"/>
      <c r="J365" s="42"/>
      <c r="K365" s="42"/>
      <c r="L365" s="42"/>
    </row>
    <row r="366" spans="8:12" ht="21" x14ac:dyDescent="0.35">
      <c r="H366" s="42"/>
      <c r="I366" s="42"/>
      <c r="J366" s="42"/>
      <c r="K366" s="42"/>
      <c r="L366" s="42"/>
    </row>
    <row r="367" spans="8:12" ht="21" x14ac:dyDescent="0.35">
      <c r="H367" s="42"/>
      <c r="I367" s="42"/>
      <c r="J367" s="42"/>
      <c r="K367" s="42"/>
      <c r="L367" s="42"/>
    </row>
    <row r="368" spans="8:12" ht="21" x14ac:dyDescent="0.35">
      <c r="H368" s="42"/>
      <c r="I368" s="42"/>
      <c r="J368" s="42"/>
      <c r="K368" s="42"/>
      <c r="L368" s="42"/>
    </row>
    <row r="369" spans="8:12" ht="21" x14ac:dyDescent="0.35">
      <c r="H369" s="42"/>
      <c r="I369" s="42"/>
      <c r="J369" s="42"/>
      <c r="K369" s="42"/>
      <c r="L369" s="42"/>
    </row>
    <row r="370" spans="8:12" ht="21" x14ac:dyDescent="0.35">
      <c r="H370" s="42"/>
      <c r="I370" s="42"/>
      <c r="J370" s="42"/>
      <c r="K370" s="42"/>
      <c r="L370" s="42"/>
    </row>
    <row r="371" spans="8:12" ht="21" x14ac:dyDescent="0.35">
      <c r="H371" s="42"/>
      <c r="I371" s="42"/>
      <c r="J371" s="42"/>
      <c r="K371" s="42"/>
      <c r="L371" s="42"/>
    </row>
    <row r="372" spans="8:12" ht="21" x14ac:dyDescent="0.35">
      <c r="H372" s="42"/>
      <c r="I372" s="42"/>
      <c r="J372" s="42"/>
      <c r="K372" s="42"/>
      <c r="L372" s="42"/>
    </row>
    <row r="373" spans="8:12" ht="21" x14ac:dyDescent="0.35">
      <c r="H373" s="42"/>
      <c r="I373" s="42"/>
      <c r="J373" s="42"/>
      <c r="K373" s="42"/>
      <c r="L373" s="42"/>
    </row>
    <row r="374" spans="8:12" ht="21" x14ac:dyDescent="0.35">
      <c r="H374" s="42"/>
      <c r="I374" s="42"/>
      <c r="J374" s="42"/>
      <c r="K374" s="42"/>
      <c r="L374" s="42"/>
    </row>
    <row r="375" spans="8:12" ht="21" x14ac:dyDescent="0.35">
      <c r="H375" s="42"/>
      <c r="I375" s="42"/>
      <c r="J375" s="42"/>
      <c r="K375" s="42"/>
      <c r="L375" s="42"/>
    </row>
    <row r="376" spans="8:12" ht="21" x14ac:dyDescent="0.35">
      <c r="H376" s="42"/>
      <c r="I376" s="42"/>
      <c r="J376" s="42"/>
      <c r="K376" s="42"/>
      <c r="L376" s="42"/>
    </row>
    <row r="377" spans="8:12" ht="21" x14ac:dyDescent="0.35">
      <c r="H377" s="42"/>
      <c r="I377" s="42"/>
      <c r="J377" s="42"/>
      <c r="K377" s="42"/>
      <c r="L377" s="42"/>
    </row>
    <row r="378" spans="8:12" ht="21" x14ac:dyDescent="0.35">
      <c r="H378" s="42"/>
      <c r="I378" s="42"/>
      <c r="J378" s="42"/>
      <c r="K378" s="42"/>
      <c r="L378" s="42"/>
    </row>
    <row r="379" spans="8:12" ht="21" x14ac:dyDescent="0.35">
      <c r="H379" s="42"/>
      <c r="I379" s="42"/>
      <c r="J379" s="42"/>
      <c r="K379" s="42"/>
      <c r="L379" s="42"/>
    </row>
    <row r="380" spans="8:12" ht="21" x14ac:dyDescent="0.35">
      <c r="H380" s="42"/>
      <c r="I380" s="42"/>
      <c r="J380" s="42"/>
      <c r="K380" s="42"/>
      <c r="L380" s="42"/>
    </row>
    <row r="381" spans="8:12" ht="21" x14ac:dyDescent="0.35">
      <c r="H381" s="42"/>
      <c r="I381" s="42"/>
      <c r="J381" s="42"/>
      <c r="K381" s="42"/>
      <c r="L381" s="42"/>
    </row>
    <row r="382" spans="8:12" ht="21" x14ac:dyDescent="0.35">
      <c r="H382" s="42"/>
      <c r="I382" s="42"/>
      <c r="J382" s="42"/>
      <c r="K382" s="42"/>
      <c r="L382" s="42"/>
    </row>
    <row r="383" spans="8:12" ht="21" x14ac:dyDescent="0.35">
      <c r="H383" s="42"/>
      <c r="I383" s="42"/>
      <c r="J383" s="42"/>
      <c r="K383" s="42"/>
      <c r="L383" s="42"/>
    </row>
    <row r="384" spans="8:12" ht="21" x14ac:dyDescent="0.35">
      <c r="H384" s="42"/>
      <c r="I384" s="42"/>
      <c r="J384" s="42"/>
      <c r="K384" s="42"/>
      <c r="L384" s="42"/>
    </row>
    <row r="385" spans="8:12" ht="21" x14ac:dyDescent="0.35">
      <c r="H385" s="42"/>
      <c r="I385" s="42"/>
      <c r="J385" s="42"/>
      <c r="K385" s="42"/>
      <c r="L385" s="42"/>
    </row>
    <row r="386" spans="8:12" ht="21" x14ac:dyDescent="0.35">
      <c r="H386" s="42"/>
      <c r="I386" s="42"/>
      <c r="J386" s="42"/>
      <c r="K386" s="42"/>
      <c r="L386" s="42"/>
    </row>
    <row r="387" spans="8:12" ht="21" x14ac:dyDescent="0.35">
      <c r="H387" s="42"/>
      <c r="I387" s="42"/>
      <c r="J387" s="42"/>
      <c r="K387" s="42"/>
      <c r="L387" s="42"/>
    </row>
    <row r="388" spans="8:12" ht="21" x14ac:dyDescent="0.35">
      <c r="H388" s="42"/>
      <c r="I388" s="42"/>
      <c r="J388" s="42"/>
      <c r="K388" s="42"/>
      <c r="L388" s="42"/>
    </row>
    <row r="389" spans="8:12" ht="21" x14ac:dyDescent="0.35">
      <c r="H389" s="42"/>
      <c r="I389" s="42"/>
      <c r="J389" s="42"/>
      <c r="K389" s="42"/>
      <c r="L389" s="42"/>
    </row>
    <row r="390" spans="8:12" ht="21" x14ac:dyDescent="0.35">
      <c r="H390" s="42"/>
      <c r="I390" s="42"/>
      <c r="J390" s="42"/>
      <c r="K390" s="42"/>
      <c r="L390" s="42"/>
    </row>
    <row r="391" spans="8:12" ht="21" x14ac:dyDescent="0.35">
      <c r="H391" s="42"/>
      <c r="I391" s="42"/>
      <c r="J391" s="42"/>
      <c r="K391" s="42"/>
      <c r="L391" s="42"/>
    </row>
    <row r="392" spans="8:12" ht="21" x14ac:dyDescent="0.35">
      <c r="H392" s="42"/>
      <c r="I392" s="42"/>
      <c r="J392" s="42"/>
      <c r="K392" s="42"/>
      <c r="L392" s="42"/>
    </row>
    <row r="393" spans="8:12" ht="21" x14ac:dyDescent="0.35">
      <c r="H393" s="42"/>
      <c r="I393" s="42"/>
      <c r="J393" s="42"/>
      <c r="K393" s="42"/>
      <c r="L393" s="42"/>
    </row>
    <row r="394" spans="8:12" ht="21" x14ac:dyDescent="0.35">
      <c r="H394" s="42"/>
      <c r="I394" s="42"/>
      <c r="J394" s="42"/>
      <c r="K394" s="42"/>
      <c r="L394" s="42"/>
    </row>
    <row r="395" spans="8:12" ht="21" x14ac:dyDescent="0.35">
      <c r="H395" s="42"/>
      <c r="I395" s="42"/>
      <c r="J395" s="42"/>
      <c r="K395" s="42"/>
      <c r="L395" s="42"/>
    </row>
    <row r="396" spans="8:12" ht="21" x14ac:dyDescent="0.35">
      <c r="H396" s="42"/>
      <c r="I396" s="42"/>
      <c r="J396" s="42"/>
      <c r="K396" s="42"/>
      <c r="L396" s="42"/>
    </row>
    <row r="397" spans="8:12" ht="21" x14ac:dyDescent="0.35">
      <c r="H397" s="42"/>
      <c r="I397" s="42"/>
      <c r="J397" s="42"/>
      <c r="K397" s="42"/>
      <c r="L397" s="42"/>
    </row>
    <row r="398" spans="8:12" ht="21" x14ac:dyDescent="0.35">
      <c r="H398" s="42"/>
      <c r="I398" s="42"/>
      <c r="J398" s="42"/>
      <c r="K398" s="42"/>
      <c r="L398" s="42"/>
    </row>
    <row r="399" spans="8:12" ht="21" x14ac:dyDescent="0.35">
      <c r="H399" s="42"/>
      <c r="I399" s="42"/>
      <c r="J399" s="42"/>
      <c r="K399" s="42"/>
      <c r="L399" s="42"/>
    </row>
    <row r="400" spans="8:12" ht="21" x14ac:dyDescent="0.35">
      <c r="H400" s="42"/>
      <c r="I400" s="42"/>
      <c r="J400" s="42"/>
      <c r="K400" s="42"/>
      <c r="L400" s="42"/>
    </row>
    <row r="401" spans="8:12" ht="21" x14ac:dyDescent="0.35">
      <c r="H401" s="42"/>
      <c r="I401" s="42"/>
      <c r="J401" s="42"/>
      <c r="K401" s="42"/>
      <c r="L401" s="42"/>
    </row>
    <row r="402" spans="8:12" ht="21" x14ac:dyDescent="0.35">
      <c r="H402" s="42"/>
      <c r="I402" s="42"/>
      <c r="J402" s="42"/>
      <c r="K402" s="42"/>
      <c r="L402" s="42"/>
    </row>
    <row r="403" spans="8:12" ht="21" x14ac:dyDescent="0.35">
      <c r="H403" s="42"/>
      <c r="I403" s="42"/>
      <c r="J403" s="42"/>
      <c r="K403" s="42"/>
      <c r="L403" s="42"/>
    </row>
    <row r="404" spans="8:12" ht="21" x14ac:dyDescent="0.35">
      <c r="H404" s="42"/>
      <c r="I404" s="42"/>
      <c r="J404" s="42"/>
      <c r="K404" s="42"/>
      <c r="L404" s="42"/>
    </row>
    <row r="405" spans="8:12" ht="21" x14ac:dyDescent="0.35">
      <c r="H405" s="42"/>
      <c r="I405" s="42"/>
      <c r="J405" s="42"/>
      <c r="K405" s="42"/>
      <c r="L405" s="42"/>
    </row>
    <row r="406" spans="8:12" ht="21" x14ac:dyDescent="0.35">
      <c r="H406" s="42"/>
      <c r="I406" s="42"/>
      <c r="J406" s="42"/>
      <c r="K406" s="42"/>
      <c r="L406" s="42"/>
    </row>
    <row r="407" spans="8:12" ht="21" x14ac:dyDescent="0.35">
      <c r="H407" s="42"/>
      <c r="I407" s="42"/>
      <c r="J407" s="42"/>
      <c r="K407" s="42"/>
      <c r="L407" s="42"/>
    </row>
    <row r="408" spans="8:12" ht="21" x14ac:dyDescent="0.35">
      <c r="H408" s="42"/>
      <c r="I408" s="42"/>
      <c r="J408" s="42"/>
      <c r="K408" s="42"/>
      <c r="L408" s="42"/>
    </row>
    <row r="409" spans="8:12" ht="21" x14ac:dyDescent="0.35">
      <c r="H409" s="42"/>
      <c r="I409" s="42"/>
      <c r="J409" s="42"/>
      <c r="K409" s="42"/>
      <c r="L409" s="42"/>
    </row>
    <row r="410" spans="8:12" ht="21" x14ac:dyDescent="0.35">
      <c r="H410" s="42"/>
      <c r="I410" s="42"/>
      <c r="J410" s="42"/>
      <c r="K410" s="42"/>
      <c r="L410" s="42"/>
    </row>
    <row r="411" spans="8:12" ht="21" x14ac:dyDescent="0.35">
      <c r="H411" s="42"/>
      <c r="I411" s="42"/>
      <c r="J411" s="42"/>
      <c r="K411" s="42"/>
      <c r="L411" s="42"/>
    </row>
    <row r="412" spans="8:12" ht="21" x14ac:dyDescent="0.35">
      <c r="H412" s="42"/>
      <c r="I412" s="42"/>
      <c r="J412" s="42"/>
      <c r="K412" s="42"/>
      <c r="L412" s="42"/>
    </row>
  </sheetData>
  <conditionalFormatting sqref="A15:B302">
    <cfRule type="expression" dxfId="24" priority="79">
      <formula>(MID($A15,2,1)="M")</formula>
    </cfRule>
  </conditionalFormatting>
  <conditionalFormatting sqref="A3:XFD300">
    <cfRule type="expression" dxfId="23" priority="83">
      <formula>(MID($A3,2,1)="M")</formula>
    </cfRule>
  </conditionalFormatting>
  <conditionalFormatting sqref="A3:B300">
    <cfRule type="expression" dxfId="22" priority="1">
      <formula>(MID($A3,2,1)="M")</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abSelected="1" zoomScale="115" zoomScaleNormal="115" zoomScalePageLayoutView="128" workbookViewId="0">
      <pane xSplit="1" ySplit="5" topLeftCell="B15" activePane="bottomRight" state="frozen"/>
      <selection pane="topRight" activeCell="B1" sqref="B1"/>
      <selection pane="bottomLeft" activeCell="A6" sqref="A6"/>
      <selection pane="bottomRight" activeCell="C10" sqref="C10"/>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5"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7" t="s">
        <v>32</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11"/>
    </row>
    <row r="2" spans="1:104" x14ac:dyDescent="0.25">
      <c r="F2" t="s">
        <v>28</v>
      </c>
      <c r="G2" s="58" t="s">
        <v>8</v>
      </c>
      <c r="H2" s="52"/>
      <c r="I2" s="52"/>
      <c r="J2" s="52"/>
      <c r="K2" s="52"/>
      <c r="L2" s="52"/>
      <c r="M2" s="53"/>
      <c r="N2" s="51" t="s">
        <v>13</v>
      </c>
      <c r="O2" s="52"/>
      <c r="P2" s="52"/>
      <c r="Q2" s="52"/>
      <c r="R2" s="52"/>
      <c r="S2" s="52"/>
      <c r="T2" s="53"/>
      <c r="U2" s="51" t="s">
        <v>14</v>
      </c>
      <c r="V2" s="52"/>
      <c r="W2" s="52"/>
      <c r="X2" s="52"/>
      <c r="Y2" s="52"/>
      <c r="Z2" s="52"/>
      <c r="AA2" s="53"/>
      <c r="AB2" s="51" t="s">
        <v>15</v>
      </c>
      <c r="AC2" s="52"/>
      <c r="AD2" s="52"/>
      <c r="AE2" s="52"/>
      <c r="AF2" s="52"/>
      <c r="AG2" s="52"/>
      <c r="AH2" s="53"/>
      <c r="AI2" s="51" t="s">
        <v>16</v>
      </c>
      <c r="AJ2" s="52"/>
      <c r="AK2" s="52"/>
      <c r="AL2" s="52"/>
      <c r="AM2" s="52"/>
      <c r="AN2" s="52"/>
      <c r="AO2" s="53"/>
      <c r="AP2" s="51" t="s">
        <v>17</v>
      </c>
      <c r="AQ2" s="52"/>
      <c r="AR2" s="52"/>
      <c r="AS2" s="52"/>
      <c r="AT2" s="52"/>
      <c r="AU2" s="52"/>
      <c r="AV2" s="53"/>
      <c r="AW2" s="51" t="s">
        <v>18</v>
      </c>
      <c r="AX2" s="52"/>
      <c r="AY2" s="52"/>
      <c r="AZ2" s="52"/>
      <c r="BA2" s="52"/>
      <c r="BB2" s="52"/>
      <c r="BC2" s="53"/>
      <c r="BD2" s="51" t="s">
        <v>19</v>
      </c>
      <c r="BE2" s="52"/>
      <c r="BF2" s="52"/>
      <c r="BG2" s="52"/>
      <c r="BH2" s="52"/>
      <c r="BI2" s="52"/>
      <c r="BJ2" s="53"/>
      <c r="BK2" s="51" t="s">
        <v>20</v>
      </c>
      <c r="BL2" s="52"/>
      <c r="BM2" s="52"/>
      <c r="BN2" s="52"/>
      <c r="BO2" s="52"/>
      <c r="BP2" s="52"/>
      <c r="BQ2" s="53"/>
      <c r="BR2" s="51" t="s">
        <v>21</v>
      </c>
      <c r="BS2" s="52"/>
      <c r="BT2" s="52"/>
      <c r="BU2" s="52"/>
      <c r="BV2" s="52"/>
      <c r="BW2" s="52"/>
      <c r="BX2" s="53"/>
      <c r="BY2" s="51" t="s">
        <v>22</v>
      </c>
      <c r="BZ2" s="52"/>
      <c r="CA2" s="52"/>
      <c r="CB2" s="52"/>
      <c r="CC2" s="52"/>
      <c r="CD2" s="52"/>
      <c r="CE2" s="53"/>
      <c r="CF2" s="51" t="s">
        <v>23</v>
      </c>
      <c r="CG2" s="52"/>
      <c r="CH2" s="52"/>
      <c r="CI2" s="52"/>
      <c r="CJ2" s="52"/>
      <c r="CK2" s="52"/>
      <c r="CL2" s="53"/>
      <c r="CM2" s="51" t="s">
        <v>24</v>
      </c>
      <c r="CN2" s="52"/>
      <c r="CO2" s="52"/>
      <c r="CP2" s="52"/>
      <c r="CQ2" s="52"/>
      <c r="CR2" s="52"/>
      <c r="CS2" s="53"/>
      <c r="CT2" s="51" t="s">
        <v>25</v>
      </c>
      <c r="CU2" s="52"/>
      <c r="CV2" s="52"/>
      <c r="CW2" s="52"/>
      <c r="CX2" s="52"/>
      <c r="CY2" s="52"/>
      <c r="CZ2" s="53"/>
    </row>
    <row r="3" spans="1:104" x14ac:dyDescent="0.25">
      <c r="G3" s="59">
        <f>G5</f>
        <v>42107</v>
      </c>
      <c r="H3" s="55"/>
      <c r="I3" s="55"/>
      <c r="J3" s="55"/>
      <c r="K3" s="55"/>
      <c r="L3" s="55"/>
      <c r="M3" s="56"/>
      <c r="N3" s="54">
        <f>N5</f>
        <v>42114</v>
      </c>
      <c r="O3" s="55"/>
      <c r="P3" s="55"/>
      <c r="Q3" s="55"/>
      <c r="R3" s="55"/>
      <c r="S3" s="55"/>
      <c r="T3" s="56"/>
      <c r="U3" s="54">
        <f>U5</f>
        <v>42121</v>
      </c>
      <c r="V3" s="55"/>
      <c r="W3" s="55"/>
      <c r="X3" s="55"/>
      <c r="Y3" s="55"/>
      <c r="Z3" s="55"/>
      <c r="AA3" s="56"/>
      <c r="AB3" s="54">
        <f>AB5</f>
        <v>42128</v>
      </c>
      <c r="AC3" s="55"/>
      <c r="AD3" s="55"/>
      <c r="AE3" s="55"/>
      <c r="AF3" s="55"/>
      <c r="AG3" s="55"/>
      <c r="AH3" s="56"/>
      <c r="AI3" s="54">
        <f>AI5</f>
        <v>42135</v>
      </c>
      <c r="AJ3" s="55"/>
      <c r="AK3" s="55"/>
      <c r="AL3" s="55"/>
      <c r="AM3" s="55"/>
      <c r="AN3" s="55"/>
      <c r="AO3" s="56"/>
      <c r="AP3" s="54">
        <f>AP5</f>
        <v>42142</v>
      </c>
      <c r="AQ3" s="55"/>
      <c r="AR3" s="55"/>
      <c r="AS3" s="55"/>
      <c r="AT3" s="55"/>
      <c r="AU3" s="55"/>
      <c r="AV3" s="56"/>
      <c r="AW3" s="54">
        <f t="shared" ref="AW3" si="0">AW5</f>
        <v>42149</v>
      </c>
      <c r="AX3" s="55"/>
      <c r="AY3" s="55"/>
      <c r="AZ3" s="55"/>
      <c r="BA3" s="55"/>
      <c r="BB3" s="55"/>
      <c r="BC3" s="56"/>
      <c r="BD3" s="54">
        <f t="shared" ref="BD3" si="1">BD5</f>
        <v>42156</v>
      </c>
      <c r="BE3" s="55"/>
      <c r="BF3" s="55"/>
      <c r="BG3" s="55"/>
      <c r="BH3" s="55"/>
      <c r="BI3" s="55"/>
      <c r="BJ3" s="56"/>
      <c r="BK3" s="54">
        <f t="shared" ref="BK3" si="2">BK5</f>
        <v>42163</v>
      </c>
      <c r="BL3" s="55"/>
      <c r="BM3" s="55"/>
      <c r="BN3" s="55"/>
      <c r="BO3" s="55"/>
      <c r="BP3" s="55"/>
      <c r="BQ3" s="56"/>
      <c r="BR3" s="54">
        <f t="shared" ref="BR3" si="3">BR5</f>
        <v>42170</v>
      </c>
      <c r="BS3" s="55"/>
      <c r="BT3" s="55"/>
      <c r="BU3" s="55"/>
      <c r="BV3" s="55"/>
      <c r="BW3" s="55"/>
      <c r="BX3" s="56"/>
      <c r="BY3" s="54">
        <f t="shared" ref="BY3" si="4">BY5</f>
        <v>42177</v>
      </c>
      <c r="BZ3" s="55"/>
      <c r="CA3" s="55"/>
      <c r="CB3" s="55"/>
      <c r="CC3" s="55"/>
      <c r="CD3" s="55"/>
      <c r="CE3" s="56"/>
      <c r="CF3" s="54">
        <f t="shared" ref="CF3" si="5">CF5</f>
        <v>42184</v>
      </c>
      <c r="CG3" s="55"/>
      <c r="CH3" s="55"/>
      <c r="CI3" s="55"/>
      <c r="CJ3" s="55"/>
      <c r="CK3" s="55"/>
      <c r="CL3" s="56"/>
      <c r="CM3" s="54">
        <f t="shared" ref="CM3" si="6">CM5</f>
        <v>42191</v>
      </c>
      <c r="CN3" s="55"/>
      <c r="CO3" s="55"/>
      <c r="CP3" s="55"/>
      <c r="CQ3" s="55"/>
      <c r="CR3" s="55"/>
      <c r="CS3" s="56"/>
      <c r="CT3" s="54">
        <f t="shared" ref="CT3" si="7">CT5</f>
        <v>42198</v>
      </c>
      <c r="CU3" s="55"/>
      <c r="CV3" s="55"/>
      <c r="CW3" s="55"/>
      <c r="CX3" s="55"/>
      <c r="CY3" s="55"/>
      <c r="CZ3" s="56"/>
    </row>
    <row r="4" spans="1:104" s="2" customFormat="1" x14ac:dyDescent="0.25">
      <c r="A4" s="14"/>
      <c r="B4" s="3"/>
      <c r="D4" s="14"/>
      <c r="E4" s="46"/>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ht="33.75" x14ac:dyDescent="0.25">
      <c r="A6" s="43" t="str">
        <f>IF('Milestones + Packages'!B3&lt;&gt; "",'Milestones + Packages'!B3,"")</f>
        <v>Brainstorming phase</v>
      </c>
      <c r="B6" s="44">
        <f>IF('Milestones + Packages'!$E3,'Milestones + Packages'!$E3,"")</f>
        <v>42114</v>
      </c>
      <c r="C6" s="44">
        <f>IF('Milestones + Packages'!$E3+'Milestones + Packages'!$F3,'Milestones + Packages'!$E3+'Milestones + Packages'!$F3 - 1,"")</f>
        <v>42114</v>
      </c>
      <c r="D6" s="43" t="str">
        <f>IF('Milestones + Packages'!G3 &lt;&gt; "",'Milestones + Packages'!G3,"")</f>
        <v/>
      </c>
      <c r="E6" s="47"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3" t="str">
        <f>IF('Milestones + Packages'!B4&lt;&gt; "",'Milestones + Packages'!B4,"")</f>
        <v>Choose ML Application</v>
      </c>
      <c r="B7" s="44">
        <f>IF('Milestones + Packages'!$E4,'Milestones + Packages'!$E4,"")</f>
        <v>42107</v>
      </c>
      <c r="C7" s="44">
        <f>IF('Milestones + Packages'!$E4+'Milestones + Packages'!$F4,'Milestones + Packages'!$E4+'Milestones + Packages'!$F4 - 1,"")</f>
        <v>42113</v>
      </c>
      <c r="D7" s="43" t="str">
        <f>IF('Milestones + Packages'!G4 &lt;&gt; "",'Milestones + Packages'!G4,"")</f>
        <v>all</v>
      </c>
      <c r="E7" s="47"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3" t="str">
        <f>IF('Milestones + Packages'!B5&lt;&gt; "",'Milestones + Packages'!B5,"")</f>
        <v>Set up Project Mgmt Tools</v>
      </c>
      <c r="B8" s="44">
        <f>IF('Milestones + Packages'!$E5,'Milestones + Packages'!$E5,"")</f>
        <v>42107</v>
      </c>
      <c r="C8" s="44">
        <f>IF('Milestones + Packages'!$E5+'Milestones + Packages'!$F5,'Milestones + Packages'!$E5+'Milestones + Packages'!$F5 - 1,"")</f>
        <v>42113</v>
      </c>
      <c r="D8" s="43" t="str">
        <f>IF('Milestones + Packages'!G5 &lt;&gt; "",'Milestones + Packages'!G5,"")</f>
        <v>Stefan</v>
      </c>
      <c r="E8" s="47"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3" t="str">
        <f>IF('Milestones + Packages'!B6&lt;&gt; "",'Milestones + Packages'!B6,"")</f>
        <v>Project Schedule</v>
      </c>
      <c r="B9" s="44">
        <f>IF('Milestones + Packages'!$E6,'Milestones + Packages'!$E6,"")</f>
        <v>42116</v>
      </c>
      <c r="C9" s="44">
        <f>IF('Milestones + Packages'!$E6+'Milestones + Packages'!$F6,'Milestones + Packages'!$E6+'Milestones + Packages'!$F6 - 1,"")</f>
        <v>42116</v>
      </c>
      <c r="D9" s="43" t="str">
        <f>IF('Milestones + Packages'!G6 &lt;&gt; "",'Milestones + Packages'!G6,"")</f>
        <v/>
      </c>
      <c r="E9" s="47"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3" t="str">
        <f>IF('Milestones + Packages'!B7&lt;&gt; "",'Milestones + Packages'!B7,"")</f>
        <v>Define Milestones &amp; Packages</v>
      </c>
      <c r="B10" s="44">
        <f>IF('Milestones + Packages'!$E7,'Milestones + Packages'!$E7,"")</f>
        <v>42114</v>
      </c>
      <c r="C10" s="44">
        <f>IF('Milestones + Packages'!$E7+'Milestones + Packages'!$F7,'Milestones + Packages'!$E7+'Milestones + Packages'!$F7 - 1,"")</f>
        <v>42114</v>
      </c>
      <c r="D10" s="43" t="str">
        <f>IF('Milestones + Packages'!G7 &lt;&gt; "",'Milestones + Packages'!G7,"")</f>
        <v>Stefan</v>
      </c>
      <c r="E10" s="47"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3" t="str">
        <f>IF('Milestones + Packages'!B8&lt;&gt; "",'Milestones + Packages'!B8,"")</f>
        <v>Revise and Finalize Project Plan</v>
      </c>
      <c r="B11" s="44">
        <f>IF('Milestones + Packages'!$E8,'Milestones + Packages'!$E8,"")</f>
        <v>42115</v>
      </c>
      <c r="C11" s="44">
        <f>IF('Milestones + Packages'!$E8+'Milestones + Packages'!$F8,'Milestones + Packages'!$E8+'Milestones + Packages'!$F8 - 1,"")</f>
        <v>42116</v>
      </c>
      <c r="D11" s="43" t="str">
        <f>IF('Milestones + Packages'!G8 &lt;&gt; "",'Milestones + Packages'!G8,"")</f>
        <v>Stefan</v>
      </c>
      <c r="E11" s="47"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3" t="str">
        <f>IF('Milestones + Packages'!B9&lt;&gt; "",'Milestones + Packages'!B9,"")</f>
        <v>Poster</v>
      </c>
      <c r="B12" s="44">
        <f>IF('Milestones + Packages'!$E9,'Milestones + Packages'!$E9,"")</f>
        <v>42134</v>
      </c>
      <c r="C12" s="44">
        <f>IF('Milestones + Packages'!$E9+'Milestones + Packages'!$F9,'Milestones + Packages'!$E9+'Milestones + Packages'!$F9 - 1,"")</f>
        <v>42134</v>
      </c>
      <c r="D12" s="43" t="str">
        <f>IF('Milestones + Packages'!G9 &lt;&gt; "",'Milestones + Packages'!G9,"")</f>
        <v>Fin, Jakob</v>
      </c>
      <c r="E12" s="47"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3" t="str">
        <f>IF('Milestones + Packages'!B10&lt;&gt; "",'Milestones + Packages'!B10,"")</f>
        <v>Poster Macrodesign</v>
      </c>
      <c r="B13" s="44">
        <f>IF('Milestones + Packages'!$E10,'Milestones + Packages'!$E10,"")</f>
        <v>42116</v>
      </c>
      <c r="C13" s="44">
        <f>IF('Milestones + Packages'!$E10+'Milestones + Packages'!$F10,'Milestones + Packages'!$E10+'Milestones + Packages'!$F10 - 1,"")</f>
        <v>42116</v>
      </c>
      <c r="D13" s="43" t="str">
        <f>IF('Milestones + Packages'!G10 &lt;&gt; "",'Milestones + Packages'!G10,"")</f>
        <v>All</v>
      </c>
      <c r="E13" s="47"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3" t="str">
        <f>IF('Milestones + Packages'!B11&lt;&gt; "",'Milestones + Packages'!B11,"")</f>
        <v>Work on Poster Concept</v>
      </c>
      <c r="B14" s="44">
        <f>IF('Milestones + Packages'!$E11,'Milestones + Packages'!$E11,"")</f>
        <v>42116</v>
      </c>
      <c r="C14" s="44">
        <f>IF('Milestones + Packages'!$E11+'Milestones + Packages'!$F11,'Milestones + Packages'!$E11+'Milestones + Packages'!$F11 - 1,"")</f>
        <v>42120</v>
      </c>
      <c r="D14" s="43" t="str">
        <f>IF('Milestones + Packages'!G11 &lt;&gt; "",'Milestones + Packages'!G11,"")</f>
        <v>Fin, Jakob</v>
      </c>
      <c r="E14" s="47"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3" t="str">
        <f>IF('Milestones + Packages'!B12&lt;&gt; "",'Milestones + Packages'!B12,"")</f>
        <v>Discuss and Finalize Poster Concept</v>
      </c>
      <c r="B15" s="44">
        <f>IF('Milestones + Packages'!$E12,'Milestones + Packages'!$E12,"")</f>
        <v>42121</v>
      </c>
      <c r="C15" s="44">
        <f>IF('Milestones + Packages'!$E12+'Milestones + Packages'!$F12,'Milestones + Packages'!$E12+'Milestones + Packages'!$F12 - 1,"")</f>
        <v>42121</v>
      </c>
      <c r="D15" s="43" t="str">
        <f>IF('Milestones + Packages'!G12 &lt;&gt; "",'Milestones + Packages'!G12,"")</f>
        <v>Fin, Jakob</v>
      </c>
      <c r="E15" s="47"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3" t="str">
        <f>IF('Milestones + Packages'!B13&lt;&gt; "",'Milestones + Packages'!B13,"")</f>
        <v>Implementation</v>
      </c>
      <c r="B16" s="44">
        <f>IF('Milestones + Packages'!$E13,'Milestones + Packages'!$E13,"")</f>
        <v>42121</v>
      </c>
      <c r="C16" s="44">
        <f>IF('Milestones + Packages'!$E13+'Milestones + Packages'!$F13,'Milestones + Packages'!$E13+'Milestones + Packages'!$F13 - 1,"")</f>
        <v>42122</v>
      </c>
      <c r="D16" s="43" t="str">
        <f>IF('Milestones + Packages'!G13 &lt;&gt; "",'Milestones + Packages'!G13,"")</f>
        <v>Fin, Jakob</v>
      </c>
      <c r="E16" s="47"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3" t="str">
        <f>IF('Milestones + Packages'!B14&lt;&gt; "",'Milestones + Packages'!B14,"")</f>
        <v>Internal Poster Presentation</v>
      </c>
      <c r="B17" s="44">
        <f>IF('Milestones + Packages'!$E14,'Milestones + Packages'!$E14,"")</f>
        <v>42128</v>
      </c>
      <c r="C17" s="44">
        <f>IF('Milestones + Packages'!$E14+'Milestones + Packages'!$F14,'Milestones + Packages'!$E14+'Milestones + Packages'!$F14 - 1,"")</f>
        <v>42128</v>
      </c>
      <c r="D17" s="43" t="str">
        <f>IF('Milestones + Packages'!G14 &lt;&gt; "",'Milestones + Packages'!G14,"")</f>
        <v>Fin, Jakob</v>
      </c>
      <c r="E17" s="47"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3" t="str">
        <f>IF('Milestones + Packages'!B15&lt;&gt; "",'Milestones + Packages'!B15,"")</f>
        <v>Revise and Finalize Poster</v>
      </c>
      <c r="B18" s="44">
        <f>IF('Milestones + Packages'!$E15,'Milestones + Packages'!$E15,"")</f>
        <v>42128</v>
      </c>
      <c r="C18" s="44">
        <f>IF('Milestones + Packages'!$E15+'Milestones + Packages'!$F15,'Milestones + Packages'!$E15+'Milestones + Packages'!$F15 - 1,"")</f>
        <v>42133</v>
      </c>
      <c r="D18" s="43" t="str">
        <f>IF('Milestones + Packages'!G15 &lt;&gt; "",'Milestones + Packages'!G15,"")</f>
        <v>Fin, Jakob</v>
      </c>
      <c r="E18" s="47"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3" t="str">
        <f>IF('Milestones + Packages'!B16&lt;&gt; "",'Milestones + Packages'!B16,"")</f>
        <v>Booth</v>
      </c>
      <c r="B19" s="44">
        <f>IF('Milestones + Packages'!$E16,'Milestones + Packages'!$E16,"")</f>
        <v>42135</v>
      </c>
      <c r="C19" s="44">
        <f>IF('Milestones + Packages'!$E16+'Milestones + Packages'!$F16,'Milestones + Packages'!$E16+'Milestones + Packages'!$F16 - 1,"")</f>
        <v>42135</v>
      </c>
      <c r="D19" s="43" t="str">
        <f>IF('Milestones + Packages'!G16 &lt;&gt; "",'Milestones + Packages'!G16,"")</f>
        <v>Fin, Jakob</v>
      </c>
      <c r="E19" s="47"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3" t="str">
        <f>IF('Milestones + Packages'!B17&lt;&gt; "",'Milestones + Packages'!B17,"")</f>
        <v>Define and Collect Necessary Materials</v>
      </c>
      <c r="B20" s="44">
        <f>IF('Milestones + Packages'!$E17,'Milestones + Packages'!$E17,"")</f>
        <v>42114</v>
      </c>
      <c r="C20" s="44">
        <f>IF('Milestones + Packages'!$E17+'Milestones + Packages'!$F17,'Milestones + Packages'!$E17+'Milestones + Packages'!$F17 - 1,"")</f>
        <v>42132</v>
      </c>
      <c r="D20" s="43" t="str">
        <f>IF('Milestones + Packages'!G17 &lt;&gt; "",'Milestones + Packages'!G17,"")</f>
        <v>Fin, Jakob</v>
      </c>
      <c r="E20" s="47"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3" t="str">
        <f>IF('Milestones + Packages'!B18&lt;&gt; "",'Milestones + Packages'!B18,"")</f>
        <v>Design UX</v>
      </c>
      <c r="B21" s="44">
        <f>IF('Milestones + Packages'!$E18,'Milestones + Packages'!$E18,"")</f>
        <v>42125</v>
      </c>
      <c r="C21" s="44">
        <f>IF('Milestones + Packages'!$E18+'Milestones + Packages'!$F18,'Milestones + Packages'!$E18+'Milestones + Packages'!$F18 - 1,"")</f>
        <v>42134</v>
      </c>
      <c r="D21" s="43" t="str">
        <f>IF('Milestones + Packages'!G18 &lt;&gt; "",'Milestones + Packages'!G18,"")</f>
        <v>Fin, Jakob</v>
      </c>
      <c r="E21" s="47"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3" t="str">
        <f>IF('Milestones + Packages'!B19&lt;&gt; "",'Milestones + Packages'!B19,"")</f>
        <v xml:space="preserve">Finalize Booth </v>
      </c>
      <c r="B22" s="44">
        <f>IF('Milestones + Packages'!$E19,'Milestones + Packages'!$E19,"")</f>
        <v>42134</v>
      </c>
      <c r="C22" s="44">
        <f>IF('Milestones + Packages'!$E19+'Milestones + Packages'!$F19,'Milestones + Packages'!$E19+'Milestones + Packages'!$F19 - 1,"")</f>
        <v>42135</v>
      </c>
      <c r="D22" s="43" t="str">
        <f>IF('Milestones + Packages'!G19 &lt;&gt; "",'Milestones + Packages'!G19,"")</f>
        <v>Fin, Jakob</v>
      </c>
      <c r="E22" s="47"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3" t="str">
        <f>IF('Milestones + Packages'!B20&lt;&gt; "",'Milestones + Packages'!B20,"")</f>
        <v>Prototype "App"</v>
      </c>
      <c r="B23" s="44">
        <f>IF('Milestones + Packages'!$E20,'Milestones + Packages'!$E20,"")</f>
        <v>42153</v>
      </c>
      <c r="C23" s="44">
        <f>IF('Milestones + Packages'!$E20+'Milestones + Packages'!$F20,'Milestones + Packages'!$E20+'Milestones + Packages'!$F20 - 1,"")</f>
        <v>42153</v>
      </c>
      <c r="D23" s="43" t="str">
        <f>IF('Milestones + Packages'!G20 &lt;&gt; "",'Milestones + Packages'!G20,"")</f>
        <v>Roland, Stan</v>
      </c>
      <c r="E23" s="47"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3" t="str">
        <f>IF('Milestones + Packages'!B21&lt;&gt; "",'Milestones + Packages'!B21,"")</f>
        <v>Proof of Concept</v>
      </c>
      <c r="B24" s="44">
        <f>IF('Milestones + Packages'!$E21,'Milestones + Packages'!$E21,"")</f>
        <v>42114</v>
      </c>
      <c r="C24" s="44">
        <f>IF('Milestones + Packages'!$E21+'Milestones + Packages'!$F21,'Milestones + Packages'!$E21+'Milestones + Packages'!$F21 - 1,"")</f>
        <v>42120</v>
      </c>
      <c r="D24" s="43" t="str">
        <f>IF('Milestones + Packages'!G21 &lt;&gt; "",'Milestones + Packages'!G21,"")</f>
        <v>Roland, Stan</v>
      </c>
      <c r="E24" s="47"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3" t="str">
        <f>IF('Milestones + Packages'!B22&lt;&gt; "",'Milestones + Packages'!B22,"")</f>
        <v>Dataset</v>
      </c>
      <c r="B25" s="44">
        <f>IF('Milestones + Packages'!$E22,'Milestones + Packages'!$E22,"")</f>
        <v>42114</v>
      </c>
      <c r="C25" s="44">
        <f>IF('Milestones + Packages'!$E22+'Milestones + Packages'!$F22,'Milestones + Packages'!$E22+'Milestones + Packages'!$F22 - 1,"")</f>
        <v>42120</v>
      </c>
      <c r="D25" s="43" t="str">
        <f>IF('Milestones + Packages'!G22 &lt;&gt; "",'Milestones + Packages'!G22,"")</f>
        <v>Stefan</v>
      </c>
      <c r="E25" s="47"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3" t="str">
        <f>IF('Milestones + Packages'!B23&lt;&gt; "",'Milestones + Packages'!B23,"")</f>
        <v>Further development</v>
      </c>
      <c r="B26" s="44">
        <f>IF('Milestones + Packages'!$E23,'Milestones + Packages'!$E23,"")</f>
        <v>42121</v>
      </c>
      <c r="C26" s="44">
        <f>IF('Milestones + Packages'!$E23+'Milestones + Packages'!$F23,'Milestones + Packages'!$E23+'Milestones + Packages'!$F23 - 1,"")</f>
        <v>42150</v>
      </c>
      <c r="D26" s="43" t="str">
        <f>IF('Milestones + Packages'!G23 &lt;&gt; "",'Milestones + Packages'!G23,"")</f>
        <v>?</v>
      </c>
      <c r="E26" s="47"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3" t="str">
        <f>IF('Milestones + Packages'!B24&lt;&gt; "",'Milestones + Packages'!B24,"")</f>
        <v xml:space="preserve">Algorithms </v>
      </c>
      <c r="B27" s="44">
        <f>IF('Milestones + Packages'!$E24,'Milestones + Packages'!$E24,"")</f>
        <v>42180</v>
      </c>
      <c r="C27" s="44">
        <f>IF('Milestones + Packages'!$E24+'Milestones + Packages'!$F24,'Milestones + Packages'!$E24+'Milestones + Packages'!$F24 - 1,"")</f>
        <v>42180</v>
      </c>
      <c r="D27" s="43" t="str">
        <f>IF('Milestones + Packages'!G24 &lt;&gt; "",'Milestones + Packages'!G24,"")</f>
        <v>?</v>
      </c>
      <c r="E27" s="47"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3" t="str">
        <f>IF('Milestones + Packages'!B25&lt;&gt; "",'Milestones + Packages'!B25,"")</f>
        <v>Introduction Tutorials</v>
      </c>
      <c r="B28" s="44">
        <f>IF('Milestones + Packages'!$E25,'Milestones + Packages'!$E25,"")</f>
        <v>42114</v>
      </c>
      <c r="C28" s="44">
        <f>IF('Milestones + Packages'!$E25+'Milestones + Packages'!$F25,'Milestones + Packages'!$E25+'Milestones + Packages'!$F25 - 1,"")</f>
        <v>42116</v>
      </c>
      <c r="D28" s="43" t="str">
        <f>IF('Milestones + Packages'!G25 &lt;&gt; "",'Milestones + Packages'!G25,"")</f>
        <v>Roland, Stan</v>
      </c>
      <c r="E28" s="47"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3" t="str">
        <f>IF('Milestones + Packages'!B26&lt;&gt; "",'Milestones + Packages'!B26,"")</f>
        <v>Literature Review</v>
      </c>
      <c r="B29" s="44">
        <f>IF('Milestones + Packages'!$E26,'Milestones + Packages'!$E26,"")</f>
        <v>42125</v>
      </c>
      <c r="C29" s="44">
        <f>IF('Milestones + Packages'!$E26+'Milestones + Packages'!$F26,'Milestones + Packages'!$E26+'Milestones + Packages'!$F26 - 1,"")</f>
        <v>42154</v>
      </c>
      <c r="D29" s="43" t="str">
        <f>IF('Milestones + Packages'!G26 &lt;&gt; "",'Milestones + Packages'!G26,"")</f>
        <v>all</v>
      </c>
      <c r="E29" s="47"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3" t="str">
        <f>IF('Milestones + Packages'!B27&lt;&gt; "",'Milestones + Packages'!B27,"")</f>
        <v>Model Selection</v>
      </c>
      <c r="B30" s="44">
        <f>IF('Milestones + Packages'!$E27,'Milestones + Packages'!$E27,"")</f>
        <v>42125</v>
      </c>
      <c r="C30" s="44">
        <f>IF('Milestones + Packages'!$E27+'Milestones + Packages'!$F27,'Milestones + Packages'!$E27+'Milestones + Packages'!$F27 - 1,"")</f>
        <v>42154</v>
      </c>
      <c r="D30" s="43" t="str">
        <f>IF('Milestones + Packages'!G27 &lt;&gt; "",'Milestones + Packages'!G27,"")</f>
        <v>?</v>
      </c>
      <c r="E30" s="47"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3" t="str">
        <f>IF('Milestones + Packages'!B28&lt;&gt; "",'Milestones + Packages'!B28,"")</f>
        <v>General Implementation</v>
      </c>
      <c r="B31" s="44">
        <f>IF('Milestones + Packages'!$E28,'Milestones + Packages'!$E28,"")</f>
        <v>42153</v>
      </c>
      <c r="C31" s="44">
        <f>IF('Milestones + Packages'!$E28+'Milestones + Packages'!$F28,'Milestones + Packages'!$E28+'Milestones + Packages'!$F28 - 1,"")</f>
        <v>42163</v>
      </c>
      <c r="D31" s="43" t="str">
        <f>IF('Milestones + Packages'!G28 &lt;&gt; "",'Milestones + Packages'!G28,"")</f>
        <v>?</v>
      </c>
      <c r="E31" s="47"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Fin Stan Roland Stefan Jakob </v>
      </c>
      <c r="F31" s="1" t="str">
        <f>IF('Milestones + Packages'!A29="(M)",'Gantt Chart'!B31,"")</f>
        <v/>
      </c>
    </row>
    <row r="32" spans="1:6" x14ac:dyDescent="0.25">
      <c r="A32" s="43" t="str">
        <f>IF('Milestones + Packages'!B29&lt;&gt; "",'Milestones + Packages'!B29,"")</f>
        <v>Tweaking for application</v>
      </c>
      <c r="B32" s="44">
        <f>IF('Milestones + Packages'!$E29,'Milestones + Packages'!$E29,"")</f>
        <v>42156</v>
      </c>
      <c r="C32" s="44">
        <f>IF('Milestones + Packages'!$E29+'Milestones + Packages'!$F29,'Milestones + Packages'!$E29+'Milestones + Packages'!$F29 - 1,"")</f>
        <v>42175</v>
      </c>
      <c r="D32" s="43" t="str">
        <f>IF('Milestones + Packages'!G29 &lt;&gt; "",'Milestones + Packages'!G29,"")</f>
        <v>?</v>
      </c>
      <c r="E32" s="47"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Stan Roland Stefan Jakob </v>
      </c>
      <c r="F32" s="1" t="str">
        <f>IF('Milestones + Packages'!A30="(M)",'Gantt Chart'!B32,"")</f>
        <v/>
      </c>
    </row>
    <row r="33" spans="1:6" x14ac:dyDescent="0.25">
      <c r="A33" s="43" t="str">
        <f>IF('Milestones + Packages'!B30&lt;&gt; "",'Milestones + Packages'!B30,"")</f>
        <v>Testing, Benchmarking</v>
      </c>
      <c r="B33" s="44">
        <f>IF('Milestones + Packages'!$E30,'Milestones + Packages'!$E30,"")</f>
        <v>42170</v>
      </c>
      <c r="C33" s="44">
        <f>IF('Milestones + Packages'!$E30+'Milestones + Packages'!$F30,'Milestones + Packages'!$E30+'Milestones + Packages'!$F30 - 1,"")</f>
        <v>42179</v>
      </c>
      <c r="D33" s="43" t="str">
        <f>IF('Milestones + Packages'!G30 &lt;&gt; "",'Milestones + Packages'!G30,"")</f>
        <v>all</v>
      </c>
      <c r="E33" s="47"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Fin Stan Roland Stefan Jakob </v>
      </c>
      <c r="F33" s="1">
        <f>IF('Milestones + Packages'!A31="(M)",'Gantt Chart'!B33,"")</f>
        <v>42170</v>
      </c>
    </row>
    <row r="34" spans="1:6" x14ac:dyDescent="0.25">
      <c r="A34" s="43" t="str">
        <f>IF('Milestones + Packages'!B31&lt;&gt; "",'Milestones + Packages'!B31,"")</f>
        <v>Midterm Presenation</v>
      </c>
      <c r="B34" s="44">
        <f>IF('Milestones + Packages'!$E31,'Milestones + Packages'!$E31,"")</f>
        <v>42151</v>
      </c>
      <c r="C34" s="44">
        <f>IF('Milestones + Packages'!$E31+'Milestones + Packages'!$F31,'Milestones + Packages'!$E31+'Milestones + Packages'!$F31 - 1,"")</f>
        <v>42151</v>
      </c>
      <c r="D34" s="43" t="str">
        <f>IF('Milestones + Packages'!G31 &lt;&gt; "",'Milestones + Packages'!G31,"")</f>
        <v>all</v>
      </c>
      <c r="E34" s="47"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3" t="str">
        <f>IF('Milestones + Packages'!B32&lt;&gt; "",'Milestones + Packages'!B32,"")</f>
        <v>Prepare Presentation</v>
      </c>
      <c r="B35" s="44">
        <f>IF('Milestones + Packages'!$E32,'Milestones + Packages'!$E32,"")</f>
        <v>42142</v>
      </c>
      <c r="C35" s="44">
        <f>IF('Milestones + Packages'!$E32+'Milestones + Packages'!$F32,'Milestones + Packages'!$E32+'Milestones + Packages'!$F32 - 1,"")</f>
        <v>42148</v>
      </c>
      <c r="D35" s="43" t="str">
        <f>IF('Milestones + Packages'!G32 &lt;&gt; "",'Milestones + Packages'!G32,"")</f>
        <v>all</v>
      </c>
      <c r="E35" s="47"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42142</v>
      </c>
    </row>
    <row r="36" spans="1:6" x14ac:dyDescent="0.25">
      <c r="A36" s="43" t="str">
        <f>IF('Milestones + Packages'!B33&lt;&gt; "",'Milestones + Packages'!B33,"")</f>
        <v>Final Workshop</v>
      </c>
      <c r="B36" s="44">
        <f>IF('Milestones + Packages'!$E33,'Milestones + Packages'!$E33,"")</f>
        <v>42196</v>
      </c>
      <c r="C36" s="44">
        <f>IF('Milestones + Packages'!$E33+'Milestones + Packages'!$F33,'Milestones + Packages'!$E33+'Milestones + Packages'!$F33 - 1,"")</f>
        <v>42196</v>
      </c>
      <c r="D36" s="43" t="str">
        <f>IF('Milestones + Packages'!G33 &lt;&gt; "",'Milestones + Packages'!G33,"")</f>
        <v/>
      </c>
      <c r="E36" s="47"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     </v>
      </c>
      <c r="F36" s="1" t="str">
        <f>IF('Milestones + Packages'!A34="(M)",'Gantt Chart'!B36,"")</f>
        <v/>
      </c>
    </row>
    <row r="37" spans="1:6" x14ac:dyDescent="0.25">
      <c r="A37" s="43" t="str">
        <f>IF('Milestones + Packages'!B34&lt;&gt; "",'Milestones + Packages'!B34,"")</f>
        <v>Compile Results</v>
      </c>
      <c r="B37" s="44">
        <f>IF('Milestones + Packages'!$E34,'Milestones + Packages'!$E34,"")</f>
        <v>42175</v>
      </c>
      <c r="C37" s="44">
        <f>IF('Milestones + Packages'!$E34+'Milestones + Packages'!$F34,'Milestones + Packages'!$E34+'Milestones + Packages'!$F34 - 1,"")</f>
        <v>42182</v>
      </c>
      <c r="D37" s="43" t="str">
        <f>IF('Milestones + Packages'!G34 &lt;&gt; "",'Milestones + Packages'!G34,"")</f>
        <v>all</v>
      </c>
      <c r="E37" s="47"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t="str">
        <f>IF('Milestones + Packages'!A35="(M)",'Gantt Chart'!B37,"")</f>
        <v/>
      </c>
    </row>
    <row r="38" spans="1:6" x14ac:dyDescent="0.25">
      <c r="A38" s="43" t="str">
        <f>IF('Milestones + Packages'!B35&lt;&gt; "",'Milestones + Packages'!B35,"")</f>
        <v>Abstract</v>
      </c>
      <c r="B38" s="44">
        <f>IF('Milestones + Packages'!$E35,'Milestones + Packages'!$E35,"")</f>
        <v>42183</v>
      </c>
      <c r="C38" s="44">
        <f>IF('Milestones + Packages'!$E35+'Milestones + Packages'!$F35,'Milestones + Packages'!$E35+'Milestones + Packages'!$F35 - 1,"")</f>
        <v>42183</v>
      </c>
      <c r="D38" s="43" t="str">
        <f>IF('Milestones + Packages'!G35 &lt;&gt; "",'Milestones + Packages'!G35,"")</f>
        <v/>
      </c>
      <c r="E38" s="47"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Fin Stan Roland Stefan Jakob </v>
      </c>
      <c r="F38" s="1" t="str">
        <f>IF('Milestones + Packages'!A36="(M)",'Gantt Chart'!B38,"")</f>
        <v/>
      </c>
    </row>
    <row r="39" spans="1:6" x14ac:dyDescent="0.25">
      <c r="A39" s="43" t="str">
        <f>IF('Milestones + Packages'!B36&lt;&gt; "",'Milestones + Packages'!B36,"")</f>
        <v>Prepare Presentation</v>
      </c>
      <c r="B39" s="44">
        <f>IF('Milestones + Packages'!$E36,'Milestones + Packages'!$E36,"")</f>
        <v>42183</v>
      </c>
      <c r="C39" s="44">
        <f>IF('Milestones + Packages'!$E36+'Milestones + Packages'!$F36,'Milestones + Packages'!$E36+'Milestones + Packages'!$F36 - 1,"")</f>
        <v>42195</v>
      </c>
      <c r="D39" s="43" t="str">
        <f>IF('Milestones + Packages'!G36 &lt;&gt; "",'Milestones + Packages'!G36,"")</f>
        <v/>
      </c>
      <c r="E39" s="47"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3" t="str">
        <f>IF('Milestones + Packages'!B37&lt;&gt; "",'Milestones + Packages'!B37,"")</f>
        <v/>
      </c>
      <c r="B40" s="44" t="str">
        <f>IF('Milestones + Packages'!$E37,'Milestones + Packages'!$E37,"")</f>
        <v/>
      </c>
      <c r="C40" s="44" t="str">
        <f>IF('Milestones + Packages'!$E37+'Milestones + Packages'!$F37,'Milestones + Packages'!$E37+'Milestones + Packages'!$F37 - 1,"")</f>
        <v/>
      </c>
      <c r="D40" s="43" t="str">
        <f>IF('Milestones + Packages'!G37 &lt;&gt; "",'Milestones + Packages'!G37,"")</f>
        <v/>
      </c>
      <c r="E40" s="47"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v>
      </c>
      <c r="F40" s="1" t="str">
        <f>IF('Milestones + Packages'!A38="(M)",'Gantt Chart'!B40,"")</f>
        <v/>
      </c>
    </row>
    <row r="41" spans="1:6" x14ac:dyDescent="0.25">
      <c r="A41" s="43" t="str">
        <f>IF('Milestones + Packages'!B38&lt;&gt; "",'Milestones + Packages'!B38,"")</f>
        <v/>
      </c>
      <c r="B41" s="44" t="str">
        <f>IF('Milestones + Packages'!$E38,'Milestones + Packages'!$E38,"")</f>
        <v/>
      </c>
      <c r="C41" s="44" t="str">
        <f>IF('Milestones + Packages'!$E38+'Milestones + Packages'!$F38,'Milestones + Packages'!$E38+'Milestones + Packages'!$F38 - 1,"")</f>
        <v/>
      </c>
      <c r="D41" s="43" t="str">
        <f>IF('Milestones + Packages'!G38 &lt;&gt; "",'Milestones + Packages'!G38,"")</f>
        <v/>
      </c>
      <c r="E41" s="47"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v>
      </c>
      <c r="F41" s="1" t="str">
        <f>IF('Milestones + Packages'!A39="(M)",'Gantt Chart'!B41,"")</f>
        <v/>
      </c>
    </row>
    <row r="42" spans="1:6" x14ac:dyDescent="0.25">
      <c r="A42" s="43" t="str">
        <f>IF('Milestones + Packages'!B39&lt;&gt; "",'Milestones + Packages'!B39,"")</f>
        <v/>
      </c>
      <c r="B42" s="44" t="str">
        <f>IF('Milestones + Packages'!$E39,'Milestones + Packages'!$E39,"")</f>
        <v/>
      </c>
      <c r="C42" s="44" t="str">
        <f>IF('Milestones + Packages'!$E39+'Milestones + Packages'!$F39,'Milestones + Packages'!$E39+'Milestones + Packages'!$F39 - 1,"")</f>
        <v/>
      </c>
      <c r="D42" s="43" t="str">
        <f>IF('Milestones + Packages'!G39 &lt;&gt; "",'Milestones + Packages'!G39,"")</f>
        <v/>
      </c>
      <c r="E42" s="47"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3" t="str">
        <f>IF('Milestones + Packages'!B40&lt;&gt; "",'Milestones + Packages'!B40,"")</f>
        <v/>
      </c>
      <c r="B43" s="44" t="str">
        <f>IF('Milestones + Packages'!$E40,'Milestones + Packages'!$E40,"")</f>
        <v/>
      </c>
      <c r="C43" s="44" t="str">
        <f>IF('Milestones + Packages'!$E40+'Milestones + Packages'!$F40,'Milestones + Packages'!$E40+'Milestones + Packages'!$F40 - 1,"")</f>
        <v/>
      </c>
      <c r="D43" s="43" t="str">
        <f>IF('Milestones + Packages'!G40 &lt;&gt; "",'Milestones + Packages'!G40,"")</f>
        <v/>
      </c>
      <c r="E43" s="47"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3" t="str">
        <f>IF('Milestones + Packages'!B41&lt;&gt; "",'Milestones + Packages'!B41,"")</f>
        <v/>
      </c>
      <c r="B44" s="44" t="str">
        <f>IF('Milestones + Packages'!$E41,'Milestones + Packages'!$E41,"")</f>
        <v/>
      </c>
      <c r="C44" s="44" t="str">
        <f>IF('Milestones + Packages'!$E41+'Milestones + Packages'!$F41,'Milestones + Packages'!$E41+'Milestones + Packages'!$F41 - 1,"")</f>
        <v/>
      </c>
      <c r="D44" s="43" t="str">
        <f>IF('Milestones + Packages'!G41 &lt;&gt; "",'Milestones + Packages'!G41,"")</f>
        <v/>
      </c>
      <c r="E44" s="47"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3" t="str">
        <f>IF('Milestones + Packages'!B42&lt;&gt; "",'Milestones + Packages'!B42,"")</f>
        <v/>
      </c>
      <c r="B45" s="44" t="str">
        <f>IF('Milestones + Packages'!$E42,'Milestones + Packages'!$E42,"")</f>
        <v/>
      </c>
      <c r="C45" s="44" t="str">
        <f>IF('Milestones + Packages'!$E42+'Milestones + Packages'!$F42,'Milestones + Packages'!$E42+'Milestones + Packages'!$F42 - 1,"")</f>
        <v/>
      </c>
      <c r="D45" s="43" t="str">
        <f>IF('Milestones + Packages'!G42 &lt;&gt; "",'Milestones + Packages'!G42,"")</f>
        <v/>
      </c>
      <c r="E45" s="47"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3" t="str">
        <f>IF('Milestones + Packages'!B43&lt;&gt; "",'Milestones + Packages'!B43,"")</f>
        <v/>
      </c>
      <c r="B46" s="44" t="str">
        <f>IF('Milestones + Packages'!$E43,'Milestones + Packages'!$E43,"")</f>
        <v/>
      </c>
      <c r="C46" s="44" t="str">
        <f>IF('Milestones + Packages'!$E43+'Milestones + Packages'!$F43,'Milestones + Packages'!$E43+'Milestones + Packages'!$F43 - 1,"")</f>
        <v/>
      </c>
      <c r="D46" s="43" t="str">
        <f>IF('Milestones + Packages'!G43 &lt;&gt; "",'Milestones + Packages'!G43,"")</f>
        <v/>
      </c>
      <c r="E46" s="47"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3" t="str">
        <f>IF('Milestones + Packages'!B44&lt;&gt; "",'Milestones + Packages'!B44,"")</f>
        <v/>
      </c>
      <c r="B47" s="44" t="str">
        <f>IF('Milestones + Packages'!$E44,'Milestones + Packages'!$E44,"")</f>
        <v/>
      </c>
      <c r="C47" s="44" t="str">
        <f>IF('Milestones + Packages'!$E44+'Milestones + Packages'!$F44,'Milestones + Packages'!$E44+'Milestones + Packages'!$F44 - 1,"")</f>
        <v/>
      </c>
      <c r="D47" s="43" t="str">
        <f>IF('Milestones + Packages'!G44 &lt;&gt; "",'Milestones + Packages'!G44,"")</f>
        <v/>
      </c>
      <c r="E47" s="47"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3" t="str">
        <f>IF('Milestones + Packages'!B45&lt;&gt; "",'Milestones + Packages'!B45,"")</f>
        <v/>
      </c>
      <c r="B48" s="44" t="str">
        <f>IF('Milestones + Packages'!$E45,'Milestones + Packages'!$E45,"")</f>
        <v/>
      </c>
      <c r="C48" s="44" t="str">
        <f>IF('Milestones + Packages'!$E45+'Milestones + Packages'!$F45,'Milestones + Packages'!$E45+'Milestones + Packages'!$F45 - 1,"")</f>
        <v/>
      </c>
      <c r="D48" s="43" t="str">
        <f>IF('Milestones + Packages'!G45 &lt;&gt; "",'Milestones + Packages'!G45,"")</f>
        <v/>
      </c>
      <c r="E48" s="47"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3" t="str">
        <f>IF('Milestones + Packages'!B46&lt;&gt; "",'Milestones + Packages'!B46,"")</f>
        <v/>
      </c>
      <c r="B49" s="44" t="str">
        <f>IF('Milestones + Packages'!$E46,'Milestones + Packages'!$E46,"")</f>
        <v/>
      </c>
      <c r="C49" s="44" t="str">
        <f>IF('Milestones + Packages'!$E46+'Milestones + Packages'!$F46,'Milestones + Packages'!$E46+'Milestones + Packages'!$F46 - 1,"")</f>
        <v/>
      </c>
      <c r="D49" s="43" t="str">
        <f>IF('Milestones + Packages'!G46 &lt;&gt; "",'Milestones + Packages'!G46,"")</f>
        <v/>
      </c>
      <c r="E49" s="47"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3" t="str">
        <f>IF('Milestones + Packages'!B47&lt;&gt; "",'Milestones + Packages'!B47,"")</f>
        <v/>
      </c>
      <c r="B50" s="44" t="str">
        <f>IF('Milestones + Packages'!$E47,'Milestones + Packages'!$E47,"")</f>
        <v/>
      </c>
      <c r="C50" s="44" t="str">
        <f>IF('Milestones + Packages'!$E47+'Milestones + Packages'!$F47,'Milestones + Packages'!$E47+'Milestones + Packages'!$F47 - 1,"")</f>
        <v/>
      </c>
      <c r="D50" s="43" t="str">
        <f>IF('Milestones + Packages'!G47 &lt;&gt; "",'Milestones + Packages'!G47,"")</f>
        <v/>
      </c>
      <c r="E50" s="47"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3" t="str">
        <f>IF('Milestones + Packages'!B48&lt;&gt; "",'Milestones + Packages'!B48,"")</f>
        <v/>
      </c>
      <c r="B51" s="44" t="str">
        <f>IF('Milestones + Packages'!$E48,'Milestones + Packages'!$E48,"")</f>
        <v/>
      </c>
      <c r="C51" s="44" t="str">
        <f>IF('Milestones + Packages'!$E48+'Milestones + Packages'!$F48,'Milestones + Packages'!$E48+'Milestones + Packages'!$F48 - 1,"")</f>
        <v/>
      </c>
      <c r="D51" s="43" t="str">
        <f>IF('Milestones + Packages'!G48 &lt;&gt; "",'Milestones + Packages'!G48,"")</f>
        <v/>
      </c>
      <c r="E51" s="47"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3" t="str">
        <f>IF('Milestones + Packages'!B49&lt;&gt; "",'Milestones + Packages'!B49,"")</f>
        <v/>
      </c>
      <c r="B52" s="44" t="str">
        <f>IF('Milestones + Packages'!$E49,'Milestones + Packages'!$E49,"")</f>
        <v/>
      </c>
      <c r="C52" s="44" t="str">
        <f>IF('Milestones + Packages'!$E49+'Milestones + Packages'!$F49,'Milestones + Packages'!$E49+'Milestones + Packages'!$F49 - 1,"")</f>
        <v/>
      </c>
      <c r="D52" s="43" t="str">
        <f>IF('Milestones + Packages'!G49 &lt;&gt; "",'Milestones + Packages'!G49,"")</f>
        <v/>
      </c>
      <c r="E52" s="47"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3" t="str">
        <f>IF('Milestones + Packages'!B50&lt;&gt; "",'Milestones + Packages'!B50,"")</f>
        <v/>
      </c>
      <c r="B53" s="44" t="str">
        <f>IF('Milestones + Packages'!$E50,'Milestones + Packages'!$E50,"")</f>
        <v/>
      </c>
      <c r="C53" s="44" t="str">
        <f>IF('Milestones + Packages'!$E50+'Milestones + Packages'!$F50,'Milestones + Packages'!$E50+'Milestones + Packages'!$F50 - 1,"")</f>
        <v/>
      </c>
      <c r="D53" s="43" t="str">
        <f>IF('Milestones + Packages'!G50 &lt;&gt; "",'Milestones + Packages'!G50,"")</f>
        <v/>
      </c>
      <c r="E53" s="47"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3" t="str">
        <f>IF('Milestones + Packages'!B51&lt;&gt; "",'Milestones + Packages'!B51,"")</f>
        <v/>
      </c>
      <c r="B54" s="44" t="str">
        <f>IF('Milestones + Packages'!$E51,'Milestones + Packages'!$E51,"")</f>
        <v/>
      </c>
      <c r="C54" s="44" t="str">
        <f>IF('Milestones + Packages'!$E51+'Milestones + Packages'!$F51,'Milestones + Packages'!$E51+'Milestones + Packages'!$F51 - 1,"")</f>
        <v/>
      </c>
      <c r="D54" s="43" t="str">
        <f>IF('Milestones + Packages'!G51 &lt;&gt; "",'Milestones + Packages'!G51,"")</f>
        <v/>
      </c>
      <c r="E54" s="47"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3" t="str">
        <f>IF('Milestones + Packages'!B52&lt;&gt; "",'Milestones + Packages'!B52,"")</f>
        <v/>
      </c>
      <c r="B55" s="44" t="str">
        <f>IF('Milestones + Packages'!$E52,'Milestones + Packages'!$E52,"")</f>
        <v/>
      </c>
      <c r="C55" s="44" t="str">
        <f>IF('Milestones + Packages'!$E52+'Milestones + Packages'!$F52,'Milestones + Packages'!$E52+'Milestones + Packages'!$F52 - 1,"")</f>
        <v/>
      </c>
      <c r="D55" s="43" t="str">
        <f>IF('Milestones + Packages'!G52 &lt;&gt; "",'Milestones + Packages'!G52,"")</f>
        <v/>
      </c>
      <c r="E55" s="47"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3" t="str">
        <f>IF('Milestones + Packages'!B53&lt;&gt; "",'Milestones + Packages'!B53,"")</f>
        <v/>
      </c>
      <c r="B56" s="44" t="str">
        <f>IF('Milestones + Packages'!$E53,'Milestones + Packages'!$E53,"")</f>
        <v/>
      </c>
      <c r="C56" s="44" t="str">
        <f>IF('Milestones + Packages'!$E53+'Milestones + Packages'!$F53,'Milestones + Packages'!$E53+'Milestones + Packages'!$F53 - 1,"")</f>
        <v/>
      </c>
      <c r="D56" s="43" t="str">
        <f>IF('Milestones + Packages'!G53 &lt;&gt; "",'Milestones + Packages'!G53,"")</f>
        <v/>
      </c>
      <c r="E56" s="47"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3" t="str">
        <f>IF('Milestones + Packages'!B54&lt;&gt; "",'Milestones + Packages'!B54,"")</f>
        <v/>
      </c>
      <c r="B57" s="44" t="str">
        <f>IF('Milestones + Packages'!$E54,'Milestones + Packages'!$E54,"")</f>
        <v/>
      </c>
      <c r="C57" s="44" t="str">
        <f>IF('Milestones + Packages'!$E54+'Milestones + Packages'!$F54,'Milestones + Packages'!$E54+'Milestones + Packages'!$F54 - 1,"")</f>
        <v/>
      </c>
      <c r="D57" s="43" t="str">
        <f>IF('Milestones + Packages'!G54 &lt;&gt; "",'Milestones + Packages'!G54,"")</f>
        <v/>
      </c>
      <c r="E57" s="47"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3" t="str">
        <f>IF('Milestones + Packages'!B55&lt;&gt; "",'Milestones + Packages'!B55,"")</f>
        <v/>
      </c>
      <c r="B58" s="44" t="str">
        <f>IF('Milestones + Packages'!$E55,'Milestones + Packages'!$E55,"")</f>
        <v/>
      </c>
      <c r="C58" s="44" t="str">
        <f>IF('Milestones + Packages'!$E55+'Milestones + Packages'!$F55,'Milestones + Packages'!$E55+'Milestones + Packages'!$F55 - 1,"")</f>
        <v/>
      </c>
      <c r="D58" s="43" t="str">
        <f>IF('Milestones + Packages'!G55 &lt;&gt; "",'Milestones + Packages'!G55,"")</f>
        <v/>
      </c>
      <c r="E58" s="47"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3" t="str">
        <f>IF('Milestones + Packages'!B56&lt;&gt; "",'Milestones + Packages'!B56,"")</f>
        <v/>
      </c>
      <c r="B59" s="44" t="str">
        <f>IF('Milestones + Packages'!$E56,'Milestones + Packages'!$E56,"")</f>
        <v/>
      </c>
      <c r="C59" s="44" t="str">
        <f>IF('Milestones + Packages'!$E56+'Milestones + Packages'!$F56,'Milestones + Packages'!$E56+'Milestones + Packages'!$F56 - 1,"")</f>
        <v/>
      </c>
      <c r="D59" s="43" t="str">
        <f>IF('Milestones + Packages'!G56 &lt;&gt; "",'Milestones + Packages'!G56,"")</f>
        <v/>
      </c>
      <c r="E59" s="47"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3" t="str">
        <f>IF('Milestones + Packages'!B57&lt;&gt; "",'Milestones + Packages'!B57,"")</f>
        <v/>
      </c>
      <c r="B60" s="44" t="str">
        <f>IF('Milestones + Packages'!$E57,'Milestones + Packages'!$E57,"")</f>
        <v/>
      </c>
      <c r="C60" s="44" t="str">
        <f>IF('Milestones + Packages'!$E57+'Milestones + Packages'!$F57,'Milestones + Packages'!$E57+'Milestones + Packages'!$F57 - 1,"")</f>
        <v/>
      </c>
      <c r="D60" s="43" t="str">
        <f>IF('Milestones + Packages'!G57 &lt;&gt; "",'Milestones + Packages'!G57,"")</f>
        <v/>
      </c>
      <c r="E60" s="47"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3" t="str">
        <f>IF('Milestones + Packages'!B58&lt;&gt; "",'Milestones + Packages'!B58,"")</f>
        <v/>
      </c>
      <c r="B61" s="44" t="str">
        <f>IF('Milestones + Packages'!$E58,'Milestones + Packages'!$E58,"")</f>
        <v/>
      </c>
      <c r="C61" s="44" t="str">
        <f>IF('Milestones + Packages'!$E58+'Milestones + Packages'!$F58,'Milestones + Packages'!$E58+'Milestones + Packages'!$F58 - 1,"")</f>
        <v/>
      </c>
      <c r="D61" s="43" t="str">
        <f>IF('Milestones + Packages'!G58 &lt;&gt; "",'Milestones + Packages'!G58,"")</f>
        <v/>
      </c>
      <c r="E61" s="47"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3" t="str">
        <f>IF('Milestones + Packages'!B59&lt;&gt; "",'Milestones + Packages'!B59,"")</f>
        <v/>
      </c>
      <c r="B62" s="44" t="str">
        <f>IF('Milestones + Packages'!$E59,'Milestones + Packages'!$E59,"")</f>
        <v/>
      </c>
      <c r="C62" s="44" t="str">
        <f>IF('Milestones + Packages'!$E59+'Milestones + Packages'!$F59,'Milestones + Packages'!$E59+'Milestones + Packages'!$F59 - 1,"")</f>
        <v/>
      </c>
      <c r="D62" s="43" t="str">
        <f>IF('Milestones + Packages'!G59 &lt;&gt; "",'Milestones + Packages'!G59,"")</f>
        <v/>
      </c>
      <c r="E62" s="47"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3" t="str">
        <f>IF('Milestones + Packages'!B60&lt;&gt; "",'Milestones + Packages'!B60,"")</f>
        <v/>
      </c>
      <c r="B63" s="44" t="str">
        <f>IF('Milestones + Packages'!$E60,'Milestones + Packages'!$E60,"")</f>
        <v/>
      </c>
      <c r="C63" s="44" t="str">
        <f>IF('Milestones + Packages'!$E60+'Milestones + Packages'!$F60,'Milestones + Packages'!$E60+'Milestones + Packages'!$F60 - 1,"")</f>
        <v/>
      </c>
      <c r="D63" s="43" t="str">
        <f>IF('Milestones + Packages'!G60 &lt;&gt; "",'Milestones + Packages'!G60,"")</f>
        <v/>
      </c>
      <c r="E63" s="47"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3" t="str">
        <f>IF('Milestones + Packages'!B61&lt;&gt; "",'Milestones + Packages'!B61,"")</f>
        <v/>
      </c>
      <c r="B64" s="44" t="str">
        <f>IF('Milestones + Packages'!$E61,'Milestones + Packages'!$E61,"")</f>
        <v/>
      </c>
      <c r="C64" s="44" t="str">
        <f>IF('Milestones + Packages'!$E61+'Milestones + Packages'!$F61,'Milestones + Packages'!$E61+'Milestones + Packages'!$F61 - 1,"")</f>
        <v/>
      </c>
      <c r="D64" s="43" t="str">
        <f>IF('Milestones + Packages'!G61 &lt;&gt; "",'Milestones + Packages'!G61,"")</f>
        <v/>
      </c>
      <c r="E64" s="47"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3" t="str">
        <f>IF('Milestones + Packages'!B62&lt;&gt; "",'Milestones + Packages'!B62,"")</f>
        <v/>
      </c>
      <c r="B65" s="44" t="str">
        <f>IF('Milestones + Packages'!$E62,'Milestones + Packages'!$E62,"")</f>
        <v/>
      </c>
      <c r="C65" s="44" t="str">
        <f>IF('Milestones + Packages'!$E62+'Milestones + Packages'!$F62,'Milestones + Packages'!$E62+'Milestones + Packages'!$F62 - 1,"")</f>
        <v/>
      </c>
      <c r="D65" s="43" t="str">
        <f>IF('Milestones + Packages'!G62 &lt;&gt; "",'Milestones + Packages'!G62,"")</f>
        <v/>
      </c>
      <c r="E65" s="47"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3" t="str">
        <f>IF('Milestones + Packages'!B63&lt;&gt; "",'Milestones + Packages'!B63,"")</f>
        <v/>
      </c>
      <c r="B66" s="44" t="str">
        <f>IF('Milestones + Packages'!$E63,'Milestones + Packages'!$E63,"")</f>
        <v/>
      </c>
      <c r="C66" s="44" t="str">
        <f>IF('Milestones + Packages'!$E63+'Milestones + Packages'!$F63,'Milestones + Packages'!$E63+'Milestones + Packages'!$F63 - 1,"")</f>
        <v/>
      </c>
      <c r="D66" s="43" t="str">
        <f>IF('Milestones + Packages'!G63 &lt;&gt; "",'Milestones + Packages'!G63,"")</f>
        <v/>
      </c>
      <c r="E66" s="47"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3" t="str">
        <f>IF('Milestones + Packages'!B64&lt;&gt; "",'Milestones + Packages'!B64,"")</f>
        <v/>
      </c>
      <c r="B67" s="44" t="str">
        <f>IF('Milestones + Packages'!$E64,'Milestones + Packages'!$E64,"")</f>
        <v/>
      </c>
      <c r="C67" s="44" t="str">
        <f>IF('Milestones + Packages'!$E64+'Milestones + Packages'!$F64,'Milestones + Packages'!$E64+'Milestones + Packages'!$F64 - 1,"")</f>
        <v/>
      </c>
      <c r="D67" s="43" t="str">
        <f>IF('Milestones + Packages'!G64 &lt;&gt; "",'Milestones + Packages'!G64,"")</f>
        <v/>
      </c>
      <c r="E67" s="47"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3" t="str">
        <f>IF('Milestones + Packages'!B65&lt;&gt; "",'Milestones + Packages'!B65,"")</f>
        <v/>
      </c>
      <c r="B68" s="44" t="str">
        <f>IF('Milestones + Packages'!$E65,'Milestones + Packages'!$E65,"")</f>
        <v/>
      </c>
      <c r="C68" s="44" t="str">
        <f>IF('Milestones + Packages'!$E65+'Milestones + Packages'!$F65,'Milestones + Packages'!$E65+'Milestones + Packages'!$F65 - 1,"")</f>
        <v/>
      </c>
      <c r="D68" s="43" t="str">
        <f>IF('Milestones + Packages'!G65 &lt;&gt; "",'Milestones + Packages'!G65,"")</f>
        <v/>
      </c>
      <c r="E68" s="47"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3" t="str">
        <f>IF('Milestones + Packages'!B66&lt;&gt; "",'Milestones + Packages'!B66,"")</f>
        <v/>
      </c>
      <c r="B69" s="44" t="str">
        <f>IF('Milestones + Packages'!$E66,'Milestones + Packages'!$E66,"")</f>
        <v/>
      </c>
      <c r="C69" s="44" t="str">
        <f>IF('Milestones + Packages'!$E66+'Milestones + Packages'!$F66,'Milestones + Packages'!$E66+'Milestones + Packages'!$F66 - 1,"")</f>
        <v/>
      </c>
      <c r="D69" s="43" t="str">
        <f>IF('Milestones + Packages'!G66 &lt;&gt; "",'Milestones + Packages'!G66,"")</f>
        <v/>
      </c>
      <c r="E69" s="47"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3" t="str">
        <f>IF('Milestones + Packages'!B67&lt;&gt; "",'Milestones + Packages'!B67,"")</f>
        <v/>
      </c>
      <c r="B70" s="44" t="str">
        <f>IF('Milestones + Packages'!$E67,'Milestones + Packages'!$E67,"")</f>
        <v/>
      </c>
      <c r="C70" s="44" t="str">
        <f>IF('Milestones + Packages'!$E67+'Milestones + Packages'!$F67,'Milestones + Packages'!$E67+'Milestones + Packages'!$F67 - 1,"")</f>
        <v/>
      </c>
      <c r="D70" s="43" t="str">
        <f>IF('Milestones + Packages'!G67 &lt;&gt; "",'Milestones + Packages'!G67,"")</f>
        <v/>
      </c>
      <c r="E70" s="47"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3" t="str">
        <f>IF('Milestones + Packages'!B68&lt;&gt; "",'Milestones + Packages'!B68,"")</f>
        <v/>
      </c>
      <c r="B71" s="44" t="str">
        <f>IF('Milestones + Packages'!$E68,'Milestones + Packages'!$E68,"")</f>
        <v/>
      </c>
      <c r="C71" s="44" t="str">
        <f>IF('Milestones + Packages'!$E68+'Milestones + Packages'!$F68,'Milestones + Packages'!$E68+'Milestones + Packages'!$F68 - 1,"")</f>
        <v/>
      </c>
      <c r="D71" s="43" t="str">
        <f>IF('Milestones + Packages'!G68 &lt;&gt; "",'Milestones + Packages'!G68,"")</f>
        <v/>
      </c>
      <c r="E71" s="47"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3" t="str">
        <f>IF('Milestones + Packages'!B69&lt;&gt; "",'Milestones + Packages'!B69,"")</f>
        <v/>
      </c>
      <c r="B72" s="44" t="str">
        <f>IF('Milestones + Packages'!$E69,'Milestones + Packages'!$E69,"")</f>
        <v/>
      </c>
      <c r="C72" s="44" t="str">
        <f>IF('Milestones + Packages'!$E69+'Milestones + Packages'!$F69,'Milestones + Packages'!$E69+'Milestones + Packages'!$F69 - 1,"")</f>
        <v/>
      </c>
      <c r="D72" s="43" t="str">
        <f>IF('Milestones + Packages'!G69 &lt;&gt; "",'Milestones + Packages'!G69,"")</f>
        <v/>
      </c>
      <c r="E72" s="47"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3" t="str">
        <f>IF('Milestones + Packages'!B70&lt;&gt; "",'Milestones + Packages'!B70,"")</f>
        <v/>
      </c>
      <c r="B73" s="44" t="str">
        <f>IF('Milestones + Packages'!$E70,'Milestones + Packages'!$E70,"")</f>
        <v/>
      </c>
      <c r="C73" s="44" t="str">
        <f>IF('Milestones + Packages'!$E70+'Milestones + Packages'!$F70,'Milestones + Packages'!$E70+'Milestones + Packages'!$F70 - 1,"")</f>
        <v/>
      </c>
      <c r="D73" s="43" t="str">
        <f>IF('Milestones + Packages'!G70 &lt;&gt; "",'Milestones + Packages'!G70,"")</f>
        <v/>
      </c>
      <c r="E73" s="47"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3" t="str">
        <f>IF('Milestones + Packages'!B71&lt;&gt; "",'Milestones + Packages'!B71,"")</f>
        <v/>
      </c>
      <c r="B74" s="44" t="str">
        <f>IF('Milestones + Packages'!$E71,'Milestones + Packages'!$E71,"")</f>
        <v/>
      </c>
      <c r="C74" s="44" t="str">
        <f>IF('Milestones + Packages'!$E71+'Milestones + Packages'!$F71,'Milestones + Packages'!$E71+'Milestones + Packages'!$F71 - 1,"")</f>
        <v/>
      </c>
      <c r="D74" s="43" t="str">
        <f>IF('Milestones + Packages'!G71 &lt;&gt; "",'Milestones + Packages'!G71,"")</f>
        <v/>
      </c>
      <c r="E74" s="47"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3" t="str">
        <f>IF('Milestones + Packages'!B72&lt;&gt; "",'Milestones + Packages'!B72,"")</f>
        <v/>
      </c>
      <c r="B75" s="44" t="str">
        <f>IF('Milestones + Packages'!$E72,'Milestones + Packages'!$E72,"")</f>
        <v/>
      </c>
      <c r="C75" s="44" t="str">
        <f>IF('Milestones + Packages'!$E72+'Milestones + Packages'!$F72,'Milestones + Packages'!$E72+'Milestones + Packages'!$F72 - 1,"")</f>
        <v/>
      </c>
      <c r="D75" s="43" t="str">
        <f>IF('Milestones + Packages'!G72 &lt;&gt; "",'Milestones + Packages'!G72,"")</f>
        <v/>
      </c>
      <c r="E75" s="47"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3" t="str">
        <f>IF('Milestones + Packages'!B73&lt;&gt; "",'Milestones + Packages'!B73,"")</f>
        <v/>
      </c>
      <c r="B76" s="44" t="str">
        <f>IF('Milestones + Packages'!$E73,'Milestones + Packages'!$E73,"")</f>
        <v/>
      </c>
      <c r="C76" s="44" t="str">
        <f>IF('Milestones + Packages'!$E73+'Milestones + Packages'!$F73,'Milestones + Packages'!$E73+'Milestones + Packages'!$F73 - 1,"")</f>
        <v/>
      </c>
      <c r="D76" s="43" t="str">
        <f>IF('Milestones + Packages'!G73 &lt;&gt; "",'Milestones + Packages'!G73,"")</f>
        <v/>
      </c>
      <c r="E76" s="47"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3" t="str">
        <f>IF('Milestones + Packages'!B74&lt;&gt; "",'Milestones + Packages'!B74,"")</f>
        <v/>
      </c>
      <c r="B77" s="44" t="str">
        <f>IF('Milestones + Packages'!$E74,'Milestones + Packages'!$E74,"")</f>
        <v/>
      </c>
      <c r="C77" s="44" t="str">
        <f>IF('Milestones + Packages'!$E74+'Milestones + Packages'!$F74,'Milestones + Packages'!$E74+'Milestones + Packages'!$F74 - 1,"")</f>
        <v/>
      </c>
      <c r="D77" s="43" t="str">
        <f>IF('Milestones + Packages'!G74 &lt;&gt; "",'Milestones + Packages'!G74,"")</f>
        <v/>
      </c>
      <c r="E77" s="47"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3" t="str">
        <f>IF('Milestones + Packages'!B75&lt;&gt; "",'Milestones + Packages'!B75,"")</f>
        <v/>
      </c>
      <c r="B78" s="44" t="str">
        <f>IF('Milestones + Packages'!$E75,'Milestones + Packages'!$E75,"")</f>
        <v/>
      </c>
      <c r="C78" s="44" t="str">
        <f>IF('Milestones + Packages'!$E75+'Milestones + Packages'!$F75,'Milestones + Packages'!$E75+'Milestones + Packages'!$F75 - 1,"")</f>
        <v/>
      </c>
      <c r="D78" s="43" t="str">
        <f>IF('Milestones + Packages'!G75 &lt;&gt; "",'Milestones + Packages'!G75,"")</f>
        <v/>
      </c>
      <c r="E78" s="47"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3" t="str">
        <f>IF('Milestones + Packages'!B76&lt;&gt; "",'Milestones + Packages'!B76,"")</f>
        <v/>
      </c>
      <c r="B79" s="44" t="str">
        <f>IF('Milestones + Packages'!$E76,'Milestones + Packages'!$E76,"")</f>
        <v/>
      </c>
      <c r="C79" s="44" t="str">
        <f>IF('Milestones + Packages'!$E76+'Milestones + Packages'!$F76,'Milestones + Packages'!$E76+'Milestones + Packages'!$F76 - 1,"")</f>
        <v/>
      </c>
      <c r="D79" s="43" t="str">
        <f>IF('Milestones + Packages'!G76 &lt;&gt; "",'Milestones + Packages'!G76,"")</f>
        <v/>
      </c>
      <c r="E79" s="47"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3" t="str">
        <f>IF('Milestones + Packages'!B77&lt;&gt; "",'Milestones + Packages'!B77,"")</f>
        <v/>
      </c>
      <c r="B80" s="44" t="str">
        <f>IF('Milestones + Packages'!$E77,'Milestones + Packages'!$E77,"")</f>
        <v/>
      </c>
      <c r="C80" s="44" t="str">
        <f>IF('Milestones + Packages'!$E77+'Milestones + Packages'!$F77,'Milestones + Packages'!$E77+'Milestones + Packages'!$F77 - 1,"")</f>
        <v/>
      </c>
      <c r="D80" s="43" t="str">
        <f>IF('Milestones + Packages'!G77 &lt;&gt; "",'Milestones + Packages'!G77,"")</f>
        <v/>
      </c>
      <c r="E80" s="47"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3" t="str">
        <f>IF('Milestones + Packages'!B78&lt;&gt; "",'Milestones + Packages'!B78,"")</f>
        <v/>
      </c>
      <c r="B81" s="44" t="str">
        <f>IF('Milestones + Packages'!$E78,'Milestones + Packages'!$E78,"")</f>
        <v/>
      </c>
      <c r="C81" s="44" t="str">
        <f>IF('Milestones + Packages'!$E78+'Milestones + Packages'!$F78,'Milestones + Packages'!$E78+'Milestones + Packages'!$F78 - 1,"")</f>
        <v/>
      </c>
      <c r="D81" s="43" t="str">
        <f>IF('Milestones + Packages'!G78 &lt;&gt; "",'Milestones + Packages'!G78,"")</f>
        <v/>
      </c>
      <c r="E81" s="47"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3" t="str">
        <f>IF('Milestones + Packages'!B79&lt;&gt; "",'Milestones + Packages'!B79,"")</f>
        <v/>
      </c>
      <c r="B82" s="44" t="str">
        <f>IF('Milestones + Packages'!$E79,'Milestones + Packages'!$E79,"")</f>
        <v/>
      </c>
      <c r="C82" s="44" t="str">
        <f>IF('Milestones + Packages'!$E79+'Milestones + Packages'!$F79,'Milestones + Packages'!$E79+'Milestones + Packages'!$F79 - 1,"")</f>
        <v/>
      </c>
      <c r="D82" s="43" t="str">
        <f>IF('Milestones + Packages'!G79 &lt;&gt; "",'Milestones + Packages'!G79,"")</f>
        <v/>
      </c>
      <c r="E82" s="47"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3" t="str">
        <f>IF('Milestones + Packages'!B80&lt;&gt; "",'Milestones + Packages'!B80,"")</f>
        <v/>
      </c>
      <c r="B83" s="44" t="str">
        <f>IF('Milestones + Packages'!$E80,'Milestones + Packages'!$E80,"")</f>
        <v/>
      </c>
      <c r="C83" s="44" t="str">
        <f>IF('Milestones + Packages'!$E80+'Milestones + Packages'!$F80,'Milestones + Packages'!$E80+'Milestones + Packages'!$F80 - 1,"")</f>
        <v/>
      </c>
      <c r="D83" s="43" t="str">
        <f>IF('Milestones + Packages'!G80 &lt;&gt; "",'Milestones + Packages'!G80,"")</f>
        <v/>
      </c>
      <c r="E83" s="47"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3" t="str">
        <f>IF('Milestones + Packages'!B81&lt;&gt; "",'Milestones + Packages'!B81,"")</f>
        <v/>
      </c>
      <c r="B84" s="44" t="str">
        <f>IF('Milestones + Packages'!$E81,'Milestones + Packages'!$E81,"")</f>
        <v/>
      </c>
      <c r="C84" s="44" t="str">
        <f>IF('Milestones + Packages'!$E81+'Milestones + Packages'!$F81,'Milestones + Packages'!$E81+'Milestones + Packages'!$F81 - 1,"")</f>
        <v/>
      </c>
      <c r="D84" s="43" t="str">
        <f>IF('Milestones + Packages'!G81 &lt;&gt; "",'Milestones + Packages'!G81,"")</f>
        <v/>
      </c>
      <c r="E84" s="47"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3" t="str">
        <f>IF('Milestones + Packages'!B82&lt;&gt; "",'Milestones + Packages'!B82,"")</f>
        <v/>
      </c>
      <c r="B85" s="44" t="str">
        <f>IF('Milestones + Packages'!$E82,'Milestones + Packages'!$E82,"")</f>
        <v/>
      </c>
      <c r="C85" s="44" t="str">
        <f>IF('Milestones + Packages'!$E82+'Milestones + Packages'!$F82,'Milestones + Packages'!$E82+'Milestones + Packages'!$F82 - 1,"")</f>
        <v/>
      </c>
      <c r="D85" s="43" t="str">
        <f>IF('Milestones + Packages'!G82 &lt;&gt; "",'Milestones + Packages'!G82,"")</f>
        <v/>
      </c>
      <c r="E85" s="47"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3" t="str">
        <f>IF('Milestones + Packages'!B83&lt;&gt; "",'Milestones + Packages'!B83,"")</f>
        <v/>
      </c>
      <c r="B86" s="44" t="str">
        <f>IF('Milestones + Packages'!$E83,'Milestones + Packages'!$E83,"")</f>
        <v/>
      </c>
      <c r="C86" s="44" t="str">
        <f>IF('Milestones + Packages'!$E83+'Milestones + Packages'!$F83,'Milestones + Packages'!$E83+'Milestones + Packages'!$F83 - 1,"")</f>
        <v/>
      </c>
      <c r="D86" s="43" t="str">
        <f>IF('Milestones + Packages'!G83 &lt;&gt; "",'Milestones + Packages'!G83,"")</f>
        <v/>
      </c>
      <c r="E86" s="47"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3" t="str">
        <f>IF('Milestones + Packages'!B84&lt;&gt; "",'Milestones + Packages'!B84,"")</f>
        <v/>
      </c>
      <c r="B87" s="44" t="str">
        <f>IF('Milestones + Packages'!$E84,'Milestones + Packages'!$E84,"")</f>
        <v/>
      </c>
      <c r="C87" s="44" t="str">
        <f>IF('Milestones + Packages'!$E84+'Milestones + Packages'!$F84,'Milestones + Packages'!$E84+'Milestones + Packages'!$F84 - 1,"")</f>
        <v/>
      </c>
      <c r="D87" s="43" t="str">
        <f>IF('Milestones + Packages'!G84 &lt;&gt; "",'Milestones + Packages'!G84,"")</f>
        <v/>
      </c>
      <c r="E87" s="47"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3" t="str">
        <f>IF('Milestones + Packages'!B85&lt;&gt; "",'Milestones + Packages'!B85,"")</f>
        <v/>
      </c>
      <c r="B88" s="44" t="str">
        <f>IF('Milestones + Packages'!$E85,'Milestones + Packages'!$E85,"")</f>
        <v/>
      </c>
      <c r="C88" s="44" t="str">
        <f>IF('Milestones + Packages'!$E85+'Milestones + Packages'!$F85,'Milestones + Packages'!$E85+'Milestones + Packages'!$F85 - 1,"")</f>
        <v/>
      </c>
      <c r="D88" s="43" t="str">
        <f>IF('Milestones + Packages'!G85 &lt;&gt; "",'Milestones + Packages'!G85,"")</f>
        <v/>
      </c>
      <c r="E88" s="47"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3" t="str">
        <f>IF('Milestones + Packages'!B86&lt;&gt; "",'Milestones + Packages'!B86,"")</f>
        <v/>
      </c>
      <c r="B89" s="44" t="str">
        <f>IF('Milestones + Packages'!$E86,'Milestones + Packages'!$E86,"")</f>
        <v/>
      </c>
      <c r="C89" s="44" t="str">
        <f>IF('Milestones + Packages'!$E86+'Milestones + Packages'!$F86,'Milestones + Packages'!$E86+'Milestones + Packages'!$F86 - 1,"")</f>
        <v/>
      </c>
      <c r="D89" s="43" t="str">
        <f>IF('Milestones + Packages'!G86 &lt;&gt; "",'Milestones + Packages'!G86,"")</f>
        <v/>
      </c>
      <c r="E89" s="47"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3" t="str">
        <f>IF('Milestones + Packages'!B87&lt;&gt; "",'Milestones + Packages'!B87,"")</f>
        <v/>
      </c>
      <c r="B90" s="44" t="str">
        <f>IF('Milestones + Packages'!$E87,'Milestones + Packages'!$E87,"")</f>
        <v/>
      </c>
      <c r="C90" s="44" t="str">
        <f>IF('Milestones + Packages'!$E87+'Milestones + Packages'!$F87,'Milestones + Packages'!$E87+'Milestones + Packages'!$F87 - 1,"")</f>
        <v/>
      </c>
      <c r="D90" s="43" t="str">
        <f>IF('Milestones + Packages'!G87 &lt;&gt; "",'Milestones + Packages'!G87,"")</f>
        <v/>
      </c>
      <c r="E90" s="47"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3" t="str">
        <f>IF('Milestones + Packages'!B88&lt;&gt; "",'Milestones + Packages'!B88,"")</f>
        <v/>
      </c>
      <c r="B91" s="44" t="str">
        <f>IF('Milestones + Packages'!$E88,'Milestones + Packages'!$E88,"")</f>
        <v/>
      </c>
      <c r="C91" s="44" t="str">
        <f>IF('Milestones + Packages'!$E88+'Milestones + Packages'!$F88,'Milestones + Packages'!$E88+'Milestones + Packages'!$F88 - 1,"")</f>
        <v/>
      </c>
      <c r="D91" s="43" t="str">
        <f>IF('Milestones + Packages'!G88 &lt;&gt; "",'Milestones + Packages'!G88,"")</f>
        <v/>
      </c>
      <c r="E91" s="47"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3" t="str">
        <f>IF('Milestones + Packages'!B89&lt;&gt; "",'Milestones + Packages'!B89,"")</f>
        <v/>
      </c>
      <c r="B92" s="44" t="str">
        <f>IF('Milestones + Packages'!$E89,'Milestones + Packages'!$E89,"")</f>
        <v/>
      </c>
      <c r="C92" s="44" t="str">
        <f>IF('Milestones + Packages'!$E89+'Milestones + Packages'!$F89,'Milestones + Packages'!$E89+'Milestones + Packages'!$F89 - 1,"")</f>
        <v/>
      </c>
      <c r="D92" s="43" t="str">
        <f>IF('Milestones + Packages'!G89 &lt;&gt; "",'Milestones + Packages'!G89,"")</f>
        <v/>
      </c>
      <c r="E92" s="47"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3" t="str">
        <f>IF('Milestones + Packages'!B90&lt;&gt; "",'Milestones + Packages'!B90,"")</f>
        <v/>
      </c>
      <c r="B93" s="44" t="str">
        <f>IF('Milestones + Packages'!$E90,'Milestones + Packages'!$E90,"")</f>
        <v/>
      </c>
      <c r="C93" s="44" t="str">
        <f>IF('Milestones + Packages'!$E90+'Milestones + Packages'!$F90,'Milestones + Packages'!$E90+'Milestones + Packages'!$F90 - 1,"")</f>
        <v/>
      </c>
      <c r="D93" s="43" t="str">
        <f>IF('Milestones + Packages'!G90 &lt;&gt; "",'Milestones + Packages'!G90,"")</f>
        <v/>
      </c>
      <c r="E93" s="47"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3" t="str">
        <f>IF('Milestones + Packages'!B91&lt;&gt; "",'Milestones + Packages'!B91,"")</f>
        <v/>
      </c>
      <c r="B94" s="44" t="str">
        <f>IF('Milestones + Packages'!$E91,'Milestones + Packages'!$E91,"")</f>
        <v/>
      </c>
      <c r="C94" s="44" t="str">
        <f>IF('Milestones + Packages'!$E91+'Milestones + Packages'!$F91,'Milestones + Packages'!$E91+'Milestones + Packages'!$F91 - 1,"")</f>
        <v/>
      </c>
      <c r="D94" s="43" t="str">
        <f>IF('Milestones + Packages'!G91 &lt;&gt; "",'Milestones + Packages'!G91,"")</f>
        <v/>
      </c>
      <c r="E94" s="47"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3" t="str">
        <f>IF('Milestones + Packages'!B92&lt;&gt; "",'Milestones + Packages'!B92,"")</f>
        <v/>
      </c>
      <c r="B95" s="44" t="str">
        <f>IF('Milestones + Packages'!$E92,'Milestones + Packages'!$E92,"")</f>
        <v/>
      </c>
      <c r="C95" s="44" t="str">
        <f>IF('Milestones + Packages'!$E92+'Milestones + Packages'!$F92,'Milestones + Packages'!$E92+'Milestones + Packages'!$F92 - 1,"")</f>
        <v/>
      </c>
      <c r="D95" s="43" t="str">
        <f>IF('Milestones + Packages'!G92 &lt;&gt; "",'Milestones + Packages'!G92,"")</f>
        <v/>
      </c>
      <c r="E95" s="47"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3" t="str">
        <f>IF('Milestones + Packages'!B93&lt;&gt; "",'Milestones + Packages'!B93,"")</f>
        <v/>
      </c>
      <c r="B96" s="44" t="str">
        <f>IF('Milestones + Packages'!$E93,'Milestones + Packages'!$E93,"")</f>
        <v/>
      </c>
      <c r="C96" s="44" t="str">
        <f>IF('Milestones + Packages'!$E93+'Milestones + Packages'!$F93,'Milestones + Packages'!$E93+'Milestones + Packages'!$F93 - 1,"")</f>
        <v/>
      </c>
      <c r="D96" s="43" t="str">
        <f>IF('Milestones + Packages'!G93 &lt;&gt; "",'Milestones + Packages'!G93,"")</f>
        <v/>
      </c>
      <c r="E96" s="47"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3" t="str">
        <f>IF('Milestones + Packages'!B94&lt;&gt; "",'Milestones + Packages'!B94,"")</f>
        <v/>
      </c>
      <c r="B97" s="44" t="str">
        <f>IF('Milestones + Packages'!$E94,'Milestones + Packages'!$E94,"")</f>
        <v/>
      </c>
      <c r="C97" s="44" t="str">
        <f>IF('Milestones + Packages'!$E94+'Milestones + Packages'!$F94,'Milestones + Packages'!$E94+'Milestones + Packages'!$F94 - 1,"")</f>
        <v/>
      </c>
      <c r="D97" s="43" t="str">
        <f>IF('Milestones + Packages'!G94 &lt;&gt; "",'Milestones + Packages'!G94,"")</f>
        <v/>
      </c>
      <c r="E97" s="47"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3" t="str">
        <f>IF('Milestones + Packages'!B95&lt;&gt; "",'Milestones + Packages'!B95,"")</f>
        <v/>
      </c>
      <c r="B98" s="44" t="str">
        <f>IF('Milestones + Packages'!$E95,'Milestones + Packages'!$E95,"")</f>
        <v/>
      </c>
      <c r="C98" s="44" t="str">
        <f>IF('Milestones + Packages'!$E95+'Milestones + Packages'!$F95,'Milestones + Packages'!$E95+'Milestones + Packages'!$F95 - 1,"")</f>
        <v/>
      </c>
      <c r="D98" s="43" t="str">
        <f>IF('Milestones + Packages'!G95 &lt;&gt; "",'Milestones + Packages'!G95,"")</f>
        <v/>
      </c>
      <c r="E98" s="47"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3" t="str">
        <f>IF('Milestones + Packages'!B96&lt;&gt; "",'Milestones + Packages'!B96,"")</f>
        <v/>
      </c>
      <c r="B99" s="44" t="str">
        <f>IF('Milestones + Packages'!$E96,'Milestones + Packages'!$E96,"")</f>
        <v/>
      </c>
      <c r="C99" s="44" t="str">
        <f>IF('Milestones + Packages'!$E96+'Milestones + Packages'!$F96,'Milestones + Packages'!$E96+'Milestones + Packages'!$F96 - 1,"")</f>
        <v/>
      </c>
      <c r="D99" s="43" t="str">
        <f>IF('Milestones + Packages'!G96 &lt;&gt; "",'Milestones + Packages'!G96,"")</f>
        <v/>
      </c>
      <c r="E99" s="47"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3" t="str">
        <f>IF('Milestones + Packages'!B97&lt;&gt; "",'Milestones + Packages'!B97,"")</f>
        <v/>
      </c>
      <c r="B100" s="44" t="str">
        <f>IF('Milestones + Packages'!$E97,'Milestones + Packages'!$E97,"")</f>
        <v/>
      </c>
      <c r="C100" s="44" t="str">
        <f>IF('Milestones + Packages'!$E97+'Milestones + Packages'!$F97,'Milestones + Packages'!$E97+'Milestones + Packages'!$F97 - 1,"")</f>
        <v/>
      </c>
      <c r="D100" s="43" t="str">
        <f>IF('Milestones + Packages'!G97 &lt;&gt; "",'Milestones + Packages'!G97,"")</f>
        <v/>
      </c>
      <c r="E100" s="47"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3" t="str">
        <f>IF('Milestones + Packages'!B98&lt;&gt; "",'Milestones + Packages'!B98,"")</f>
        <v/>
      </c>
      <c r="B101" s="44" t="str">
        <f>IF('Milestones + Packages'!$E98,'Milestones + Packages'!$E98,"")</f>
        <v/>
      </c>
      <c r="C101" s="44" t="str">
        <f>IF('Milestones + Packages'!$E98+'Milestones + Packages'!$F98,'Milestones + Packages'!$E98+'Milestones + Packages'!$F98 - 1,"")</f>
        <v/>
      </c>
      <c r="D101" s="43" t="str">
        <f>IF('Milestones + Packages'!G98 &lt;&gt; "",'Milestones + Packages'!G98,"")</f>
        <v/>
      </c>
      <c r="E101" s="47"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3" t="str">
        <f>IF('Milestones + Packages'!B99&lt;&gt; "",'Milestones + Packages'!B99,"")</f>
        <v/>
      </c>
      <c r="B102" s="44" t="str">
        <f>IF('Milestones + Packages'!$E99,'Milestones + Packages'!$E99,"")</f>
        <v/>
      </c>
      <c r="C102" s="44" t="str">
        <f>IF('Milestones + Packages'!$E99+'Milestones + Packages'!$F99,'Milestones + Packages'!$E99+'Milestones + Packages'!$F99 - 1,"")</f>
        <v/>
      </c>
      <c r="D102" s="43" t="str">
        <f>IF('Milestones + Packages'!G99 &lt;&gt; "",'Milestones + Packages'!G99,"")</f>
        <v/>
      </c>
      <c r="E102" s="47"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3" t="str">
        <f>IF('Milestones + Packages'!B100&lt;&gt; "",'Milestones + Packages'!B100,"")</f>
        <v/>
      </c>
      <c r="B103" s="44" t="str">
        <f>IF('Milestones + Packages'!$E100,'Milestones + Packages'!$E100,"")</f>
        <v/>
      </c>
      <c r="C103" s="44" t="str">
        <f>IF('Milestones + Packages'!$E100+'Milestones + Packages'!$F100,'Milestones + Packages'!$E100+'Milestones + Packages'!$F100 - 1,"")</f>
        <v/>
      </c>
      <c r="D103" s="43" t="str">
        <f>IF('Milestones + Packages'!G100 &lt;&gt; "",'Milestones + Packages'!G100,"")</f>
        <v/>
      </c>
      <c r="E103" s="47"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3" t="str">
        <f>IF('Milestones + Packages'!B101&lt;&gt; "",'Milestones + Packages'!B101,"")</f>
        <v/>
      </c>
      <c r="B104" s="44" t="str">
        <f>IF('Milestones + Packages'!$E101,'Milestones + Packages'!$E101,"")</f>
        <v/>
      </c>
      <c r="C104" s="44" t="str">
        <f>IF('Milestones + Packages'!$E101+'Milestones + Packages'!$F101,'Milestones + Packages'!$E101+'Milestones + Packages'!$F101 - 1,"")</f>
        <v/>
      </c>
      <c r="D104" s="43" t="str">
        <f>IF('Milestones + Packages'!G101 &lt;&gt; "",'Milestones + Packages'!G101,"")</f>
        <v/>
      </c>
      <c r="E104" s="47"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3" t="str">
        <f>IF('Milestones + Packages'!B102&lt;&gt; "",'Milestones + Packages'!B102,"")</f>
        <v/>
      </c>
      <c r="B105" s="44" t="str">
        <f>IF('Milestones + Packages'!$E102,'Milestones + Packages'!$E102,"")</f>
        <v/>
      </c>
      <c r="C105" s="44" t="str">
        <f>IF('Milestones + Packages'!$E102+'Milestones + Packages'!$F102,'Milestones + Packages'!$E102+'Milestones + Packages'!$F102 - 1,"")</f>
        <v/>
      </c>
      <c r="D105" s="43" t="str">
        <f>IF('Milestones + Packages'!G102 &lt;&gt; "",'Milestones + Packages'!G102,"")</f>
        <v/>
      </c>
      <c r="E105" s="47"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3" t="str">
        <f>IF('Milestones + Packages'!B103&lt;&gt; "",'Milestones + Packages'!B103,"")</f>
        <v/>
      </c>
      <c r="B106" s="44" t="str">
        <f>IF('Milestones + Packages'!$E103,'Milestones + Packages'!$E103,"")</f>
        <v/>
      </c>
      <c r="C106" s="44" t="str">
        <f>IF('Milestones + Packages'!$E103+'Milestones + Packages'!$F103,'Milestones + Packages'!$E103+'Milestones + Packages'!$F103 - 1,"")</f>
        <v/>
      </c>
      <c r="D106" s="43" t="str">
        <f>IF('Milestones + Packages'!G103 &lt;&gt; "",'Milestones + Packages'!G103,"")</f>
        <v/>
      </c>
      <c r="E106" s="47"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3" t="str">
        <f>IF('Milestones + Packages'!B104&lt;&gt; "",'Milestones + Packages'!B104,"")</f>
        <v/>
      </c>
      <c r="B107" s="44" t="str">
        <f>IF('Milestones + Packages'!$E104,'Milestones + Packages'!$E104,"")</f>
        <v/>
      </c>
      <c r="C107" s="44" t="str">
        <f>IF('Milestones + Packages'!$E104+'Milestones + Packages'!$F104,'Milestones + Packages'!$E104+'Milestones + Packages'!$F104 - 1,"")</f>
        <v/>
      </c>
      <c r="D107" s="43" t="str">
        <f>IF('Milestones + Packages'!G104 &lt;&gt; "",'Milestones + Packages'!G104,"")</f>
        <v/>
      </c>
      <c r="E107" s="47"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3" t="str">
        <f>IF('Milestones + Packages'!B105&lt;&gt; "",'Milestones + Packages'!B105,"")</f>
        <v/>
      </c>
      <c r="B108" s="44" t="str">
        <f>IF('Milestones + Packages'!$E105,'Milestones + Packages'!$E105,"")</f>
        <v/>
      </c>
      <c r="C108" s="44" t="str">
        <f>IF('Milestones + Packages'!$E105+'Milestones + Packages'!$F105,'Milestones + Packages'!$E105+'Milestones + Packages'!$F105 - 1,"")</f>
        <v/>
      </c>
      <c r="D108" s="43" t="str">
        <f>IF('Milestones + Packages'!G105 &lt;&gt; "",'Milestones + Packages'!G105,"")</f>
        <v/>
      </c>
      <c r="E108" s="47"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3" t="str">
        <f>IF('Milestones + Packages'!B106&lt;&gt; "",'Milestones + Packages'!B106,"")</f>
        <v/>
      </c>
      <c r="B109" s="44" t="str">
        <f>IF('Milestones + Packages'!$E106,'Milestones + Packages'!$E106,"")</f>
        <v/>
      </c>
      <c r="C109" s="44" t="str">
        <f>IF('Milestones + Packages'!$E106+'Milestones + Packages'!$F106,'Milestones + Packages'!$E106+'Milestones + Packages'!$F106 - 1,"")</f>
        <v/>
      </c>
      <c r="D109" s="43" t="str">
        <f>IF('Milestones + Packages'!G106 &lt;&gt; "",'Milestones + Packages'!G106,"")</f>
        <v/>
      </c>
      <c r="E109" s="47"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3" t="str">
        <f>IF('Milestones + Packages'!B107&lt;&gt; "",'Milestones + Packages'!B107,"")</f>
        <v/>
      </c>
      <c r="B110" s="44" t="str">
        <f>IF('Milestones + Packages'!$E107,'Milestones + Packages'!$E107,"")</f>
        <v/>
      </c>
      <c r="C110" s="44" t="str">
        <f>IF('Milestones + Packages'!$E107+'Milestones + Packages'!$F107,'Milestones + Packages'!$E107+'Milestones + Packages'!$F107 - 1,"")</f>
        <v/>
      </c>
      <c r="D110" s="43" t="str">
        <f>IF('Milestones + Packages'!G107 &lt;&gt; "",'Milestones + Packages'!G107,"")</f>
        <v/>
      </c>
      <c r="E110" s="47"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3" t="str">
        <f>IF('Milestones + Packages'!B108&lt;&gt; "",'Milestones + Packages'!B108,"")</f>
        <v/>
      </c>
      <c r="B111" s="44" t="str">
        <f>IF('Milestones + Packages'!$E108,'Milestones + Packages'!$E108,"")</f>
        <v/>
      </c>
      <c r="C111" s="44" t="str">
        <f>IF('Milestones + Packages'!$E108+'Milestones + Packages'!$F108,'Milestones + Packages'!$E108+'Milestones + Packages'!$F108 - 1,"")</f>
        <v/>
      </c>
      <c r="D111" s="43" t="str">
        <f>IF('Milestones + Packages'!G108 &lt;&gt; "",'Milestones + Packages'!G108,"")</f>
        <v/>
      </c>
      <c r="E111" s="47"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3" t="str">
        <f>IF('Milestones + Packages'!B109&lt;&gt; "",'Milestones + Packages'!B109,"")</f>
        <v/>
      </c>
      <c r="B112" s="44" t="str">
        <f>IF('Milestones + Packages'!$E109,'Milestones + Packages'!$E109,"")</f>
        <v/>
      </c>
      <c r="C112" s="44" t="str">
        <f>IF('Milestones + Packages'!$E109+'Milestones + Packages'!$F109,'Milestones + Packages'!$E109+'Milestones + Packages'!$F109 - 1,"")</f>
        <v/>
      </c>
      <c r="D112" s="43" t="str">
        <f>IF('Milestones + Packages'!G109 &lt;&gt; "",'Milestones + Packages'!G109,"")</f>
        <v/>
      </c>
      <c r="E112" s="47"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3" t="str">
        <f>IF('Milestones + Packages'!B110&lt;&gt; "",'Milestones + Packages'!B110,"")</f>
        <v/>
      </c>
      <c r="B113" s="44" t="str">
        <f>IF('Milestones + Packages'!$E110,'Milestones + Packages'!$E110,"")</f>
        <v/>
      </c>
      <c r="C113" s="44" t="str">
        <f>IF('Milestones + Packages'!$E110+'Milestones + Packages'!$F110,'Milestones + Packages'!$E110+'Milestones + Packages'!$F110 - 1,"")</f>
        <v/>
      </c>
      <c r="D113" s="43" t="str">
        <f>IF('Milestones + Packages'!G110 &lt;&gt; "",'Milestones + Packages'!G110,"")</f>
        <v/>
      </c>
      <c r="E113" s="47"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3" t="str">
        <f>IF('Milestones + Packages'!B111&lt;&gt; "",'Milestones + Packages'!B111,"")</f>
        <v/>
      </c>
      <c r="B114" s="44" t="str">
        <f>IF('Milestones + Packages'!$E111,'Milestones + Packages'!$E111,"")</f>
        <v/>
      </c>
      <c r="C114" s="44" t="str">
        <f>IF('Milestones + Packages'!$E111+'Milestones + Packages'!$F111,'Milestones + Packages'!$E111+'Milestones + Packages'!$F111 - 1,"")</f>
        <v/>
      </c>
      <c r="D114" s="43" t="str">
        <f>IF('Milestones + Packages'!G111 &lt;&gt; "",'Milestones + Packages'!G111,"")</f>
        <v/>
      </c>
      <c r="E114" s="47"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3" t="str">
        <f>IF('Milestones + Packages'!B112&lt;&gt; "",'Milestones + Packages'!B112,"")</f>
        <v/>
      </c>
      <c r="B115" s="44" t="str">
        <f>IF('Milestones + Packages'!$E112,'Milestones + Packages'!$E112,"")</f>
        <v/>
      </c>
      <c r="C115" s="44" t="str">
        <f>IF('Milestones + Packages'!$E112+'Milestones + Packages'!$F112,'Milestones + Packages'!$E112+'Milestones + Packages'!$F112 - 1,"")</f>
        <v/>
      </c>
      <c r="D115" s="43" t="str">
        <f>IF('Milestones + Packages'!G112 &lt;&gt; "",'Milestones + Packages'!G112,"")</f>
        <v/>
      </c>
      <c r="E115" s="47"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3" t="str">
        <f>IF('Milestones + Packages'!B113&lt;&gt; "",'Milestones + Packages'!B113,"")</f>
        <v/>
      </c>
      <c r="B116" s="44" t="str">
        <f>IF('Milestones + Packages'!$E113,'Milestones + Packages'!$E113,"")</f>
        <v/>
      </c>
      <c r="C116" s="44" t="str">
        <f>IF('Milestones + Packages'!$E113+'Milestones + Packages'!$F113,'Milestones + Packages'!$E113+'Milestones + Packages'!$F113 - 1,"")</f>
        <v/>
      </c>
      <c r="D116" s="43" t="str">
        <f>IF('Milestones + Packages'!G113 &lt;&gt; "",'Milestones + Packages'!G113,"")</f>
        <v/>
      </c>
      <c r="E116" s="47"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3" t="str">
        <f>IF('Milestones + Packages'!B114&lt;&gt; "",'Milestones + Packages'!B114,"")</f>
        <v/>
      </c>
      <c r="B117" s="44" t="str">
        <f>IF('Milestones + Packages'!$E114,'Milestones + Packages'!$E114,"")</f>
        <v/>
      </c>
      <c r="C117" s="44" t="str">
        <f>IF('Milestones + Packages'!$E114+'Milestones + Packages'!$F114,'Milestones + Packages'!$E114+'Milestones + Packages'!$F114 - 1,"")</f>
        <v/>
      </c>
      <c r="D117" s="43" t="str">
        <f>IF('Milestones + Packages'!G114 &lt;&gt; "",'Milestones + Packages'!G114,"")</f>
        <v/>
      </c>
      <c r="E117" s="47"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3" t="str">
        <f>IF('Milestones + Packages'!B115&lt;&gt; "",'Milestones + Packages'!B115,"")</f>
        <v/>
      </c>
      <c r="B118" s="44" t="str">
        <f>IF('Milestones + Packages'!$E115,'Milestones + Packages'!$E115,"")</f>
        <v/>
      </c>
      <c r="C118" s="44" t="str">
        <f>IF('Milestones + Packages'!$E115+'Milestones + Packages'!$F115,'Milestones + Packages'!$E115+'Milestones + Packages'!$F115 - 1,"")</f>
        <v/>
      </c>
      <c r="D118" s="43" t="str">
        <f>IF('Milestones + Packages'!G115 &lt;&gt; "",'Milestones + Packages'!G115,"")</f>
        <v/>
      </c>
      <c r="E118" s="47"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3" t="str">
        <f>IF('Milestones + Packages'!B116&lt;&gt; "",'Milestones + Packages'!B116,"")</f>
        <v/>
      </c>
      <c r="B119" s="44" t="str">
        <f>IF('Milestones + Packages'!$E116,'Milestones + Packages'!$E116,"")</f>
        <v/>
      </c>
      <c r="C119" s="44" t="str">
        <f>IF('Milestones + Packages'!$E116+'Milestones + Packages'!$F116,'Milestones + Packages'!$E116+'Milestones + Packages'!$F116 - 1,"")</f>
        <v/>
      </c>
      <c r="D119" s="43" t="str">
        <f>IF('Milestones + Packages'!G116 &lt;&gt; "",'Milestones + Packages'!G116,"")</f>
        <v/>
      </c>
      <c r="E119" s="47"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3" t="str">
        <f>IF('Milestones + Packages'!B117&lt;&gt; "",'Milestones + Packages'!B117,"")</f>
        <v/>
      </c>
      <c r="B120" s="44" t="str">
        <f>IF('Milestones + Packages'!$E117,'Milestones + Packages'!$E117,"")</f>
        <v/>
      </c>
      <c r="C120" s="44" t="str">
        <f>IF('Milestones + Packages'!$E117+'Milestones + Packages'!$F117,'Milestones + Packages'!$E117+'Milestones + Packages'!$F117 - 1,"")</f>
        <v/>
      </c>
      <c r="D120" s="43" t="str">
        <f>IF('Milestones + Packages'!G117 &lt;&gt; "",'Milestones + Packages'!G117,"")</f>
        <v/>
      </c>
      <c r="E120" s="47"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3" t="str">
        <f>IF('Milestones + Packages'!B118&lt;&gt; "",'Milestones + Packages'!B118,"")</f>
        <v/>
      </c>
      <c r="B121" s="44" t="str">
        <f>IF('Milestones + Packages'!$E118,'Milestones + Packages'!$E118,"")</f>
        <v/>
      </c>
      <c r="C121" s="44" t="str">
        <f>IF('Milestones + Packages'!$E118+'Milestones + Packages'!$F118,'Milestones + Packages'!$E118+'Milestones + Packages'!$F118 - 1,"")</f>
        <v/>
      </c>
      <c r="D121" s="43" t="str">
        <f>IF('Milestones + Packages'!G118 &lt;&gt; "",'Milestones + Packages'!G118,"")</f>
        <v/>
      </c>
      <c r="E121" s="47"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3" t="str">
        <f>IF('Milestones + Packages'!B119&lt;&gt; "",'Milestones + Packages'!B119,"")</f>
        <v/>
      </c>
      <c r="B122" s="44" t="str">
        <f>IF('Milestones + Packages'!$E119,'Milestones + Packages'!$E119,"")</f>
        <v/>
      </c>
      <c r="C122" s="44" t="str">
        <f>IF('Milestones + Packages'!$E119+'Milestones + Packages'!$F119,'Milestones + Packages'!$E119+'Milestones + Packages'!$F119 - 1,"")</f>
        <v/>
      </c>
      <c r="D122" s="43" t="str">
        <f>IF('Milestones + Packages'!G119 &lt;&gt; "",'Milestones + Packages'!G119,"")</f>
        <v/>
      </c>
      <c r="E122" s="47"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3" t="str">
        <f>IF('Milestones + Packages'!B120&lt;&gt; "",'Milestones + Packages'!B120,"")</f>
        <v/>
      </c>
      <c r="B123" s="44" t="str">
        <f>IF('Milestones + Packages'!$E120,'Milestones + Packages'!$E120,"")</f>
        <v/>
      </c>
      <c r="C123" s="44" t="str">
        <f>IF('Milestones + Packages'!$E120+'Milestones + Packages'!$F120,'Milestones + Packages'!$E120+'Milestones + Packages'!$F120 - 1,"")</f>
        <v/>
      </c>
      <c r="D123" s="43" t="str">
        <f>IF('Milestones + Packages'!G120 &lt;&gt; "",'Milestones + Packages'!G120,"")</f>
        <v/>
      </c>
      <c r="E123" s="47"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3" t="str">
        <f>IF('Milestones + Packages'!B121&lt;&gt; "",'Milestones + Packages'!B121,"")</f>
        <v/>
      </c>
      <c r="B124" s="44" t="str">
        <f>IF('Milestones + Packages'!$E121,'Milestones + Packages'!$E121,"")</f>
        <v/>
      </c>
      <c r="C124" s="44" t="str">
        <f>IF('Milestones + Packages'!$E121+'Milestones + Packages'!$F121,'Milestones + Packages'!$E121+'Milestones + Packages'!$F121 - 1,"")</f>
        <v/>
      </c>
      <c r="D124" s="43" t="str">
        <f>IF('Milestones + Packages'!G121 &lt;&gt; "",'Milestones + Packages'!G121,"")</f>
        <v/>
      </c>
      <c r="E124" s="47"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3" t="str">
        <f>IF('Milestones + Packages'!B122&lt;&gt; "",'Milestones + Packages'!B122,"")</f>
        <v/>
      </c>
      <c r="B125" s="44" t="str">
        <f>IF('Milestones + Packages'!$E122,'Milestones + Packages'!$E122,"")</f>
        <v/>
      </c>
      <c r="C125" s="44" t="str">
        <f>IF('Milestones + Packages'!$E122+'Milestones + Packages'!$F122,'Milestones + Packages'!$E122+'Milestones + Packages'!$F122 - 1,"")</f>
        <v/>
      </c>
      <c r="D125" s="43" t="str">
        <f>IF('Milestones + Packages'!G122 &lt;&gt; "",'Milestones + Packages'!G122,"")</f>
        <v/>
      </c>
      <c r="E125" s="47"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3" t="str">
        <f>IF('Milestones + Packages'!B123&lt;&gt; "",'Milestones + Packages'!B123,"")</f>
        <v/>
      </c>
      <c r="B126" s="44" t="str">
        <f>IF('Milestones + Packages'!$E123,'Milestones + Packages'!$E123,"")</f>
        <v/>
      </c>
      <c r="C126" s="44" t="str">
        <f>IF('Milestones + Packages'!$E123+'Milestones + Packages'!$F123,'Milestones + Packages'!$E123+'Milestones + Packages'!$F123 - 1,"")</f>
        <v/>
      </c>
      <c r="D126" s="43" t="str">
        <f>IF('Milestones + Packages'!G123 &lt;&gt; "",'Milestones + Packages'!G123,"")</f>
        <v/>
      </c>
      <c r="E126" s="47"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3" t="str">
        <f>IF('Milestones + Packages'!B124&lt;&gt; "",'Milestones + Packages'!B124,"")</f>
        <v/>
      </c>
      <c r="B127" s="44" t="str">
        <f>IF('Milestones + Packages'!$E124,'Milestones + Packages'!$E124,"")</f>
        <v/>
      </c>
      <c r="C127" s="44" t="str">
        <f>IF('Milestones + Packages'!$E124+'Milestones + Packages'!$F124,'Milestones + Packages'!$E124+'Milestones + Packages'!$F124 - 1,"")</f>
        <v/>
      </c>
      <c r="D127" s="43" t="str">
        <f>IF('Milestones + Packages'!G124 &lt;&gt; "",'Milestones + Packages'!G124,"")</f>
        <v/>
      </c>
      <c r="E127" s="47"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3" t="str">
        <f>IF('Milestones + Packages'!B125&lt;&gt; "",'Milestones + Packages'!B125,"")</f>
        <v/>
      </c>
      <c r="B128" s="44" t="str">
        <f>IF('Milestones + Packages'!$E125,'Milestones + Packages'!$E125,"")</f>
        <v/>
      </c>
      <c r="C128" s="44" t="str">
        <f>IF('Milestones + Packages'!$E125+'Milestones + Packages'!$F125,'Milestones + Packages'!$E125+'Milestones + Packages'!$F125 - 1,"")</f>
        <v/>
      </c>
      <c r="D128" s="43" t="str">
        <f>IF('Milestones + Packages'!G125 &lt;&gt; "",'Milestones + Packages'!G125,"")</f>
        <v/>
      </c>
      <c r="E128" s="47"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3" t="str">
        <f>IF('Milestones + Packages'!B126&lt;&gt; "",'Milestones + Packages'!B126,"")</f>
        <v/>
      </c>
      <c r="B129" s="44" t="str">
        <f>IF('Milestones + Packages'!$E126,'Milestones + Packages'!$E126,"")</f>
        <v/>
      </c>
      <c r="C129" s="44" t="str">
        <f>IF('Milestones + Packages'!$E126+'Milestones + Packages'!$F126,'Milestones + Packages'!$E126+'Milestones + Packages'!$F126 - 1,"")</f>
        <v/>
      </c>
      <c r="D129" s="43" t="str">
        <f>IF('Milestones + Packages'!G126 &lt;&gt; "",'Milestones + Packages'!G126,"")</f>
        <v/>
      </c>
      <c r="E129" s="47"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3" t="str">
        <f>IF('Milestones + Packages'!B127&lt;&gt; "",'Milestones + Packages'!B127,"")</f>
        <v/>
      </c>
      <c r="B130" s="44" t="str">
        <f>IF('Milestones + Packages'!$E127,'Milestones + Packages'!$E127,"")</f>
        <v/>
      </c>
      <c r="C130" s="44" t="str">
        <f>IF('Milestones + Packages'!$E127+'Milestones + Packages'!$F127,'Milestones + Packages'!$E127+'Milestones + Packages'!$F127 - 1,"")</f>
        <v/>
      </c>
      <c r="D130" s="43" t="str">
        <f>IF('Milestones + Packages'!G127 &lt;&gt; "",'Milestones + Packages'!G127,"")</f>
        <v/>
      </c>
      <c r="E130" s="47"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3" t="str">
        <f>IF('Milestones + Packages'!B128&lt;&gt; "",'Milestones + Packages'!B128,"")</f>
        <v/>
      </c>
      <c r="B131" s="44" t="str">
        <f>IF('Milestones + Packages'!$E128,'Milestones + Packages'!$E128,"")</f>
        <v/>
      </c>
      <c r="C131" s="44" t="str">
        <f>IF('Milestones + Packages'!$E128+'Milestones + Packages'!$F128,'Milestones + Packages'!$E128+'Milestones + Packages'!$F128 - 1,"")</f>
        <v/>
      </c>
      <c r="D131" s="43" t="str">
        <f>IF('Milestones + Packages'!G128 &lt;&gt; "",'Milestones + Packages'!G128,"")</f>
        <v/>
      </c>
      <c r="E131" s="47"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3" t="str">
        <f>IF('Milestones + Packages'!B129&lt;&gt; "",'Milestones + Packages'!B129,"")</f>
        <v/>
      </c>
      <c r="B132" s="44" t="str">
        <f>IF('Milestones + Packages'!$E129,'Milestones + Packages'!$E129,"")</f>
        <v/>
      </c>
      <c r="C132" s="44" t="str">
        <f>IF('Milestones + Packages'!$E129+'Milestones + Packages'!$F129,'Milestones + Packages'!$E129+'Milestones + Packages'!$F129 - 1,"")</f>
        <v/>
      </c>
      <c r="D132" s="43" t="str">
        <f>IF('Milestones + Packages'!G129 &lt;&gt; "",'Milestones + Packages'!G129,"")</f>
        <v/>
      </c>
      <c r="E132" s="47"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3" t="str">
        <f>IF('Milestones + Packages'!B130&lt;&gt; "",'Milestones + Packages'!B130,"")</f>
        <v/>
      </c>
      <c r="B133" s="44" t="str">
        <f>IF('Milestones + Packages'!$E130,'Milestones + Packages'!$E130,"")</f>
        <v/>
      </c>
      <c r="C133" s="44" t="str">
        <f>IF('Milestones + Packages'!$E130+'Milestones + Packages'!$F130,'Milestones + Packages'!$E130+'Milestones + Packages'!$F130 - 1,"")</f>
        <v/>
      </c>
      <c r="D133" s="43" t="str">
        <f>IF('Milestones + Packages'!G130 &lt;&gt; "",'Milestones + Packages'!G130,"")</f>
        <v/>
      </c>
      <c r="E133" s="47"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3" t="str">
        <f>IF('Milestones + Packages'!B131&lt;&gt; "",'Milestones + Packages'!B131,"")</f>
        <v/>
      </c>
      <c r="B134" s="44" t="str">
        <f>IF('Milestones + Packages'!$E131,'Milestones + Packages'!$E131,"")</f>
        <v/>
      </c>
      <c r="C134" s="44" t="str">
        <f>IF('Milestones + Packages'!$E131+'Milestones + Packages'!$F131,'Milestones + Packages'!$E131+'Milestones + Packages'!$F131 - 1,"")</f>
        <v/>
      </c>
      <c r="D134" s="43" t="str">
        <f>IF('Milestones + Packages'!G131 &lt;&gt; "",'Milestones + Packages'!G131,"")</f>
        <v/>
      </c>
      <c r="E134" s="47"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3" t="str">
        <f>IF('Milestones + Packages'!B132&lt;&gt; "",'Milestones + Packages'!B132,"")</f>
        <v/>
      </c>
      <c r="B135" s="44" t="str">
        <f>IF('Milestones + Packages'!$E132,'Milestones + Packages'!$E132,"")</f>
        <v/>
      </c>
      <c r="C135" s="44" t="str">
        <f>IF('Milestones + Packages'!$E132+'Milestones + Packages'!$F132,'Milestones + Packages'!$E132+'Milestones + Packages'!$F132 - 1,"")</f>
        <v/>
      </c>
      <c r="D135" s="43" t="str">
        <f>IF('Milestones + Packages'!G132 &lt;&gt; "",'Milestones + Packages'!G132,"")</f>
        <v/>
      </c>
      <c r="E135" s="47"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3" t="str">
        <f>IF('Milestones + Packages'!B133&lt;&gt; "",'Milestones + Packages'!B133,"")</f>
        <v/>
      </c>
      <c r="B136" s="44" t="str">
        <f>IF('Milestones + Packages'!$E133,'Milestones + Packages'!$E133,"")</f>
        <v/>
      </c>
      <c r="C136" s="44" t="str">
        <f>IF('Milestones + Packages'!$E133+'Milestones + Packages'!$F133,'Milestones + Packages'!$E133+'Milestones + Packages'!$F133 - 1,"")</f>
        <v/>
      </c>
      <c r="D136" s="43" t="str">
        <f>IF('Milestones + Packages'!G133 &lt;&gt; "",'Milestones + Packages'!G133,"")</f>
        <v/>
      </c>
      <c r="E136" s="47"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3" t="str">
        <f>IF('Milestones + Packages'!B134&lt;&gt; "",'Milestones + Packages'!B134,"")</f>
        <v/>
      </c>
      <c r="B137" s="44" t="str">
        <f>IF('Milestones + Packages'!$E134,'Milestones + Packages'!$E134,"")</f>
        <v/>
      </c>
      <c r="C137" s="44" t="str">
        <f>IF('Milestones + Packages'!$E134+'Milestones + Packages'!$F134,'Milestones + Packages'!$E134+'Milestones + Packages'!$F134 - 1,"")</f>
        <v/>
      </c>
      <c r="D137" s="43" t="str">
        <f>IF('Milestones + Packages'!G134 &lt;&gt; "",'Milestones + Packages'!G134,"")</f>
        <v/>
      </c>
      <c r="E137" s="47"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3" t="str">
        <f>IF('Milestones + Packages'!B135&lt;&gt; "",'Milestones + Packages'!B135,"")</f>
        <v/>
      </c>
      <c r="B138" s="44" t="str">
        <f>IF('Milestones + Packages'!$E135,'Milestones + Packages'!$E135,"")</f>
        <v/>
      </c>
      <c r="C138" s="44" t="str">
        <f>IF('Milestones + Packages'!$E135+'Milestones + Packages'!$F135,'Milestones + Packages'!$E135+'Milestones + Packages'!$F135 - 1,"")</f>
        <v/>
      </c>
      <c r="D138" s="43" t="str">
        <f>IF('Milestones + Packages'!G135 &lt;&gt; "",'Milestones + Packages'!G135,"")</f>
        <v/>
      </c>
      <c r="E138" s="47"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3" t="str">
        <f>IF('Milestones + Packages'!B136&lt;&gt; "",'Milestones + Packages'!B136,"")</f>
        <v/>
      </c>
      <c r="B139" s="44" t="str">
        <f>IF('Milestones + Packages'!$E136,'Milestones + Packages'!$E136,"")</f>
        <v/>
      </c>
      <c r="C139" s="44" t="str">
        <f>IF('Milestones + Packages'!$E136+'Milestones + Packages'!$F136,'Milestones + Packages'!$E136+'Milestones + Packages'!$F136 - 1,"")</f>
        <v/>
      </c>
      <c r="D139" s="43" t="str">
        <f>IF('Milestones + Packages'!G136 &lt;&gt; "",'Milestones + Packages'!G136,"")</f>
        <v/>
      </c>
      <c r="E139" s="47"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3" t="str">
        <f>IF('Milestones + Packages'!B137&lt;&gt; "",'Milestones + Packages'!B137,"")</f>
        <v/>
      </c>
      <c r="B140" s="44" t="str">
        <f>IF('Milestones + Packages'!$E137,'Milestones + Packages'!$E137,"")</f>
        <v/>
      </c>
      <c r="C140" s="44" t="str">
        <f>IF('Milestones + Packages'!$E137+'Milestones + Packages'!$F137,'Milestones + Packages'!$E137+'Milestones + Packages'!$F137 - 1,"")</f>
        <v/>
      </c>
      <c r="D140" s="43" t="str">
        <f>IF('Milestones + Packages'!G137 &lt;&gt; "",'Milestones + Packages'!G137,"")</f>
        <v/>
      </c>
      <c r="E140" s="47"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3" t="str">
        <f>IF('Milestones + Packages'!B138&lt;&gt; "",'Milestones + Packages'!B138,"")</f>
        <v/>
      </c>
      <c r="B141" s="44" t="str">
        <f>IF('Milestones + Packages'!$E138,'Milestones + Packages'!$E138,"")</f>
        <v/>
      </c>
      <c r="C141" s="44" t="str">
        <f>IF('Milestones + Packages'!$E138+'Milestones + Packages'!$F138,'Milestones + Packages'!$E138+'Milestones + Packages'!$F138 - 1,"")</f>
        <v/>
      </c>
      <c r="D141" s="43" t="str">
        <f>IF('Milestones + Packages'!G138 &lt;&gt; "",'Milestones + Packages'!G138,"")</f>
        <v/>
      </c>
      <c r="E141" s="47"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3" t="str">
        <f>IF('Milestones + Packages'!B139&lt;&gt; "",'Milestones + Packages'!B139,"")</f>
        <v/>
      </c>
      <c r="B142" s="44" t="str">
        <f>IF('Milestones + Packages'!$E139,'Milestones + Packages'!$E139,"")</f>
        <v/>
      </c>
      <c r="C142" s="44" t="str">
        <f>IF('Milestones + Packages'!$E139+'Milestones + Packages'!$F139,'Milestones + Packages'!$E139+'Milestones + Packages'!$F139 - 1,"")</f>
        <v/>
      </c>
      <c r="D142" s="43" t="str">
        <f>IF('Milestones + Packages'!G139 &lt;&gt; "",'Milestones + Packages'!G139,"")</f>
        <v/>
      </c>
      <c r="E142" s="47"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3" t="str">
        <f>IF('Milestones + Packages'!B140&lt;&gt; "",'Milestones + Packages'!B140,"")</f>
        <v/>
      </c>
      <c r="B143" s="44" t="str">
        <f>IF('Milestones + Packages'!$E140,'Milestones + Packages'!$E140,"")</f>
        <v/>
      </c>
      <c r="C143" s="44" t="str">
        <f>IF('Milestones + Packages'!$E140+'Milestones + Packages'!$F140,'Milestones + Packages'!$E140+'Milestones + Packages'!$F140 - 1,"")</f>
        <v/>
      </c>
      <c r="D143" s="43" t="str">
        <f>IF('Milestones + Packages'!G140 &lt;&gt; "",'Milestones + Packages'!G140,"")</f>
        <v/>
      </c>
      <c r="E143" s="47"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3" t="str">
        <f>IF('Milestones + Packages'!B141&lt;&gt; "",'Milestones + Packages'!B141,"")</f>
        <v/>
      </c>
      <c r="B144" s="44" t="str">
        <f>IF('Milestones + Packages'!$E141,'Milestones + Packages'!$E141,"")</f>
        <v/>
      </c>
      <c r="C144" s="44" t="str">
        <f>IF('Milestones + Packages'!$E141+'Milestones + Packages'!$F141,'Milestones + Packages'!$E141+'Milestones + Packages'!$F141 - 1,"")</f>
        <v/>
      </c>
      <c r="D144" s="43" t="str">
        <f>IF('Milestones + Packages'!G141 &lt;&gt; "",'Milestones + Packages'!G141,"")</f>
        <v/>
      </c>
      <c r="E144" s="47"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3" t="str">
        <f>IF('Milestones + Packages'!B142&lt;&gt; "",'Milestones + Packages'!B142,"")</f>
        <v/>
      </c>
      <c r="B145" s="44" t="str">
        <f>IF('Milestones + Packages'!$E142,'Milestones + Packages'!$E142,"")</f>
        <v/>
      </c>
      <c r="C145" s="44" t="str">
        <f>IF('Milestones + Packages'!$E142+'Milestones + Packages'!$F142,'Milestones + Packages'!$E142+'Milestones + Packages'!$F142 - 1,"")</f>
        <v/>
      </c>
      <c r="D145" s="43" t="str">
        <f>IF('Milestones + Packages'!G142 &lt;&gt; "",'Milestones + Packages'!G142,"")</f>
        <v/>
      </c>
      <c r="E145" s="47"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3" t="str">
        <f>IF('Milestones + Packages'!B143&lt;&gt; "",'Milestones + Packages'!B143,"")</f>
        <v/>
      </c>
      <c r="B146" s="44" t="str">
        <f>IF('Milestones + Packages'!$E143,'Milestones + Packages'!$E143,"")</f>
        <v/>
      </c>
      <c r="C146" s="44" t="str">
        <f>IF('Milestones + Packages'!$E143+'Milestones + Packages'!$F143,'Milestones + Packages'!$E143+'Milestones + Packages'!$F143 - 1,"")</f>
        <v/>
      </c>
      <c r="D146" s="43" t="str">
        <f>IF('Milestones + Packages'!G143 &lt;&gt; "",'Milestones + Packages'!G143,"")</f>
        <v/>
      </c>
      <c r="E146" s="47"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3" t="str">
        <f>IF('Milestones + Packages'!B144&lt;&gt; "",'Milestones + Packages'!B144,"")</f>
        <v/>
      </c>
      <c r="B147" s="44" t="str">
        <f>IF('Milestones + Packages'!$E144,'Milestones + Packages'!$E144,"")</f>
        <v/>
      </c>
      <c r="C147" s="44" t="str">
        <f>IF('Milestones + Packages'!$E144+'Milestones + Packages'!$F144,'Milestones + Packages'!$E144+'Milestones + Packages'!$F144 - 1,"")</f>
        <v/>
      </c>
      <c r="D147" s="43" t="str">
        <f>IF('Milestones + Packages'!G144 &lt;&gt; "",'Milestones + Packages'!G144,"")</f>
        <v/>
      </c>
      <c r="E147" s="47"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3" t="str">
        <f>IF('Milestones + Packages'!B145&lt;&gt; "",'Milestones + Packages'!B145,"")</f>
        <v/>
      </c>
      <c r="B148" s="44" t="str">
        <f>IF('Milestones + Packages'!$E145,'Milestones + Packages'!$E145,"")</f>
        <v/>
      </c>
      <c r="C148" s="44" t="str">
        <f>IF('Milestones + Packages'!$E145+'Milestones + Packages'!$F145,'Milestones + Packages'!$E145+'Milestones + Packages'!$F145 - 1,"")</f>
        <v/>
      </c>
      <c r="D148" s="43" t="str">
        <f>IF('Milestones + Packages'!G145 &lt;&gt; "",'Milestones + Packages'!G145,"")</f>
        <v/>
      </c>
      <c r="E148" s="47"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3" t="str">
        <f>IF('Milestones + Packages'!B146&lt;&gt; "",'Milestones + Packages'!B146,"")</f>
        <v/>
      </c>
      <c r="B149" s="44" t="str">
        <f>IF('Milestones + Packages'!$E146,'Milestones + Packages'!$E146,"")</f>
        <v/>
      </c>
      <c r="C149" s="44" t="str">
        <f>IF('Milestones + Packages'!$E146+'Milestones + Packages'!$F146,'Milestones + Packages'!$E146+'Milestones + Packages'!$F146 - 1,"")</f>
        <v/>
      </c>
      <c r="D149" s="43" t="str">
        <f>IF('Milestones + Packages'!G146 &lt;&gt; "",'Milestones + Packages'!G146,"")</f>
        <v/>
      </c>
      <c r="E149" s="47"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3" t="str">
        <f>IF('Milestones + Packages'!B147&lt;&gt; "",'Milestones + Packages'!B147,"")</f>
        <v/>
      </c>
      <c r="B150" s="44" t="str">
        <f>IF('Milestones + Packages'!$E147,'Milestones + Packages'!$E147,"")</f>
        <v/>
      </c>
      <c r="C150" s="44" t="str">
        <f>IF('Milestones + Packages'!$E147+'Milestones + Packages'!$F147,'Milestones + Packages'!$E147+'Milestones + Packages'!$F147 - 1,"")</f>
        <v/>
      </c>
      <c r="D150" s="43" t="str">
        <f>IF('Milestones + Packages'!G147 &lt;&gt; "",'Milestones + Packages'!G147,"")</f>
        <v/>
      </c>
      <c r="E150" s="47"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3" t="str">
        <f>IF('Milestones + Packages'!B148&lt;&gt; "",'Milestones + Packages'!B148,"")</f>
        <v/>
      </c>
      <c r="B151" s="44" t="str">
        <f>IF('Milestones + Packages'!$E148,'Milestones + Packages'!$E148,"")</f>
        <v/>
      </c>
      <c r="C151" s="44" t="str">
        <f>IF('Milestones + Packages'!$E148+'Milestones + Packages'!$F148,'Milestones + Packages'!$E148+'Milestones + Packages'!$F148 - 1,"")</f>
        <v/>
      </c>
      <c r="D151" s="43" t="str">
        <f>IF('Milestones + Packages'!G148 &lt;&gt; "",'Milestones + Packages'!G148,"")</f>
        <v/>
      </c>
      <c r="E151" s="47"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3" t="str">
        <f>IF('Milestones + Packages'!B149&lt;&gt; "",'Milestones + Packages'!B149,"")</f>
        <v/>
      </c>
      <c r="B152" s="44" t="str">
        <f>IF('Milestones + Packages'!$E149,'Milestones + Packages'!$E149,"")</f>
        <v/>
      </c>
      <c r="C152" s="44" t="str">
        <f>IF('Milestones + Packages'!$E149+'Milestones + Packages'!$F149,'Milestones + Packages'!$E149+'Milestones + Packages'!$F149 - 1,"")</f>
        <v/>
      </c>
      <c r="D152" s="43" t="str">
        <f>IF('Milestones + Packages'!G149 &lt;&gt; "",'Milestones + Packages'!G149,"")</f>
        <v/>
      </c>
      <c r="E152" s="47"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3" t="str">
        <f>IF('Milestones + Packages'!B150&lt;&gt; "",'Milestones + Packages'!B150,"")</f>
        <v/>
      </c>
      <c r="B153" s="44" t="str">
        <f>IF('Milestones + Packages'!$E150,'Milestones + Packages'!$E150,"")</f>
        <v/>
      </c>
      <c r="C153" s="44" t="str">
        <f>IF('Milestones + Packages'!$E150+'Milestones + Packages'!$F150,'Milestones + Packages'!$E150+'Milestones + Packages'!$F150 - 1,"")</f>
        <v/>
      </c>
      <c r="D153" s="43" t="str">
        <f>IF('Milestones + Packages'!G150 &lt;&gt; "",'Milestones + Packages'!G150,"")</f>
        <v/>
      </c>
      <c r="E153" s="47"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3" t="str">
        <f>IF('Milestones + Packages'!B151&lt;&gt; "",'Milestones + Packages'!B151,"")</f>
        <v/>
      </c>
      <c r="B154" s="44" t="str">
        <f>IF('Milestones + Packages'!$E151,'Milestones + Packages'!$E151,"")</f>
        <v/>
      </c>
      <c r="C154" s="44" t="str">
        <f>IF('Milestones + Packages'!$E151+'Milestones + Packages'!$F151,'Milestones + Packages'!$E151+'Milestones + Packages'!$F151 - 1,"")</f>
        <v/>
      </c>
      <c r="D154" s="43" t="str">
        <f>IF('Milestones + Packages'!G151 &lt;&gt; "",'Milestones + Packages'!G151,"")</f>
        <v/>
      </c>
      <c r="E154" s="47"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3" t="str">
        <f>IF('Milestones + Packages'!B152&lt;&gt; "",'Milestones + Packages'!B152,"")</f>
        <v/>
      </c>
      <c r="B155" s="44" t="str">
        <f>IF('Milestones + Packages'!$E152,'Milestones + Packages'!$E152,"")</f>
        <v/>
      </c>
      <c r="C155" s="44" t="str">
        <f>IF('Milestones + Packages'!$E152+'Milestones + Packages'!$F152,'Milestones + Packages'!$E152+'Milestones + Packages'!$F152 - 1,"")</f>
        <v/>
      </c>
      <c r="D155" s="43" t="str">
        <f>IF('Milestones + Packages'!G152 &lt;&gt; "",'Milestones + Packages'!G152,"")</f>
        <v/>
      </c>
      <c r="E155" s="47"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3" t="str">
        <f>IF('Milestones + Packages'!B153&lt;&gt; "",'Milestones + Packages'!B153,"")</f>
        <v/>
      </c>
      <c r="B156" s="44" t="str">
        <f>IF('Milestones + Packages'!$E153,'Milestones + Packages'!$E153,"")</f>
        <v/>
      </c>
      <c r="C156" s="44" t="str">
        <f>IF('Milestones + Packages'!$E153+'Milestones + Packages'!$F153,'Milestones + Packages'!$E153+'Milestones + Packages'!$F153 - 1,"")</f>
        <v/>
      </c>
      <c r="D156" s="43" t="str">
        <f>IF('Milestones + Packages'!G153 &lt;&gt; "",'Milestones + Packages'!G153,"")</f>
        <v/>
      </c>
      <c r="E156" s="47"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3" t="str">
        <f>IF('Milestones + Packages'!B154&lt;&gt; "",'Milestones + Packages'!B154,"")</f>
        <v/>
      </c>
      <c r="B157" s="44" t="str">
        <f>IF('Milestones + Packages'!$E154,'Milestones + Packages'!$E154,"")</f>
        <v/>
      </c>
      <c r="C157" s="44" t="str">
        <f>IF('Milestones + Packages'!$E154+'Milestones + Packages'!$F154,'Milestones + Packages'!$E154+'Milestones + Packages'!$F154 - 1,"")</f>
        <v/>
      </c>
      <c r="D157" s="43" t="str">
        <f>IF('Milestones + Packages'!G154 &lt;&gt; "",'Milestones + Packages'!G154,"")</f>
        <v/>
      </c>
      <c r="E157" s="47"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3" t="str">
        <f>IF('Milestones + Packages'!B155&lt;&gt; "",'Milestones + Packages'!B155,"")</f>
        <v/>
      </c>
      <c r="B158" s="44" t="str">
        <f>IF('Milestones + Packages'!$E155,'Milestones + Packages'!$E155,"")</f>
        <v/>
      </c>
      <c r="C158" s="44" t="str">
        <f>IF('Milestones + Packages'!$E155+'Milestones + Packages'!$F155,'Milestones + Packages'!$E155+'Milestones + Packages'!$F155 - 1,"")</f>
        <v/>
      </c>
      <c r="D158" s="43" t="str">
        <f>IF('Milestones + Packages'!G155 &lt;&gt; "",'Milestones + Packages'!G155,"")</f>
        <v/>
      </c>
      <c r="E158" s="47"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3" t="str">
        <f>IF('Milestones + Packages'!B156&lt;&gt; "",'Milestones + Packages'!B156,"")</f>
        <v/>
      </c>
      <c r="B159" s="44" t="str">
        <f>IF('Milestones + Packages'!$E156,'Milestones + Packages'!$E156,"")</f>
        <v/>
      </c>
      <c r="C159" s="44" t="str">
        <f>IF('Milestones + Packages'!$E156+'Milestones + Packages'!$F156,'Milestones + Packages'!$E156+'Milestones + Packages'!$F156 - 1,"")</f>
        <v/>
      </c>
      <c r="D159" s="43" t="str">
        <f>IF('Milestones + Packages'!G156 &lt;&gt; "",'Milestones + Packages'!G156,"")</f>
        <v/>
      </c>
      <c r="E159" s="47"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3" t="str">
        <f>IF('Milestones + Packages'!B157&lt;&gt; "",'Milestones + Packages'!B157,"")</f>
        <v/>
      </c>
      <c r="B160" s="44" t="str">
        <f>IF('Milestones + Packages'!$E157,'Milestones + Packages'!$E157,"")</f>
        <v/>
      </c>
      <c r="C160" s="44" t="str">
        <f>IF('Milestones + Packages'!$E157+'Milestones + Packages'!$F157,'Milestones + Packages'!$E157+'Milestones + Packages'!$F157 - 1,"")</f>
        <v/>
      </c>
      <c r="D160" s="43" t="str">
        <f>IF('Milestones + Packages'!G157 &lt;&gt; "",'Milestones + Packages'!G157,"")</f>
        <v/>
      </c>
      <c r="E160" s="47"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3" t="str">
        <f>IF('Milestones + Packages'!B158&lt;&gt; "",'Milestones + Packages'!B158,"")</f>
        <v/>
      </c>
      <c r="B161" s="44" t="str">
        <f>IF('Milestones + Packages'!$E158,'Milestones + Packages'!$E158,"")</f>
        <v/>
      </c>
      <c r="C161" s="44" t="str">
        <f>IF('Milestones + Packages'!$E158+'Milestones + Packages'!$F158,'Milestones + Packages'!$E158+'Milestones + Packages'!$F158 - 1,"")</f>
        <v/>
      </c>
      <c r="D161" s="43" t="str">
        <f>IF('Milestones + Packages'!G158 &lt;&gt; "",'Milestones + Packages'!G158,"")</f>
        <v/>
      </c>
      <c r="E161" s="47"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3" t="str">
        <f>IF('Milestones + Packages'!B159&lt;&gt; "",'Milestones + Packages'!B159,"")</f>
        <v/>
      </c>
      <c r="B162" s="44" t="str">
        <f>IF('Milestones + Packages'!$E159,'Milestones + Packages'!$E159,"")</f>
        <v/>
      </c>
      <c r="C162" s="44" t="str">
        <f>IF('Milestones + Packages'!$E159+'Milestones + Packages'!$F159,'Milestones + Packages'!$E159+'Milestones + Packages'!$F159 - 1,"")</f>
        <v/>
      </c>
      <c r="D162" s="43" t="str">
        <f>IF('Milestones + Packages'!G159 &lt;&gt; "",'Milestones + Packages'!G159,"")</f>
        <v/>
      </c>
      <c r="E162" s="47"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3" t="str">
        <f>IF('Milestones + Packages'!B160&lt;&gt; "",'Milestones + Packages'!B160,"")</f>
        <v/>
      </c>
      <c r="B163" s="44" t="str">
        <f>IF('Milestones + Packages'!$E160,'Milestones + Packages'!$E160,"")</f>
        <v/>
      </c>
      <c r="C163" s="44" t="str">
        <f>IF('Milestones + Packages'!$E160+'Milestones + Packages'!$F160,'Milestones + Packages'!$E160+'Milestones + Packages'!$F160 - 1,"")</f>
        <v/>
      </c>
      <c r="D163" s="43" t="str">
        <f>IF('Milestones + Packages'!G160 &lt;&gt; "",'Milestones + Packages'!G160,"")</f>
        <v/>
      </c>
      <c r="E163" s="47"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3" t="str">
        <f>IF('Milestones + Packages'!B161&lt;&gt; "",'Milestones + Packages'!B161,"")</f>
        <v/>
      </c>
      <c r="B164" s="44" t="str">
        <f>IF('Milestones + Packages'!$E161,'Milestones + Packages'!$E161,"")</f>
        <v/>
      </c>
      <c r="C164" s="44" t="str">
        <f>IF('Milestones + Packages'!$E161+'Milestones + Packages'!$F161,'Milestones + Packages'!$E161+'Milestones + Packages'!$F161 - 1,"")</f>
        <v/>
      </c>
      <c r="D164" s="43" t="str">
        <f>IF('Milestones + Packages'!G161 &lt;&gt; "",'Milestones + Packages'!G161,"")</f>
        <v/>
      </c>
      <c r="E164" s="47"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3" t="str">
        <f>IF('Milestones + Packages'!B162&lt;&gt; "",'Milestones + Packages'!B162,"")</f>
        <v/>
      </c>
      <c r="B165" s="44" t="str">
        <f>IF('Milestones + Packages'!$E162,'Milestones + Packages'!$E162,"")</f>
        <v/>
      </c>
      <c r="C165" s="44" t="str">
        <f>IF('Milestones + Packages'!$E162+'Milestones + Packages'!$F162,'Milestones + Packages'!$E162+'Milestones + Packages'!$F162 - 1,"")</f>
        <v/>
      </c>
      <c r="D165" s="43" t="str">
        <f>IF('Milestones + Packages'!G162 &lt;&gt; "",'Milestones + Packages'!G162,"")</f>
        <v/>
      </c>
      <c r="E165" s="47"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3" t="str">
        <f>IF('Milestones + Packages'!B163&lt;&gt; "",'Milestones + Packages'!B163,"")</f>
        <v/>
      </c>
      <c r="B166" s="44" t="str">
        <f>IF('Milestones + Packages'!$E163,'Milestones + Packages'!$E163,"")</f>
        <v/>
      </c>
      <c r="C166" s="44" t="str">
        <f>IF('Milestones + Packages'!$E163+'Milestones + Packages'!$F163,'Milestones + Packages'!$E163+'Milestones + Packages'!$F163 - 1,"")</f>
        <v/>
      </c>
      <c r="D166" s="43" t="str">
        <f>IF('Milestones + Packages'!G163 &lt;&gt; "",'Milestones + Packages'!G163,"")</f>
        <v/>
      </c>
      <c r="E166" s="47"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3" t="str">
        <f>IF('Milestones + Packages'!B164&lt;&gt; "",'Milestones + Packages'!B164,"")</f>
        <v/>
      </c>
      <c r="B167" s="44" t="str">
        <f>IF('Milestones + Packages'!$E164,'Milestones + Packages'!$E164,"")</f>
        <v/>
      </c>
      <c r="C167" s="44" t="str">
        <f>IF('Milestones + Packages'!$E164+'Milestones + Packages'!$F164,'Milestones + Packages'!$E164+'Milestones + Packages'!$F164 - 1,"")</f>
        <v/>
      </c>
      <c r="D167" s="43" t="str">
        <f>IF('Milestones + Packages'!G164 &lt;&gt; "",'Milestones + Packages'!G164,"")</f>
        <v/>
      </c>
      <c r="E167" s="47"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3" t="str">
        <f>IF('Milestones + Packages'!B165&lt;&gt; "",'Milestones + Packages'!B165,"")</f>
        <v/>
      </c>
      <c r="B168" s="44" t="str">
        <f>IF('Milestones + Packages'!$E165,'Milestones + Packages'!$E165,"")</f>
        <v/>
      </c>
      <c r="C168" s="44" t="str">
        <f>IF('Milestones + Packages'!$E165+'Milestones + Packages'!$F165,'Milestones + Packages'!$E165+'Milestones + Packages'!$F165 - 1,"")</f>
        <v/>
      </c>
      <c r="D168" s="43" t="str">
        <f>IF('Milestones + Packages'!G165 &lt;&gt; "",'Milestones + Packages'!G165,"")</f>
        <v/>
      </c>
      <c r="E168" s="47"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3" t="str">
        <f>IF('Milestones + Packages'!B166&lt;&gt; "",'Milestones + Packages'!B166,"")</f>
        <v/>
      </c>
      <c r="B169" s="44" t="str">
        <f>IF('Milestones + Packages'!$E166,'Milestones + Packages'!$E166,"")</f>
        <v/>
      </c>
      <c r="C169" s="44" t="str">
        <f>IF('Milestones + Packages'!$E166+'Milestones + Packages'!$F166,'Milestones + Packages'!$E166+'Milestones + Packages'!$F166 - 1,"")</f>
        <v/>
      </c>
      <c r="D169" s="43" t="str">
        <f>IF('Milestones + Packages'!G166 &lt;&gt; "",'Milestones + Packages'!G166,"")</f>
        <v/>
      </c>
      <c r="E169" s="47"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3" t="str">
        <f>IF('Milestones + Packages'!B167&lt;&gt; "",'Milestones + Packages'!B167,"")</f>
        <v/>
      </c>
      <c r="B170" s="44" t="str">
        <f>IF('Milestones + Packages'!$E167,'Milestones + Packages'!$E167,"")</f>
        <v/>
      </c>
      <c r="C170" s="44" t="str">
        <f>IF('Milestones + Packages'!$E167+'Milestones + Packages'!$F167,'Milestones + Packages'!$E167+'Milestones + Packages'!$F167 - 1,"")</f>
        <v/>
      </c>
      <c r="D170" s="43" t="str">
        <f>IF('Milestones + Packages'!G167 &lt;&gt; "",'Milestones + Packages'!G167,"")</f>
        <v/>
      </c>
      <c r="E170" s="47"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3" t="str">
        <f>IF('Milestones + Packages'!B168&lt;&gt; "",'Milestones + Packages'!B168,"")</f>
        <v/>
      </c>
      <c r="B171" s="44" t="str">
        <f>IF('Milestones + Packages'!$E168,'Milestones + Packages'!$E168,"")</f>
        <v/>
      </c>
      <c r="C171" s="44" t="str">
        <f>IF('Milestones + Packages'!$E168+'Milestones + Packages'!$F168,'Milestones + Packages'!$E168+'Milestones + Packages'!$F168 - 1,"")</f>
        <v/>
      </c>
      <c r="D171" s="43" t="str">
        <f>IF('Milestones + Packages'!G168 &lt;&gt; "",'Milestones + Packages'!G168,"")</f>
        <v/>
      </c>
      <c r="E171" s="47"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3" t="str">
        <f>IF('Milestones + Packages'!B169&lt;&gt; "",'Milestones + Packages'!B169,"")</f>
        <v/>
      </c>
      <c r="B172" s="44" t="str">
        <f>IF('Milestones + Packages'!$E169,'Milestones + Packages'!$E169,"")</f>
        <v/>
      </c>
      <c r="C172" s="44" t="str">
        <f>IF('Milestones + Packages'!$E169+'Milestones + Packages'!$F169,'Milestones + Packages'!$E169+'Milestones + Packages'!$F169 - 1,"")</f>
        <v/>
      </c>
      <c r="D172" s="43" t="str">
        <f>IF('Milestones + Packages'!G169 &lt;&gt; "",'Milestones + Packages'!G169,"")</f>
        <v/>
      </c>
      <c r="E172" s="47"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3" t="str">
        <f>IF('Milestones + Packages'!B170&lt;&gt; "",'Milestones + Packages'!B170,"")</f>
        <v/>
      </c>
      <c r="B173" s="44" t="str">
        <f>IF('Milestones + Packages'!$E170,'Milestones + Packages'!$E170,"")</f>
        <v/>
      </c>
      <c r="C173" s="44" t="str">
        <f>IF('Milestones + Packages'!$E170+'Milestones + Packages'!$F170,'Milestones + Packages'!$E170+'Milestones + Packages'!$F170 - 1,"")</f>
        <v/>
      </c>
      <c r="D173" s="43" t="str">
        <f>IF('Milestones + Packages'!G170 &lt;&gt; "",'Milestones + Packages'!G170,"")</f>
        <v/>
      </c>
      <c r="E173" s="47"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3" t="str">
        <f>IF('Milestones + Packages'!B171&lt;&gt; "",'Milestones + Packages'!B171,"")</f>
        <v/>
      </c>
      <c r="B174" s="44" t="str">
        <f>IF('Milestones + Packages'!$E171,'Milestones + Packages'!$E171,"")</f>
        <v/>
      </c>
      <c r="C174" s="44" t="str">
        <f>IF('Milestones + Packages'!$E171+'Milestones + Packages'!$F171,'Milestones + Packages'!$E171+'Milestones + Packages'!$F171 - 1,"")</f>
        <v/>
      </c>
      <c r="D174" s="43" t="str">
        <f>IF('Milestones + Packages'!G171 &lt;&gt; "",'Milestones + Packages'!G171,"")</f>
        <v/>
      </c>
      <c r="E174" s="47"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3" t="str">
        <f>IF('Milestones + Packages'!B172&lt;&gt; "",'Milestones + Packages'!B172,"")</f>
        <v/>
      </c>
      <c r="B175" s="44" t="str">
        <f>IF('Milestones + Packages'!$E172,'Milestones + Packages'!$E172,"")</f>
        <v/>
      </c>
      <c r="C175" s="44" t="str">
        <f>IF('Milestones + Packages'!$E172+'Milestones + Packages'!$F172,'Milestones + Packages'!$E172+'Milestones + Packages'!$F172 - 1,"")</f>
        <v/>
      </c>
      <c r="D175" s="43" t="str">
        <f>IF('Milestones + Packages'!G172 &lt;&gt; "",'Milestones + Packages'!G172,"")</f>
        <v/>
      </c>
      <c r="E175" s="47"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3" t="str">
        <f>IF('Milestones + Packages'!B173&lt;&gt; "",'Milestones + Packages'!B173,"")</f>
        <v/>
      </c>
      <c r="B176" s="44" t="str">
        <f>IF('Milestones + Packages'!$E173,'Milestones + Packages'!$E173,"")</f>
        <v/>
      </c>
      <c r="C176" s="44" t="str">
        <f>IF('Milestones + Packages'!$E173+'Milestones + Packages'!$F173,'Milestones + Packages'!$E173+'Milestones + Packages'!$F173 - 1,"")</f>
        <v/>
      </c>
      <c r="D176" s="43" t="str">
        <f>IF('Milestones + Packages'!G173 &lt;&gt; "",'Milestones + Packages'!G173,"")</f>
        <v/>
      </c>
      <c r="E176" s="47"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3" t="str">
        <f>IF('Milestones + Packages'!B174&lt;&gt; "",'Milestones + Packages'!B174,"")</f>
        <v/>
      </c>
      <c r="B177" s="44" t="str">
        <f>IF('Milestones + Packages'!$E174,'Milestones + Packages'!$E174,"")</f>
        <v/>
      </c>
      <c r="C177" s="44" t="str">
        <f>IF('Milestones + Packages'!$E174+'Milestones + Packages'!$F174,'Milestones + Packages'!$E174+'Milestones + Packages'!$F174 - 1,"")</f>
        <v/>
      </c>
      <c r="D177" s="43" t="str">
        <f>IF('Milestones + Packages'!G174 &lt;&gt; "",'Milestones + Packages'!G174,"")</f>
        <v/>
      </c>
      <c r="E177" s="47"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3" t="str">
        <f>IF('Milestones + Packages'!B175&lt;&gt; "",'Milestones + Packages'!B175,"")</f>
        <v/>
      </c>
      <c r="B178" s="44" t="str">
        <f>IF('Milestones + Packages'!$E175,'Milestones + Packages'!$E175,"")</f>
        <v/>
      </c>
      <c r="C178" s="44" t="str">
        <f>IF('Milestones + Packages'!$E175+'Milestones + Packages'!$F175,'Milestones + Packages'!$E175+'Milestones + Packages'!$F175 - 1,"")</f>
        <v/>
      </c>
      <c r="D178" s="43" t="str">
        <f>IF('Milestones + Packages'!G175 &lt;&gt; "",'Milestones + Packages'!G175,"")</f>
        <v/>
      </c>
      <c r="E178" s="47"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3" t="str">
        <f>IF('Milestones + Packages'!B176&lt;&gt; "",'Milestones + Packages'!B176,"")</f>
        <v/>
      </c>
      <c r="B179" s="44" t="str">
        <f>IF('Milestones + Packages'!$E176,'Milestones + Packages'!$E176,"")</f>
        <v/>
      </c>
      <c r="C179" s="44" t="str">
        <f>IF('Milestones + Packages'!$E176+'Milestones + Packages'!$F176,'Milestones + Packages'!$E176+'Milestones + Packages'!$F176 - 1,"")</f>
        <v/>
      </c>
      <c r="D179" s="43" t="str">
        <f>IF('Milestones + Packages'!G176 &lt;&gt; "",'Milestones + Packages'!G176,"")</f>
        <v/>
      </c>
      <c r="E179" s="47"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3" t="str">
        <f>IF('Milestones + Packages'!B177&lt;&gt; "",'Milestones + Packages'!B177,"")</f>
        <v/>
      </c>
      <c r="B180" s="44" t="str">
        <f>IF('Milestones + Packages'!$E177,'Milestones + Packages'!$E177,"")</f>
        <v/>
      </c>
      <c r="C180" s="44" t="str">
        <f>IF('Milestones + Packages'!$E177+'Milestones + Packages'!$F177,'Milestones + Packages'!$E177+'Milestones + Packages'!$F177 - 1,"")</f>
        <v/>
      </c>
      <c r="D180" s="43" t="str">
        <f>IF('Milestones + Packages'!G177 &lt;&gt; "",'Milestones + Packages'!G177,"")</f>
        <v/>
      </c>
      <c r="E180" s="47"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3" t="str">
        <f>IF('Milestones + Packages'!B178&lt;&gt; "",'Milestones + Packages'!B178,"")</f>
        <v/>
      </c>
      <c r="B181" s="44" t="str">
        <f>IF('Milestones + Packages'!$E178,'Milestones + Packages'!$E178,"")</f>
        <v/>
      </c>
      <c r="C181" s="44" t="str">
        <f>IF('Milestones + Packages'!$E178+'Milestones + Packages'!$F178,'Milestones + Packages'!$E178+'Milestones + Packages'!$F178 - 1,"")</f>
        <v/>
      </c>
      <c r="D181" s="43" t="str">
        <f>IF('Milestones + Packages'!G178 &lt;&gt; "",'Milestones + Packages'!G178,"")</f>
        <v/>
      </c>
      <c r="E181" s="47"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3" t="str">
        <f>IF('Milestones + Packages'!B179&lt;&gt; "",'Milestones + Packages'!B179,"")</f>
        <v/>
      </c>
      <c r="B182" s="44" t="str">
        <f>IF('Milestones + Packages'!$E179,'Milestones + Packages'!$E179,"")</f>
        <v/>
      </c>
      <c r="C182" s="44" t="str">
        <f>IF('Milestones + Packages'!$E179+'Milestones + Packages'!$F179,'Milestones + Packages'!$E179+'Milestones + Packages'!$F179 - 1,"")</f>
        <v/>
      </c>
      <c r="D182" s="43" t="str">
        <f>IF('Milestones + Packages'!G179 &lt;&gt; "",'Milestones + Packages'!G179,"")</f>
        <v/>
      </c>
      <c r="E182" s="47"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3" t="str">
        <f>IF('Milestones + Packages'!B180&lt;&gt; "",'Milestones + Packages'!B180,"")</f>
        <v/>
      </c>
      <c r="B183" s="44" t="str">
        <f>IF('Milestones + Packages'!$E180,'Milestones + Packages'!$E180,"")</f>
        <v/>
      </c>
      <c r="C183" s="44" t="str">
        <f>IF('Milestones + Packages'!$E180+'Milestones + Packages'!$F180,'Milestones + Packages'!$E180+'Milestones + Packages'!$F180 - 1,"")</f>
        <v/>
      </c>
      <c r="D183" s="43" t="str">
        <f>IF('Milestones + Packages'!G180 &lt;&gt; "",'Milestones + Packages'!G180,"")</f>
        <v/>
      </c>
      <c r="E183" s="47"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3" t="str">
        <f>IF('Milestones + Packages'!B181&lt;&gt; "",'Milestones + Packages'!B181,"")</f>
        <v/>
      </c>
      <c r="B184" s="44" t="str">
        <f>IF('Milestones + Packages'!$E181,'Milestones + Packages'!$E181,"")</f>
        <v/>
      </c>
      <c r="C184" s="44" t="str">
        <f>IF('Milestones + Packages'!$E181+'Milestones + Packages'!$F181,'Milestones + Packages'!$E181+'Milestones + Packages'!$F181 - 1,"")</f>
        <v/>
      </c>
      <c r="D184" s="43" t="str">
        <f>IF('Milestones + Packages'!G181 &lt;&gt; "",'Milestones + Packages'!G181,"")</f>
        <v/>
      </c>
      <c r="E184" s="47"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3" t="str">
        <f>IF('Milestones + Packages'!B182&lt;&gt; "",'Milestones + Packages'!B182,"")</f>
        <v/>
      </c>
      <c r="B185" s="44" t="str">
        <f>IF('Milestones + Packages'!$E182,'Milestones + Packages'!$E182,"")</f>
        <v/>
      </c>
      <c r="C185" s="44" t="str">
        <f>IF('Milestones + Packages'!$E182+'Milestones + Packages'!$F182,'Milestones + Packages'!$E182+'Milestones + Packages'!$F182 - 1,"")</f>
        <v/>
      </c>
      <c r="D185" s="43" t="str">
        <f>IF('Milestones + Packages'!G182 &lt;&gt; "",'Milestones + Packages'!G182,"")</f>
        <v/>
      </c>
      <c r="E185" s="47"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3" t="str">
        <f>IF('Milestones + Packages'!B183&lt;&gt; "",'Milestones + Packages'!B183,"")</f>
        <v/>
      </c>
      <c r="B186" s="44" t="str">
        <f>IF('Milestones + Packages'!$E183,'Milestones + Packages'!$E183,"")</f>
        <v/>
      </c>
      <c r="C186" s="44" t="str">
        <f>IF('Milestones + Packages'!$E183+'Milestones + Packages'!$F183,'Milestones + Packages'!$E183+'Milestones + Packages'!$F183 - 1,"")</f>
        <v/>
      </c>
      <c r="D186" s="43" t="str">
        <f>IF('Milestones + Packages'!G183 &lt;&gt; "",'Milestones + Packages'!G183,"")</f>
        <v/>
      </c>
      <c r="E186" s="47"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3" t="str">
        <f>IF('Milestones + Packages'!B184&lt;&gt; "",'Milestones + Packages'!B184,"")</f>
        <v/>
      </c>
      <c r="B187" s="44" t="str">
        <f>IF('Milestones + Packages'!$E184,'Milestones + Packages'!$E184,"")</f>
        <v/>
      </c>
      <c r="C187" s="44" t="str">
        <f>IF('Milestones + Packages'!$E184+'Milestones + Packages'!$F184,'Milestones + Packages'!$E184+'Milestones + Packages'!$F184 - 1,"")</f>
        <v/>
      </c>
      <c r="D187" s="43" t="str">
        <f>IF('Milestones + Packages'!G184 &lt;&gt; "",'Milestones + Packages'!G184,"")</f>
        <v/>
      </c>
      <c r="E187" s="47"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3" t="str">
        <f>IF('Milestones + Packages'!B185&lt;&gt; "",'Milestones + Packages'!B185,"")</f>
        <v/>
      </c>
      <c r="B188" s="44" t="str">
        <f>IF('Milestones + Packages'!$E185,'Milestones + Packages'!$E185,"")</f>
        <v/>
      </c>
      <c r="C188" s="44" t="str">
        <f>IF('Milestones + Packages'!$E185+'Milestones + Packages'!$F185,'Milestones + Packages'!$E185+'Milestones + Packages'!$F185 - 1,"")</f>
        <v/>
      </c>
      <c r="D188" s="43" t="str">
        <f>IF('Milestones + Packages'!G185 &lt;&gt; "",'Milestones + Packages'!G185,"")</f>
        <v/>
      </c>
      <c r="E188" s="47"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3" t="str">
        <f>IF('Milestones + Packages'!B186&lt;&gt; "",'Milestones + Packages'!B186,"")</f>
        <v/>
      </c>
      <c r="B189" s="44" t="str">
        <f>IF('Milestones + Packages'!$E186,'Milestones + Packages'!$E186,"")</f>
        <v/>
      </c>
      <c r="C189" s="44" t="str">
        <f>IF('Milestones + Packages'!$E186+'Milestones + Packages'!$F186,'Milestones + Packages'!$E186+'Milestones + Packages'!$F186 - 1,"")</f>
        <v/>
      </c>
      <c r="D189" s="43" t="str">
        <f>IF('Milestones + Packages'!G186 &lt;&gt; "",'Milestones + Packages'!G186,"")</f>
        <v/>
      </c>
      <c r="E189" s="47"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3" t="str">
        <f>IF('Milestones + Packages'!B187&lt;&gt; "",'Milestones + Packages'!B187,"")</f>
        <v/>
      </c>
      <c r="B190" s="44" t="str">
        <f>IF('Milestones + Packages'!$E187,'Milestones + Packages'!$E187,"")</f>
        <v/>
      </c>
      <c r="C190" s="44" t="str">
        <f>IF('Milestones + Packages'!$E187+'Milestones + Packages'!$F187,'Milestones + Packages'!$E187+'Milestones + Packages'!$F187 - 1,"")</f>
        <v/>
      </c>
      <c r="D190" s="43" t="str">
        <f>IF('Milestones + Packages'!G187 &lt;&gt; "",'Milestones + Packages'!G187,"")</f>
        <v/>
      </c>
      <c r="E190" s="47"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3" t="str">
        <f>IF('Milestones + Packages'!B188&lt;&gt; "",'Milestones + Packages'!B188,"")</f>
        <v/>
      </c>
      <c r="B191" s="44" t="str">
        <f>IF('Milestones + Packages'!$E188,'Milestones + Packages'!$E188,"")</f>
        <v/>
      </c>
      <c r="C191" s="44" t="str">
        <f>IF('Milestones + Packages'!$E188+'Milestones + Packages'!$F188,'Milestones + Packages'!$E188+'Milestones + Packages'!$F188 - 1,"")</f>
        <v/>
      </c>
      <c r="D191" s="43" t="str">
        <f>IF('Milestones + Packages'!G188 &lt;&gt; "",'Milestones + Packages'!G188,"")</f>
        <v/>
      </c>
      <c r="E191" s="47"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3" t="str">
        <f>IF('Milestones + Packages'!B189&lt;&gt; "",'Milestones + Packages'!B189,"")</f>
        <v/>
      </c>
      <c r="B192" s="44" t="str">
        <f>IF('Milestones + Packages'!$E189,'Milestones + Packages'!$E189,"")</f>
        <v/>
      </c>
      <c r="C192" s="44" t="str">
        <f>IF('Milestones + Packages'!$E189+'Milestones + Packages'!$F189,'Milestones + Packages'!$E189+'Milestones + Packages'!$F189 - 1,"")</f>
        <v/>
      </c>
      <c r="D192" s="43" t="str">
        <f>IF('Milestones + Packages'!G189 &lt;&gt; "",'Milestones + Packages'!G189,"")</f>
        <v/>
      </c>
      <c r="E192" s="47"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3" t="str">
        <f>IF('Milestones + Packages'!B190&lt;&gt; "",'Milestones + Packages'!B190,"")</f>
        <v/>
      </c>
      <c r="B193" s="44" t="str">
        <f>IF('Milestones + Packages'!$E190,'Milestones + Packages'!$E190,"")</f>
        <v/>
      </c>
      <c r="C193" s="44" t="str">
        <f>IF('Milestones + Packages'!$E190+'Milestones + Packages'!$F190,'Milestones + Packages'!$E190+'Milestones + Packages'!$F190 - 1,"")</f>
        <v/>
      </c>
      <c r="D193" s="43" t="str">
        <f>IF('Milestones + Packages'!G190 &lt;&gt; "",'Milestones + Packages'!G190,"")</f>
        <v/>
      </c>
      <c r="E193" s="47"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3" t="str">
        <f>IF('Milestones + Packages'!B191&lt;&gt; "",'Milestones + Packages'!B191,"")</f>
        <v/>
      </c>
      <c r="B194" s="44" t="str">
        <f>IF('Milestones + Packages'!$E191,'Milestones + Packages'!$E191,"")</f>
        <v/>
      </c>
      <c r="C194" s="44" t="str">
        <f>IF('Milestones + Packages'!$E191+'Milestones + Packages'!$F191,'Milestones + Packages'!$E191+'Milestones + Packages'!$F191 - 1,"")</f>
        <v/>
      </c>
      <c r="D194" s="43" t="str">
        <f>IF('Milestones + Packages'!G191 &lt;&gt; "",'Milestones + Packages'!G191,"")</f>
        <v/>
      </c>
      <c r="E194" s="47"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3" t="str">
        <f>IF('Milestones + Packages'!B192&lt;&gt; "",'Milestones + Packages'!B192,"")</f>
        <v/>
      </c>
      <c r="B195" s="44" t="str">
        <f>IF('Milestones + Packages'!$E192,'Milestones + Packages'!$E192,"")</f>
        <v/>
      </c>
      <c r="C195" s="44" t="str">
        <f>IF('Milestones + Packages'!$E192+'Milestones + Packages'!$F192,'Milestones + Packages'!$E192+'Milestones + Packages'!$F192 - 1,"")</f>
        <v/>
      </c>
      <c r="D195" s="43" t="str">
        <f>IF('Milestones + Packages'!G192 &lt;&gt; "",'Milestones + Packages'!G192,"")</f>
        <v/>
      </c>
      <c r="E195" s="47"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3" t="str">
        <f>IF('Milestones + Packages'!B193&lt;&gt; "",'Milestones + Packages'!B193,"")</f>
        <v/>
      </c>
      <c r="B196" s="44" t="str">
        <f>IF('Milestones + Packages'!$E193,'Milestones + Packages'!$E193,"")</f>
        <v/>
      </c>
      <c r="C196" s="44" t="str">
        <f>IF('Milestones + Packages'!$E193+'Milestones + Packages'!$F193,'Milestones + Packages'!$E193+'Milestones + Packages'!$F193 - 1,"")</f>
        <v/>
      </c>
      <c r="D196" s="43" t="str">
        <f>IF('Milestones + Packages'!G193 &lt;&gt; "",'Milestones + Packages'!G193,"")</f>
        <v/>
      </c>
      <c r="E196" s="47"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3" t="str">
        <f>IF('Milestones + Packages'!B194&lt;&gt; "",'Milestones + Packages'!B194,"")</f>
        <v/>
      </c>
      <c r="B197" s="44" t="str">
        <f>IF('Milestones + Packages'!$E194,'Milestones + Packages'!$E194,"")</f>
        <v/>
      </c>
      <c r="C197" s="44" t="str">
        <f>IF('Milestones + Packages'!$E194+'Milestones + Packages'!$F194,'Milestones + Packages'!$E194+'Milestones + Packages'!$F194 - 1,"")</f>
        <v/>
      </c>
      <c r="D197" s="43" t="str">
        <f>IF('Milestones + Packages'!G194 &lt;&gt; "",'Milestones + Packages'!G194,"")</f>
        <v/>
      </c>
      <c r="E197" s="47"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3" t="str">
        <f>IF('Milestones + Packages'!B195&lt;&gt; "",'Milestones + Packages'!B195,"")</f>
        <v/>
      </c>
      <c r="B198" s="44" t="str">
        <f>IF('Milestones + Packages'!$E195,'Milestones + Packages'!$E195,"")</f>
        <v/>
      </c>
      <c r="C198" s="44" t="str">
        <f>IF('Milestones + Packages'!$E195+'Milestones + Packages'!$F195,'Milestones + Packages'!$E195+'Milestones + Packages'!$F195 - 1,"")</f>
        <v/>
      </c>
      <c r="D198" s="43" t="str">
        <f>IF('Milestones + Packages'!G195 &lt;&gt; "",'Milestones + Packages'!G195,"")</f>
        <v/>
      </c>
      <c r="E198" s="47"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3" t="str">
        <f>IF('Milestones + Packages'!B196&lt;&gt; "",'Milestones + Packages'!B196,"")</f>
        <v/>
      </c>
      <c r="B199" s="44" t="str">
        <f>IF('Milestones + Packages'!$E196,'Milestones + Packages'!$E196,"")</f>
        <v/>
      </c>
      <c r="C199" s="44" t="str">
        <f>IF('Milestones + Packages'!$E196+'Milestones + Packages'!$F196,'Milestones + Packages'!$E196+'Milestones + Packages'!$F196 - 1,"")</f>
        <v/>
      </c>
      <c r="D199" s="43" t="str">
        <f>IF('Milestones + Packages'!G196 &lt;&gt; "",'Milestones + Packages'!G196,"")</f>
        <v/>
      </c>
      <c r="E199" s="47"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3" t="str">
        <f>IF('Milestones + Packages'!B197&lt;&gt; "",'Milestones + Packages'!B197,"")</f>
        <v/>
      </c>
      <c r="B200" s="44" t="str">
        <f>IF('Milestones + Packages'!$E197,'Milestones + Packages'!$E197,"")</f>
        <v/>
      </c>
      <c r="C200" s="44" t="str">
        <f>IF('Milestones + Packages'!$E197+'Milestones + Packages'!$F197,'Milestones + Packages'!$E197+'Milestones + Packages'!$F197 - 1,"")</f>
        <v/>
      </c>
      <c r="D200" s="43" t="str">
        <f>IF('Milestones + Packages'!G197 &lt;&gt; "",'Milestones + Packages'!G197,"")</f>
        <v/>
      </c>
      <c r="E200" s="47"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3" t="str">
        <f>IF('Milestones + Packages'!B198&lt;&gt; "",'Milestones + Packages'!B198,"")</f>
        <v/>
      </c>
      <c r="B201" s="44" t="str">
        <f>IF('Milestones + Packages'!$E198,'Milestones + Packages'!$E198,"")</f>
        <v/>
      </c>
      <c r="C201" s="44" t="str">
        <f>IF('Milestones + Packages'!$E198+'Milestones + Packages'!$F198,'Milestones + Packages'!$E198+'Milestones + Packages'!$F198 - 1,"")</f>
        <v/>
      </c>
      <c r="D201" s="43" t="str">
        <f>IF('Milestones + Packages'!G198 &lt;&gt; "",'Milestones + Packages'!G198,"")</f>
        <v/>
      </c>
      <c r="E201" s="47"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3" t="str">
        <f>IF('Milestones + Packages'!B199&lt;&gt; "",'Milestones + Packages'!B199,"")</f>
        <v/>
      </c>
      <c r="B202" s="44" t="str">
        <f>IF('Milestones + Packages'!$E199,'Milestones + Packages'!$E199,"")</f>
        <v/>
      </c>
      <c r="C202" s="44" t="str">
        <f>IF('Milestones + Packages'!$E199+'Milestones + Packages'!$F199,'Milestones + Packages'!$E199+'Milestones + Packages'!$F199 - 1,"")</f>
        <v/>
      </c>
      <c r="D202" s="43" t="str">
        <f>IF('Milestones + Packages'!G199 &lt;&gt; "",'Milestones + Packages'!G199,"")</f>
        <v/>
      </c>
      <c r="E202" s="47"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3" t="str">
        <f>IF('Milestones + Packages'!B200&lt;&gt; "",'Milestones + Packages'!B200,"")</f>
        <v/>
      </c>
      <c r="B203" s="44" t="str">
        <f>IF('Milestones + Packages'!$E200,'Milestones + Packages'!$E200,"")</f>
        <v/>
      </c>
      <c r="C203" s="44" t="str">
        <f>IF('Milestones + Packages'!$E200+'Milestones + Packages'!$F200,'Milestones + Packages'!$E200+'Milestones + Packages'!$F200 - 1,"")</f>
        <v/>
      </c>
      <c r="D203" s="43" t="str">
        <f>IF('Milestones + Packages'!G200 &lt;&gt; "",'Milestones + Packages'!G200,"")</f>
        <v/>
      </c>
      <c r="E203" s="47"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3" t="str">
        <f>IF('Milestones + Packages'!B201&lt;&gt; "",'Milestones + Packages'!B201,"")</f>
        <v/>
      </c>
      <c r="B204" s="44" t="str">
        <f>IF('Milestones + Packages'!$E201,'Milestones + Packages'!$E201,"")</f>
        <v/>
      </c>
      <c r="C204" s="44" t="str">
        <f>IF('Milestones + Packages'!$E201+'Milestones + Packages'!$F201,'Milestones + Packages'!$E201+'Milestones + Packages'!$F201 - 1,"")</f>
        <v/>
      </c>
      <c r="D204" s="43" t="str">
        <f>IF('Milestones + Packages'!G201 &lt;&gt; "",'Milestones + Packages'!G201,"")</f>
        <v/>
      </c>
      <c r="E204" s="47"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3" t="str">
        <f>IF('Milestones + Packages'!B202&lt;&gt; "",'Milestones + Packages'!B202,"")</f>
        <v/>
      </c>
      <c r="B205" s="44" t="str">
        <f>IF('Milestones + Packages'!$E202,'Milestones + Packages'!$E202,"")</f>
        <v/>
      </c>
      <c r="C205" s="44" t="str">
        <f>IF('Milestones + Packages'!$E202+'Milestones + Packages'!$F202,'Milestones + Packages'!$E202+'Milestones + Packages'!$F202 - 1,"")</f>
        <v/>
      </c>
      <c r="D205" s="43" t="str">
        <f>IF('Milestones + Packages'!G202 &lt;&gt; "",'Milestones + Packages'!G202,"")</f>
        <v/>
      </c>
      <c r="E205" s="47"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3" t="str">
        <f>IF('Milestones + Packages'!B203&lt;&gt; "",'Milestones + Packages'!B203,"")</f>
        <v/>
      </c>
      <c r="B206" s="44" t="str">
        <f>IF('Milestones + Packages'!$E203,'Milestones + Packages'!$E203,"")</f>
        <v/>
      </c>
      <c r="C206" s="44" t="str">
        <f>IF('Milestones + Packages'!$E203+'Milestones + Packages'!$F203,'Milestones + Packages'!$E203+'Milestones + Packages'!$F203 - 1,"")</f>
        <v/>
      </c>
      <c r="D206" s="43" t="str">
        <f>IF('Milestones + Packages'!G203 &lt;&gt; "",'Milestones + Packages'!G203,"")</f>
        <v/>
      </c>
      <c r="E206" s="47"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3" t="str">
        <f>IF('Milestones + Packages'!B204&lt;&gt; "",'Milestones + Packages'!B204,"")</f>
        <v/>
      </c>
      <c r="B207" s="44" t="str">
        <f>IF('Milestones + Packages'!$E204,'Milestones + Packages'!$E204,"")</f>
        <v/>
      </c>
      <c r="C207" s="44" t="str">
        <f>IF('Milestones + Packages'!$E204+'Milestones + Packages'!$F204,'Milestones + Packages'!$E204+'Milestones + Packages'!$F204 - 1,"")</f>
        <v/>
      </c>
      <c r="D207" s="43" t="str">
        <f>IF('Milestones + Packages'!G204 &lt;&gt; "",'Milestones + Packages'!G204,"")</f>
        <v/>
      </c>
      <c r="E207" s="47"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3" t="str">
        <f>IF('Milestones + Packages'!B205&lt;&gt; "",'Milestones + Packages'!B205,"")</f>
        <v/>
      </c>
      <c r="B208" s="44" t="str">
        <f>IF('Milestones + Packages'!$E205,'Milestones + Packages'!$E205,"")</f>
        <v/>
      </c>
      <c r="C208" s="44" t="str">
        <f>IF('Milestones + Packages'!$E205+'Milestones + Packages'!$F205,'Milestones + Packages'!$E205+'Milestones + Packages'!$F205 - 1,"")</f>
        <v/>
      </c>
      <c r="D208" s="43" t="str">
        <f>IF('Milestones + Packages'!G205 &lt;&gt; "",'Milestones + Packages'!G205,"")</f>
        <v/>
      </c>
      <c r="E208" s="47"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3" t="str">
        <f>IF('Milestones + Packages'!B206&lt;&gt; "",'Milestones + Packages'!B206,"")</f>
        <v/>
      </c>
      <c r="B209" s="44" t="str">
        <f>IF('Milestones + Packages'!$E206,'Milestones + Packages'!$E206,"")</f>
        <v/>
      </c>
      <c r="C209" s="44" t="str">
        <f>IF('Milestones + Packages'!$E206+'Milestones + Packages'!$F206,'Milestones + Packages'!$E206+'Milestones + Packages'!$F206 - 1,"")</f>
        <v/>
      </c>
      <c r="D209" s="43" t="str">
        <f>IF('Milestones + Packages'!G206 &lt;&gt; "",'Milestones + Packages'!G206,"")</f>
        <v/>
      </c>
      <c r="E209" s="47"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3" t="str">
        <f>IF('Milestones + Packages'!B207&lt;&gt; "",'Milestones + Packages'!B207,"")</f>
        <v/>
      </c>
      <c r="B210" s="44" t="str">
        <f>IF('Milestones + Packages'!$E207,'Milestones + Packages'!$E207,"")</f>
        <v/>
      </c>
      <c r="C210" s="44" t="str">
        <f>IF('Milestones + Packages'!$E207+'Milestones + Packages'!$F207,'Milestones + Packages'!$E207+'Milestones + Packages'!$F207 - 1,"")</f>
        <v/>
      </c>
      <c r="D210" s="43" t="str">
        <f>IF('Milestones + Packages'!G207 &lt;&gt; "",'Milestones + Packages'!G207,"")</f>
        <v/>
      </c>
      <c r="E210" s="47"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3" t="str">
        <f>IF('Milestones + Packages'!B208&lt;&gt; "",'Milestones + Packages'!B208,"")</f>
        <v/>
      </c>
      <c r="B211" s="44" t="str">
        <f>IF('Milestones + Packages'!$E208,'Milestones + Packages'!$E208,"")</f>
        <v/>
      </c>
      <c r="C211" s="44" t="str">
        <f>IF('Milestones + Packages'!$E208+'Milestones + Packages'!$F208,'Milestones + Packages'!$E208+'Milestones + Packages'!$F208 - 1,"")</f>
        <v/>
      </c>
      <c r="D211" s="43" t="str">
        <f>IF('Milestones + Packages'!G208 &lt;&gt; "",'Milestones + Packages'!G208,"")</f>
        <v/>
      </c>
      <c r="E211" s="47"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3" t="str">
        <f>IF('Milestones + Packages'!B209&lt;&gt; "",'Milestones + Packages'!B209,"")</f>
        <v/>
      </c>
      <c r="B212" s="44" t="str">
        <f>IF('Milestones + Packages'!$E209,'Milestones + Packages'!$E209,"")</f>
        <v/>
      </c>
      <c r="C212" s="44" t="str">
        <f>IF('Milestones + Packages'!$E209+'Milestones + Packages'!$F209,'Milestones + Packages'!$E209+'Milestones + Packages'!$F209 - 1,"")</f>
        <v/>
      </c>
      <c r="D212" s="43" t="str">
        <f>IF('Milestones + Packages'!G209 &lt;&gt; "",'Milestones + Packages'!G209,"")</f>
        <v/>
      </c>
      <c r="E212" s="47"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3" t="str">
        <f>IF('Milestones + Packages'!B210&lt;&gt; "",'Milestones + Packages'!B210,"")</f>
        <v/>
      </c>
      <c r="B213" s="44" t="str">
        <f>IF('Milestones + Packages'!$E210,'Milestones + Packages'!$E210,"")</f>
        <v/>
      </c>
      <c r="C213" s="44" t="str">
        <f>IF('Milestones + Packages'!$E210+'Milestones + Packages'!$F210,'Milestones + Packages'!$E210+'Milestones + Packages'!$F210 - 1,"")</f>
        <v/>
      </c>
      <c r="D213" s="43" t="str">
        <f>IF('Milestones + Packages'!G210 &lt;&gt; "",'Milestones + Packages'!G210,"")</f>
        <v/>
      </c>
      <c r="E213" s="47"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3" t="str">
        <f>IF('Milestones + Packages'!B211&lt;&gt; "",'Milestones + Packages'!B211,"")</f>
        <v/>
      </c>
      <c r="B214" s="44" t="str">
        <f>IF('Milestones + Packages'!$E211,'Milestones + Packages'!$E211,"")</f>
        <v/>
      </c>
      <c r="C214" s="44" t="str">
        <f>IF('Milestones + Packages'!$E211+'Milestones + Packages'!$F211,'Milestones + Packages'!$E211+'Milestones + Packages'!$F211 - 1,"")</f>
        <v/>
      </c>
      <c r="D214" s="43" t="str">
        <f>IF('Milestones + Packages'!G211 &lt;&gt; "",'Milestones + Packages'!G211,"")</f>
        <v/>
      </c>
      <c r="E214" s="47"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3" t="str">
        <f>IF('Milestones + Packages'!B212&lt;&gt; "",'Milestones + Packages'!B212,"")</f>
        <v/>
      </c>
      <c r="B215" s="44" t="str">
        <f>IF('Milestones + Packages'!$E212,'Milestones + Packages'!$E212,"")</f>
        <v/>
      </c>
      <c r="C215" s="44" t="str">
        <f>IF('Milestones + Packages'!$E212+'Milestones + Packages'!$F212,'Milestones + Packages'!$E212+'Milestones + Packages'!$F212 - 1,"")</f>
        <v/>
      </c>
      <c r="D215" s="43" t="str">
        <f>IF('Milestones + Packages'!G212 &lt;&gt; "",'Milestones + Packages'!G212,"")</f>
        <v/>
      </c>
      <c r="E215" s="47"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3" t="str">
        <f>IF('Milestones + Packages'!B213&lt;&gt; "",'Milestones + Packages'!B213,"")</f>
        <v/>
      </c>
      <c r="B216" s="44" t="str">
        <f>IF('Milestones + Packages'!$E213,'Milestones + Packages'!$E213,"")</f>
        <v/>
      </c>
      <c r="C216" s="44" t="str">
        <f>IF('Milestones + Packages'!$E213+'Milestones + Packages'!$F213,'Milestones + Packages'!$E213+'Milestones + Packages'!$F213 - 1,"")</f>
        <v/>
      </c>
      <c r="D216" s="43" t="str">
        <f>IF('Milestones + Packages'!G213 &lt;&gt; "",'Milestones + Packages'!G213,"")</f>
        <v/>
      </c>
      <c r="E216" s="47"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3" t="str">
        <f>IF('Milestones + Packages'!B214&lt;&gt; "",'Milestones + Packages'!B214,"")</f>
        <v/>
      </c>
      <c r="B217" s="44" t="str">
        <f>IF('Milestones + Packages'!$E214,'Milestones + Packages'!$E214,"")</f>
        <v/>
      </c>
      <c r="C217" s="44" t="str">
        <f>IF('Milestones + Packages'!$E214+'Milestones + Packages'!$F214,'Milestones + Packages'!$E214+'Milestones + Packages'!$F214 - 1,"")</f>
        <v/>
      </c>
      <c r="D217" s="43" t="str">
        <f>IF('Milestones + Packages'!G214 &lt;&gt; "",'Milestones + Packages'!G214,"")</f>
        <v/>
      </c>
      <c r="E217" s="47"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3" t="str">
        <f>IF('Milestones + Packages'!B215&lt;&gt; "",'Milestones + Packages'!B215,"")</f>
        <v/>
      </c>
      <c r="B218" s="44" t="str">
        <f>IF('Milestones + Packages'!$E215,'Milestones + Packages'!$E215,"")</f>
        <v/>
      </c>
      <c r="C218" s="44" t="str">
        <f>IF('Milestones + Packages'!$E215+'Milestones + Packages'!$F215,'Milestones + Packages'!$E215+'Milestones + Packages'!$F215 - 1,"")</f>
        <v/>
      </c>
      <c r="D218" s="43" t="str">
        <f>IF('Milestones + Packages'!G215 &lt;&gt; "",'Milestones + Packages'!G215,"")</f>
        <v/>
      </c>
      <c r="E218" s="47"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3" t="str">
        <f>IF('Milestones + Packages'!B216&lt;&gt; "",'Milestones + Packages'!B216,"")</f>
        <v/>
      </c>
      <c r="B219" s="44" t="str">
        <f>IF('Milestones + Packages'!$E216,'Milestones + Packages'!$E216,"")</f>
        <v/>
      </c>
      <c r="C219" s="44" t="str">
        <f>IF('Milestones + Packages'!$E216+'Milestones + Packages'!$F216,'Milestones + Packages'!$E216+'Milestones + Packages'!$F216 - 1,"")</f>
        <v/>
      </c>
      <c r="D219" s="43" t="str">
        <f>IF('Milestones + Packages'!G216 &lt;&gt; "",'Milestones + Packages'!G216,"")</f>
        <v/>
      </c>
      <c r="E219" s="47"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3" t="str">
        <f>IF('Milestones + Packages'!B217&lt;&gt; "",'Milestones + Packages'!B217,"")</f>
        <v/>
      </c>
      <c r="B220" s="44" t="str">
        <f>IF('Milestones + Packages'!$E217,'Milestones + Packages'!$E217,"")</f>
        <v/>
      </c>
      <c r="C220" s="44" t="str">
        <f>IF('Milestones + Packages'!$E217+'Milestones + Packages'!$F217,'Milestones + Packages'!$E217+'Milestones + Packages'!$F217 - 1,"")</f>
        <v/>
      </c>
      <c r="D220" s="43" t="str">
        <f>IF('Milestones + Packages'!G217 &lt;&gt; "",'Milestones + Packages'!G217,"")</f>
        <v/>
      </c>
      <c r="E220" s="47"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3" t="str">
        <f>IF('Milestones + Packages'!B218&lt;&gt; "",'Milestones + Packages'!B218,"")</f>
        <v/>
      </c>
      <c r="B221" s="44" t="str">
        <f>IF('Milestones + Packages'!$E218,'Milestones + Packages'!$E218,"")</f>
        <v/>
      </c>
      <c r="C221" s="44" t="str">
        <f>IF('Milestones + Packages'!$E218+'Milestones + Packages'!$F218,'Milestones + Packages'!$E218+'Milestones + Packages'!$F218 - 1,"")</f>
        <v/>
      </c>
      <c r="D221" s="43" t="str">
        <f>IF('Milestones + Packages'!G218 &lt;&gt; "",'Milestones + Packages'!G218,"")</f>
        <v/>
      </c>
      <c r="E221" s="47"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3" t="str">
        <f>IF('Milestones + Packages'!B219&lt;&gt; "",'Milestones + Packages'!B219,"")</f>
        <v/>
      </c>
      <c r="B222" s="44" t="str">
        <f>IF('Milestones + Packages'!$E219,'Milestones + Packages'!$E219,"")</f>
        <v/>
      </c>
      <c r="C222" s="44" t="str">
        <f>IF('Milestones + Packages'!$E219+'Milestones + Packages'!$F219,'Milestones + Packages'!$E219+'Milestones + Packages'!$F219 - 1,"")</f>
        <v/>
      </c>
      <c r="D222" s="43" t="str">
        <f>IF('Milestones + Packages'!G219 &lt;&gt; "",'Milestones + Packages'!G219,"")</f>
        <v/>
      </c>
      <c r="E222" s="47"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3" t="str">
        <f>IF('Milestones + Packages'!B220&lt;&gt; "",'Milestones + Packages'!B220,"")</f>
        <v/>
      </c>
      <c r="B223" s="44" t="str">
        <f>IF('Milestones + Packages'!$E220,'Milestones + Packages'!$E220,"")</f>
        <v/>
      </c>
      <c r="C223" s="44" t="str">
        <f>IF('Milestones + Packages'!$E220+'Milestones + Packages'!$F220,'Milestones + Packages'!$E220+'Milestones + Packages'!$F220 - 1,"")</f>
        <v/>
      </c>
      <c r="D223" s="43" t="str">
        <f>IF('Milestones + Packages'!G220 &lt;&gt; "",'Milestones + Packages'!G220,"")</f>
        <v/>
      </c>
      <c r="E223" s="47"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3" t="str">
        <f>IF('Milestones + Packages'!B221&lt;&gt; "",'Milestones + Packages'!B221,"")</f>
        <v/>
      </c>
      <c r="B224" s="44" t="str">
        <f>IF('Milestones + Packages'!$E221,'Milestones + Packages'!$E221,"")</f>
        <v/>
      </c>
      <c r="C224" s="44" t="str">
        <f>IF('Milestones + Packages'!$E221+'Milestones + Packages'!$F221,'Milestones + Packages'!$E221+'Milestones + Packages'!$F221 - 1,"")</f>
        <v/>
      </c>
      <c r="D224" s="43" t="str">
        <f>IF('Milestones + Packages'!G221 &lt;&gt; "",'Milestones + Packages'!G221,"")</f>
        <v/>
      </c>
      <c r="E224" s="47"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3" t="str">
        <f>IF('Milestones + Packages'!B222&lt;&gt; "",'Milestones + Packages'!B222,"")</f>
        <v/>
      </c>
      <c r="B225" s="44" t="str">
        <f>IF('Milestones + Packages'!$E222,'Milestones + Packages'!$E222,"")</f>
        <v/>
      </c>
      <c r="C225" s="44" t="str">
        <f>IF('Milestones + Packages'!$E222+'Milestones + Packages'!$F222,'Milestones + Packages'!$E222+'Milestones + Packages'!$F222 - 1,"")</f>
        <v/>
      </c>
      <c r="D225" s="43" t="str">
        <f>IF('Milestones + Packages'!G222 &lt;&gt; "",'Milestones + Packages'!G222,"")</f>
        <v/>
      </c>
      <c r="E225" s="47"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3" t="str">
        <f>IF('Milestones + Packages'!B223&lt;&gt; "",'Milestones + Packages'!B223,"")</f>
        <v/>
      </c>
      <c r="B226" s="44" t="str">
        <f>IF('Milestones + Packages'!$E223,'Milestones + Packages'!$E223,"")</f>
        <v/>
      </c>
      <c r="C226" s="44" t="str">
        <f>IF('Milestones + Packages'!$E223+'Milestones + Packages'!$F223,'Milestones + Packages'!$E223+'Milestones + Packages'!$F223 - 1,"")</f>
        <v/>
      </c>
      <c r="D226" s="43" t="str">
        <f>IF('Milestones + Packages'!G223 &lt;&gt; "",'Milestones + Packages'!G223,"")</f>
        <v/>
      </c>
      <c r="E226" s="47"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3" t="str">
        <f>IF('Milestones + Packages'!B224&lt;&gt; "",'Milestones + Packages'!B224,"")</f>
        <v/>
      </c>
      <c r="B227" s="44" t="str">
        <f>IF('Milestones + Packages'!$E224,'Milestones + Packages'!$E224,"")</f>
        <v/>
      </c>
      <c r="C227" s="44" t="str">
        <f>IF('Milestones + Packages'!$E224+'Milestones + Packages'!$F224,'Milestones + Packages'!$E224+'Milestones + Packages'!$F224 - 1,"")</f>
        <v/>
      </c>
      <c r="D227" s="43" t="str">
        <f>IF('Milestones + Packages'!G224 &lt;&gt; "",'Milestones + Packages'!G224,"")</f>
        <v/>
      </c>
      <c r="E227" s="47"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3" t="str">
        <f>IF('Milestones + Packages'!B225&lt;&gt; "",'Milestones + Packages'!B225,"")</f>
        <v/>
      </c>
      <c r="B228" s="44" t="str">
        <f>IF('Milestones + Packages'!$E225,'Milestones + Packages'!$E225,"")</f>
        <v/>
      </c>
      <c r="C228" s="44" t="str">
        <f>IF('Milestones + Packages'!$E225+'Milestones + Packages'!$F225,'Milestones + Packages'!$E225+'Milestones + Packages'!$F225 - 1,"")</f>
        <v/>
      </c>
      <c r="D228" s="43" t="str">
        <f>IF('Milestones + Packages'!G225 &lt;&gt; "",'Milestones + Packages'!G225,"")</f>
        <v/>
      </c>
      <c r="E228" s="47"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3" t="str">
        <f>IF('Milestones + Packages'!B226&lt;&gt; "",'Milestones + Packages'!B226,"")</f>
        <v/>
      </c>
      <c r="B229" s="44" t="str">
        <f>IF('Milestones + Packages'!$E226,'Milestones + Packages'!$E226,"")</f>
        <v/>
      </c>
      <c r="C229" s="44" t="str">
        <f>IF('Milestones + Packages'!$E226+'Milestones + Packages'!$F226,'Milestones + Packages'!$E226+'Milestones + Packages'!$F226 - 1,"")</f>
        <v/>
      </c>
      <c r="D229" s="43" t="str">
        <f>IF('Milestones + Packages'!G226 &lt;&gt; "",'Milestones + Packages'!G226,"")</f>
        <v/>
      </c>
      <c r="E229" s="47"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3" t="str">
        <f>IF('Milestones + Packages'!B227&lt;&gt; "",'Milestones + Packages'!B227,"")</f>
        <v/>
      </c>
      <c r="B230" s="44" t="str">
        <f>IF('Milestones + Packages'!$E227,'Milestones + Packages'!$E227,"")</f>
        <v/>
      </c>
      <c r="C230" s="44" t="str">
        <f>IF('Milestones + Packages'!$E227+'Milestones + Packages'!$F227,'Milestones + Packages'!$E227+'Milestones + Packages'!$F227 - 1,"")</f>
        <v/>
      </c>
      <c r="D230" s="43" t="str">
        <f>IF('Milestones + Packages'!G227 &lt;&gt; "",'Milestones + Packages'!G227,"")</f>
        <v/>
      </c>
      <c r="E230" s="47"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3" t="str">
        <f>IF('Milestones + Packages'!B228&lt;&gt; "",'Milestones + Packages'!B228,"")</f>
        <v/>
      </c>
      <c r="B231" s="44" t="str">
        <f>IF('Milestones + Packages'!$E228,'Milestones + Packages'!$E228,"")</f>
        <v/>
      </c>
      <c r="C231" s="44" t="str">
        <f>IF('Milestones + Packages'!$E228+'Milestones + Packages'!$F228,'Milestones + Packages'!$E228+'Milestones + Packages'!$F228 - 1,"")</f>
        <v/>
      </c>
      <c r="D231" s="43" t="str">
        <f>IF('Milestones + Packages'!G228 &lt;&gt; "",'Milestones + Packages'!G228,"")</f>
        <v/>
      </c>
      <c r="E231" s="47"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3" t="str">
        <f>IF('Milestones + Packages'!B229&lt;&gt; "",'Milestones + Packages'!B229,"")</f>
        <v/>
      </c>
      <c r="B232" s="44" t="str">
        <f>IF('Milestones + Packages'!$E229,'Milestones + Packages'!$E229,"")</f>
        <v/>
      </c>
      <c r="C232" s="44" t="str">
        <f>IF('Milestones + Packages'!$E229+'Milestones + Packages'!$F229,'Milestones + Packages'!$E229+'Milestones + Packages'!$F229 - 1,"")</f>
        <v/>
      </c>
      <c r="D232" s="43" t="str">
        <f>IF('Milestones + Packages'!G229 &lt;&gt; "",'Milestones + Packages'!G229,"")</f>
        <v/>
      </c>
      <c r="E232" s="47"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3" t="str">
        <f>IF('Milestones + Packages'!B230&lt;&gt; "",'Milestones + Packages'!B230,"")</f>
        <v/>
      </c>
      <c r="B233" s="44" t="str">
        <f>IF('Milestones + Packages'!$E230,'Milestones + Packages'!$E230,"")</f>
        <v/>
      </c>
      <c r="C233" s="44" t="str">
        <f>IF('Milestones + Packages'!$E230+'Milestones + Packages'!$F230,'Milestones + Packages'!$E230+'Milestones + Packages'!$F230 - 1,"")</f>
        <v/>
      </c>
      <c r="D233" s="43" t="str">
        <f>IF('Milestones + Packages'!G230 &lt;&gt; "",'Milestones + Packages'!G230,"")</f>
        <v/>
      </c>
      <c r="E233" s="47"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3" t="str">
        <f>IF('Milestones + Packages'!B231&lt;&gt; "",'Milestones + Packages'!B231,"")</f>
        <v/>
      </c>
      <c r="B234" s="44" t="str">
        <f>IF('Milestones + Packages'!$E231,'Milestones + Packages'!$E231,"")</f>
        <v/>
      </c>
      <c r="C234" s="44" t="str">
        <f>IF('Milestones + Packages'!$E231+'Milestones + Packages'!$F231,'Milestones + Packages'!$E231+'Milestones + Packages'!$F231 - 1,"")</f>
        <v/>
      </c>
      <c r="D234" s="43" t="str">
        <f>IF('Milestones + Packages'!G231 &lt;&gt; "",'Milestones + Packages'!G231,"")</f>
        <v/>
      </c>
      <c r="E234" s="47"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3" t="str">
        <f>IF('Milestones + Packages'!B232&lt;&gt; "",'Milestones + Packages'!B232,"")</f>
        <v/>
      </c>
      <c r="B235" s="44" t="str">
        <f>IF('Milestones + Packages'!$E232,'Milestones + Packages'!$E232,"")</f>
        <v/>
      </c>
      <c r="C235" s="44" t="str">
        <f>IF('Milestones + Packages'!$E232+'Milestones + Packages'!$F232,'Milestones + Packages'!$E232+'Milestones + Packages'!$F232 - 1,"")</f>
        <v/>
      </c>
      <c r="D235" s="43" t="str">
        <f>IF('Milestones + Packages'!G232 &lt;&gt; "",'Milestones + Packages'!G232,"")</f>
        <v/>
      </c>
      <c r="E235" s="47"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3" t="str">
        <f>IF('Milestones + Packages'!B233&lt;&gt; "",'Milestones + Packages'!B233,"")</f>
        <v/>
      </c>
      <c r="B236" s="44" t="str">
        <f>IF('Milestones + Packages'!$E233,'Milestones + Packages'!$E233,"")</f>
        <v/>
      </c>
      <c r="C236" s="44" t="str">
        <f>IF('Milestones + Packages'!$E233+'Milestones + Packages'!$F233,'Milestones + Packages'!$E233+'Milestones + Packages'!$F233 - 1,"")</f>
        <v/>
      </c>
      <c r="D236" s="43" t="str">
        <f>IF('Milestones + Packages'!G233 &lt;&gt; "",'Milestones + Packages'!G233,"")</f>
        <v/>
      </c>
      <c r="E236" s="47"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3" t="str">
        <f>IF('Milestones + Packages'!B234&lt;&gt; "",'Milestones + Packages'!B234,"")</f>
        <v/>
      </c>
      <c r="B237" s="44" t="str">
        <f>IF('Milestones + Packages'!$E234,'Milestones + Packages'!$E234,"")</f>
        <v/>
      </c>
      <c r="C237" s="44" t="str">
        <f>IF('Milestones + Packages'!$E234+'Milestones + Packages'!$F234,'Milestones + Packages'!$E234+'Milestones + Packages'!$F234 - 1,"")</f>
        <v/>
      </c>
      <c r="D237" s="43" t="str">
        <f>IF('Milestones + Packages'!G234 &lt;&gt; "",'Milestones + Packages'!G234,"")</f>
        <v/>
      </c>
      <c r="E237" s="47"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3" t="str">
        <f>IF('Milestones + Packages'!B235&lt;&gt; "",'Milestones + Packages'!B235,"")</f>
        <v/>
      </c>
      <c r="B238" s="44" t="str">
        <f>IF('Milestones + Packages'!$E235,'Milestones + Packages'!$E235,"")</f>
        <v/>
      </c>
      <c r="C238" s="44" t="str">
        <f>IF('Milestones + Packages'!$E235+'Milestones + Packages'!$F235,'Milestones + Packages'!$E235+'Milestones + Packages'!$F235 - 1,"")</f>
        <v/>
      </c>
      <c r="D238" s="43" t="str">
        <f>IF('Milestones + Packages'!G235 &lt;&gt; "",'Milestones + Packages'!G235,"")</f>
        <v/>
      </c>
      <c r="E238" s="47"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3" t="str">
        <f>IF('Milestones + Packages'!B236&lt;&gt; "",'Milestones + Packages'!B236,"")</f>
        <v/>
      </c>
      <c r="B239" s="44" t="str">
        <f>IF('Milestones + Packages'!$E236,'Milestones + Packages'!$E236,"")</f>
        <v/>
      </c>
      <c r="C239" s="44" t="str">
        <f>IF('Milestones + Packages'!$E236+'Milestones + Packages'!$F236,'Milestones + Packages'!$E236+'Milestones + Packages'!$F236 - 1,"")</f>
        <v/>
      </c>
      <c r="D239" s="43" t="str">
        <f>IF('Milestones + Packages'!G236 &lt;&gt; "",'Milestones + Packages'!G236,"")</f>
        <v/>
      </c>
      <c r="E239" s="47"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3" t="str">
        <f>IF('Milestones + Packages'!B237&lt;&gt; "",'Milestones + Packages'!B237,"")</f>
        <v/>
      </c>
      <c r="B240" s="44" t="str">
        <f>IF('Milestones + Packages'!$E237,'Milestones + Packages'!$E237,"")</f>
        <v/>
      </c>
      <c r="C240" s="44" t="str">
        <f>IF('Milestones + Packages'!$E237+'Milestones + Packages'!$F237,'Milestones + Packages'!$E237+'Milestones + Packages'!$F237 - 1,"")</f>
        <v/>
      </c>
      <c r="D240" s="43" t="str">
        <f>IF('Milestones + Packages'!G237 &lt;&gt; "",'Milestones + Packages'!G237,"")</f>
        <v/>
      </c>
      <c r="E240" s="47"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3" t="str">
        <f>IF('Milestones + Packages'!B238&lt;&gt; "",'Milestones + Packages'!B238,"")</f>
        <v/>
      </c>
      <c r="B241" s="44" t="str">
        <f>IF('Milestones + Packages'!$E238,'Milestones + Packages'!$E238,"")</f>
        <v/>
      </c>
      <c r="C241" s="44" t="str">
        <f>IF('Milestones + Packages'!$E238+'Milestones + Packages'!$F238,'Milestones + Packages'!$E238+'Milestones + Packages'!$F238 - 1,"")</f>
        <v/>
      </c>
      <c r="D241" s="43" t="str">
        <f>IF('Milestones + Packages'!G238 &lt;&gt; "",'Milestones + Packages'!G238,"")</f>
        <v/>
      </c>
      <c r="E241" s="47"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3" t="str">
        <f>IF('Milestones + Packages'!B239&lt;&gt; "",'Milestones + Packages'!B239,"")</f>
        <v/>
      </c>
      <c r="B242" s="44" t="str">
        <f>IF('Milestones + Packages'!$E239,'Milestones + Packages'!$E239,"")</f>
        <v/>
      </c>
      <c r="C242" s="44" t="str">
        <f>IF('Milestones + Packages'!$E239+'Milestones + Packages'!$F239,'Milestones + Packages'!$E239+'Milestones + Packages'!$F239 - 1,"")</f>
        <v/>
      </c>
      <c r="D242" s="43" t="str">
        <f>IF('Milestones + Packages'!G239 &lt;&gt; "",'Milestones + Packages'!G239,"")</f>
        <v/>
      </c>
      <c r="E242" s="47"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3" t="str">
        <f>IF('Milestones + Packages'!B240&lt;&gt; "",'Milestones + Packages'!B240,"")</f>
        <v/>
      </c>
      <c r="B243" s="44" t="str">
        <f>IF('Milestones + Packages'!$E240,'Milestones + Packages'!$E240,"")</f>
        <v/>
      </c>
      <c r="C243" s="44" t="str">
        <f>IF('Milestones + Packages'!$E240+'Milestones + Packages'!$F240,'Milestones + Packages'!$E240+'Milestones + Packages'!$F240 - 1,"")</f>
        <v/>
      </c>
      <c r="D243" s="43" t="str">
        <f>IF('Milestones + Packages'!G240 &lt;&gt; "",'Milestones + Packages'!G240,"")</f>
        <v/>
      </c>
      <c r="E243" s="47"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3" t="str">
        <f>IF('Milestones + Packages'!B241&lt;&gt; "",'Milestones + Packages'!B241,"")</f>
        <v/>
      </c>
      <c r="B244" s="44" t="str">
        <f>IF('Milestones + Packages'!$E241,'Milestones + Packages'!$E241,"")</f>
        <v/>
      </c>
      <c r="C244" s="44" t="str">
        <f>IF('Milestones + Packages'!$E241+'Milestones + Packages'!$F241,'Milestones + Packages'!$E241+'Milestones + Packages'!$F241 - 1,"")</f>
        <v/>
      </c>
      <c r="D244" s="43" t="str">
        <f>IF('Milestones + Packages'!G241 &lt;&gt; "",'Milestones + Packages'!G241,"")</f>
        <v/>
      </c>
      <c r="E244" s="47"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3" t="str">
        <f>IF('Milestones + Packages'!B242&lt;&gt; "",'Milestones + Packages'!B242,"")</f>
        <v/>
      </c>
      <c r="B245" s="44" t="str">
        <f>IF('Milestones + Packages'!$E242,'Milestones + Packages'!$E242,"")</f>
        <v/>
      </c>
      <c r="C245" s="44" t="str">
        <f>IF('Milestones + Packages'!$E242+'Milestones + Packages'!$F242,'Milestones + Packages'!$E242+'Milestones + Packages'!$F242 - 1,"")</f>
        <v/>
      </c>
      <c r="D245" s="43" t="str">
        <f>IF('Milestones + Packages'!G242 &lt;&gt; "",'Milestones + Packages'!G242,"")</f>
        <v/>
      </c>
      <c r="E245" s="47"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3" t="str">
        <f>IF('Milestones + Packages'!B243&lt;&gt; "",'Milestones + Packages'!B243,"")</f>
        <v/>
      </c>
      <c r="B246" s="44" t="str">
        <f>IF('Milestones + Packages'!$E243,'Milestones + Packages'!$E243,"")</f>
        <v/>
      </c>
      <c r="C246" s="44" t="str">
        <f>IF('Milestones + Packages'!$E243+'Milestones + Packages'!$F243,'Milestones + Packages'!$E243+'Milestones + Packages'!$F243 - 1,"")</f>
        <v/>
      </c>
      <c r="D246" s="43" t="str">
        <f>IF('Milestones + Packages'!G243 &lt;&gt; "",'Milestones + Packages'!G243,"")</f>
        <v/>
      </c>
      <c r="E246" s="47"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3" t="str">
        <f>IF('Milestones + Packages'!B244&lt;&gt; "",'Milestones + Packages'!B244,"")</f>
        <v/>
      </c>
      <c r="B247" s="44" t="str">
        <f>IF('Milestones + Packages'!$E244,'Milestones + Packages'!$E244,"")</f>
        <v/>
      </c>
      <c r="C247" s="44" t="str">
        <f>IF('Milestones + Packages'!$E244+'Milestones + Packages'!$F244,'Milestones + Packages'!$E244+'Milestones + Packages'!$F244 - 1,"")</f>
        <v/>
      </c>
      <c r="D247" s="43" t="str">
        <f>IF('Milestones + Packages'!G244 &lt;&gt; "",'Milestones + Packages'!G244,"")</f>
        <v/>
      </c>
      <c r="E247" s="47"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3" t="str">
        <f>IF('Milestones + Packages'!B245&lt;&gt; "",'Milestones + Packages'!B245,"")</f>
        <v/>
      </c>
      <c r="B248" s="44" t="str">
        <f>IF('Milestones + Packages'!$E245,'Milestones + Packages'!$E245,"")</f>
        <v/>
      </c>
      <c r="C248" s="44" t="str">
        <f>IF('Milestones + Packages'!$E245+'Milestones + Packages'!$F245,'Milestones + Packages'!$E245+'Milestones + Packages'!$F245 - 1,"")</f>
        <v/>
      </c>
      <c r="D248" s="43" t="str">
        <f>IF('Milestones + Packages'!G245 &lt;&gt; "",'Milestones + Packages'!G245,"")</f>
        <v/>
      </c>
      <c r="E248" s="47"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3" t="str">
        <f>IF('Milestones + Packages'!B246&lt;&gt; "",'Milestones + Packages'!B246,"")</f>
        <v/>
      </c>
      <c r="B249" s="44" t="str">
        <f>IF('Milestones + Packages'!$E246,'Milestones + Packages'!$E246,"")</f>
        <v/>
      </c>
      <c r="C249" s="44" t="str">
        <f>IF('Milestones + Packages'!$E246+'Milestones + Packages'!$F246,'Milestones + Packages'!$E246+'Milestones + Packages'!$F246 - 1,"")</f>
        <v/>
      </c>
      <c r="D249" s="43" t="str">
        <f>IF('Milestones + Packages'!G246 &lt;&gt; "",'Milestones + Packages'!G246,"")</f>
        <v/>
      </c>
      <c r="E249" s="47"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3" t="str">
        <f>IF('Milestones + Packages'!B247&lt;&gt; "",'Milestones + Packages'!B247,"")</f>
        <v/>
      </c>
      <c r="B250" s="44" t="str">
        <f>IF('Milestones + Packages'!$E247,'Milestones + Packages'!$E247,"")</f>
        <v/>
      </c>
      <c r="C250" s="44" t="str">
        <f>IF('Milestones + Packages'!$E247+'Milestones + Packages'!$F247,'Milestones + Packages'!$E247+'Milestones + Packages'!$F247 - 1,"")</f>
        <v/>
      </c>
      <c r="D250" s="43" t="str">
        <f>IF('Milestones + Packages'!G247 &lt;&gt; "",'Milestones + Packages'!G247,"")</f>
        <v/>
      </c>
      <c r="E250" s="47"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3" t="str">
        <f>IF('Milestones + Packages'!B248&lt;&gt; "",'Milestones + Packages'!B248,"")</f>
        <v/>
      </c>
      <c r="B251" s="44" t="str">
        <f>IF('Milestones + Packages'!$E248,'Milestones + Packages'!$E248,"")</f>
        <v/>
      </c>
      <c r="C251" s="44" t="str">
        <f>IF('Milestones + Packages'!$E248+'Milestones + Packages'!$F248,'Milestones + Packages'!$E248+'Milestones + Packages'!$F248 - 1,"")</f>
        <v/>
      </c>
      <c r="D251" s="43" t="str">
        <f>IF('Milestones + Packages'!G248 &lt;&gt; "",'Milestones + Packages'!G248,"")</f>
        <v/>
      </c>
      <c r="E251" s="47"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3" t="str">
        <f>IF('Milestones + Packages'!B249&lt;&gt; "",'Milestones + Packages'!B249,"")</f>
        <v/>
      </c>
      <c r="B252" s="44" t="str">
        <f>IF('Milestones + Packages'!$E249,'Milestones + Packages'!$E249,"")</f>
        <v/>
      </c>
      <c r="C252" s="44" t="str">
        <f>IF('Milestones + Packages'!$E249+'Milestones + Packages'!$F249,'Milestones + Packages'!$E249+'Milestones + Packages'!$F249 - 1,"")</f>
        <v/>
      </c>
      <c r="D252" s="43" t="str">
        <f>IF('Milestones + Packages'!G249 &lt;&gt; "",'Milestones + Packages'!G249,"")</f>
        <v/>
      </c>
      <c r="E252" s="47"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3" t="str">
        <f>IF('Milestones + Packages'!B250&lt;&gt; "",'Milestones + Packages'!B250,"")</f>
        <v/>
      </c>
      <c r="B253" s="44" t="str">
        <f>IF('Milestones + Packages'!$E250,'Milestones + Packages'!$E250,"")</f>
        <v/>
      </c>
      <c r="C253" s="44" t="str">
        <f>IF('Milestones + Packages'!$E250+'Milestones + Packages'!$F250,'Milestones + Packages'!$E250+'Milestones + Packages'!$F250 - 1,"")</f>
        <v/>
      </c>
      <c r="D253" s="43" t="str">
        <f>IF('Milestones + Packages'!G250 &lt;&gt; "",'Milestones + Packages'!G250,"")</f>
        <v/>
      </c>
      <c r="E253" s="47"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3" t="str">
        <f>IF('Milestones + Packages'!B251&lt;&gt; "",'Milestones + Packages'!B251,"")</f>
        <v/>
      </c>
      <c r="B254" s="44" t="str">
        <f>IF('Milestones + Packages'!$E251,'Milestones + Packages'!$E251,"")</f>
        <v/>
      </c>
      <c r="C254" s="44" t="str">
        <f>IF('Milestones + Packages'!$E251+'Milestones + Packages'!$F251,'Milestones + Packages'!$E251+'Milestones + Packages'!$F251 - 1,"")</f>
        <v/>
      </c>
      <c r="D254" s="43" t="str">
        <f>IF('Milestones + Packages'!G251 &lt;&gt; "",'Milestones + Packages'!G251,"")</f>
        <v/>
      </c>
      <c r="E254" s="47"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3" t="str">
        <f>IF('Milestones + Packages'!B252&lt;&gt; "",'Milestones + Packages'!B252,"")</f>
        <v/>
      </c>
      <c r="B255" s="44" t="str">
        <f>IF('Milestones + Packages'!$E252,'Milestones + Packages'!$E252,"")</f>
        <v/>
      </c>
      <c r="C255" s="44" t="str">
        <f>IF('Milestones + Packages'!$E252+'Milestones + Packages'!$F252,'Milestones + Packages'!$E252+'Milestones + Packages'!$F252 - 1,"")</f>
        <v/>
      </c>
      <c r="D255" s="43" t="str">
        <f>IF('Milestones + Packages'!G252 &lt;&gt; "",'Milestones + Packages'!G252,"")</f>
        <v/>
      </c>
      <c r="E255" s="47"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3" t="str">
        <f>IF('Milestones + Packages'!B253&lt;&gt; "",'Milestones + Packages'!B253,"")</f>
        <v/>
      </c>
      <c r="B256" s="44" t="str">
        <f>IF('Milestones + Packages'!$E253,'Milestones + Packages'!$E253,"")</f>
        <v/>
      </c>
      <c r="C256" s="44" t="str">
        <f>IF('Milestones + Packages'!$E253+'Milestones + Packages'!$F253,'Milestones + Packages'!$E253+'Milestones + Packages'!$F253 - 1,"")</f>
        <v/>
      </c>
      <c r="D256" s="43" t="str">
        <f>IF('Milestones + Packages'!G253 &lt;&gt; "",'Milestones + Packages'!G253,"")</f>
        <v/>
      </c>
      <c r="E256" s="47"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3" t="str">
        <f>IF('Milestones + Packages'!B254&lt;&gt; "",'Milestones + Packages'!B254,"")</f>
        <v/>
      </c>
      <c r="B257" s="44" t="str">
        <f>IF('Milestones + Packages'!$E254,'Milestones + Packages'!$E254,"")</f>
        <v/>
      </c>
      <c r="C257" s="44" t="str">
        <f>IF('Milestones + Packages'!$E254+'Milestones + Packages'!$F254,'Milestones + Packages'!$E254+'Milestones + Packages'!$F254 - 1,"")</f>
        <v/>
      </c>
      <c r="D257" s="43" t="str">
        <f>IF('Milestones + Packages'!G254 &lt;&gt; "",'Milestones + Packages'!G254,"")</f>
        <v/>
      </c>
      <c r="E257" s="47"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3" t="str">
        <f>IF('Milestones + Packages'!B255&lt;&gt; "",'Milestones + Packages'!B255,"")</f>
        <v/>
      </c>
      <c r="B258" s="44" t="str">
        <f>IF('Milestones + Packages'!$E255,'Milestones + Packages'!$E255,"")</f>
        <v/>
      </c>
      <c r="C258" s="44" t="str">
        <f>IF('Milestones + Packages'!$E255+'Milestones + Packages'!$F255,'Milestones + Packages'!$E255+'Milestones + Packages'!$F255 - 1,"")</f>
        <v/>
      </c>
      <c r="D258" s="43" t="str">
        <f>IF('Milestones + Packages'!G255 &lt;&gt; "",'Milestones + Packages'!G255,"")</f>
        <v/>
      </c>
      <c r="E258" s="47"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3" t="str">
        <f>IF('Milestones + Packages'!B256&lt;&gt; "",'Milestones + Packages'!B256,"")</f>
        <v/>
      </c>
      <c r="B259" s="44" t="str">
        <f>IF('Milestones + Packages'!$E256,'Milestones + Packages'!$E256,"")</f>
        <v/>
      </c>
      <c r="C259" s="44" t="str">
        <f>IF('Milestones + Packages'!$E256+'Milestones + Packages'!$F256,'Milestones + Packages'!$E256+'Milestones + Packages'!$F256 - 1,"")</f>
        <v/>
      </c>
      <c r="D259" s="43" t="str">
        <f>IF('Milestones + Packages'!G256 &lt;&gt; "",'Milestones + Packages'!G256,"")</f>
        <v/>
      </c>
      <c r="E259" s="47"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3" t="str">
        <f>IF('Milestones + Packages'!B257&lt;&gt; "",'Milestones + Packages'!B257,"")</f>
        <v/>
      </c>
      <c r="B260" s="44" t="str">
        <f>IF('Milestones + Packages'!$E257,'Milestones + Packages'!$E257,"")</f>
        <v/>
      </c>
      <c r="C260" s="44" t="str">
        <f>IF('Milestones + Packages'!$E257+'Milestones + Packages'!$F257,'Milestones + Packages'!$E257+'Milestones + Packages'!$F257 - 1,"")</f>
        <v/>
      </c>
      <c r="D260" s="43" t="str">
        <f>IF('Milestones + Packages'!G257 &lt;&gt; "",'Milestones + Packages'!G257,"")</f>
        <v/>
      </c>
      <c r="E260" s="47"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3" t="str">
        <f>IF('Milestones + Packages'!B258&lt;&gt; "",'Milestones + Packages'!B258,"")</f>
        <v/>
      </c>
      <c r="B261" s="44" t="str">
        <f>IF('Milestones + Packages'!$E258,'Milestones + Packages'!$E258,"")</f>
        <v/>
      </c>
      <c r="C261" s="44" t="str">
        <f>IF('Milestones + Packages'!$E258+'Milestones + Packages'!$F258,'Milestones + Packages'!$E258+'Milestones + Packages'!$F258 - 1,"")</f>
        <v/>
      </c>
      <c r="D261" s="43" t="str">
        <f>IF('Milestones + Packages'!G258 &lt;&gt; "",'Milestones + Packages'!G258,"")</f>
        <v/>
      </c>
      <c r="E261" s="47"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3" t="str">
        <f>IF('Milestones + Packages'!B259&lt;&gt; "",'Milestones + Packages'!B259,"")</f>
        <v/>
      </c>
      <c r="B262" s="44" t="str">
        <f>IF('Milestones + Packages'!$E259,'Milestones + Packages'!$E259,"")</f>
        <v/>
      </c>
      <c r="C262" s="44" t="str">
        <f>IF('Milestones + Packages'!$E259+'Milestones + Packages'!$F259,'Milestones + Packages'!$E259+'Milestones + Packages'!$F259 - 1,"")</f>
        <v/>
      </c>
      <c r="D262" s="43" t="str">
        <f>IF('Milestones + Packages'!G259 &lt;&gt; "",'Milestones + Packages'!G259,"")</f>
        <v/>
      </c>
      <c r="E262" s="47"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3" t="str">
        <f>IF('Milestones + Packages'!B260&lt;&gt; "",'Milestones + Packages'!B260,"")</f>
        <v/>
      </c>
      <c r="B263" s="44" t="str">
        <f>IF('Milestones + Packages'!$E260,'Milestones + Packages'!$E260,"")</f>
        <v/>
      </c>
      <c r="C263" s="44" t="str">
        <f>IF('Milestones + Packages'!$E260+'Milestones + Packages'!$F260,'Milestones + Packages'!$E260+'Milestones + Packages'!$F260 - 1,"")</f>
        <v/>
      </c>
      <c r="D263" s="43" t="str">
        <f>IF('Milestones + Packages'!G260 &lt;&gt; "",'Milestones + Packages'!G260,"")</f>
        <v/>
      </c>
      <c r="E263" s="47"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3" t="str">
        <f>IF('Milestones + Packages'!B261&lt;&gt; "",'Milestones + Packages'!B261,"")</f>
        <v/>
      </c>
      <c r="B264" s="44" t="str">
        <f>IF('Milestones + Packages'!$E261,'Milestones + Packages'!$E261,"")</f>
        <v/>
      </c>
      <c r="C264" s="44" t="str">
        <f>IF('Milestones + Packages'!$E261+'Milestones + Packages'!$F261,'Milestones + Packages'!$E261+'Milestones + Packages'!$F261 - 1,"")</f>
        <v/>
      </c>
      <c r="D264" s="43" t="str">
        <f>IF('Milestones + Packages'!G261 &lt;&gt; "",'Milestones + Packages'!G261,"")</f>
        <v/>
      </c>
      <c r="E264" s="47"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3" t="str">
        <f>IF('Milestones + Packages'!B262&lt;&gt; "",'Milestones + Packages'!B262,"")</f>
        <v/>
      </c>
      <c r="B265" s="44" t="str">
        <f>IF('Milestones + Packages'!$E262,'Milestones + Packages'!$E262,"")</f>
        <v/>
      </c>
      <c r="C265" s="44" t="str">
        <f>IF('Milestones + Packages'!$E262+'Milestones + Packages'!$F262,'Milestones + Packages'!$E262+'Milestones + Packages'!$F262 - 1,"")</f>
        <v/>
      </c>
      <c r="D265" s="43" t="str">
        <f>IF('Milestones + Packages'!G262 &lt;&gt; "",'Milestones + Packages'!G262,"")</f>
        <v/>
      </c>
      <c r="E265" s="47"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3" t="str">
        <f>IF('Milestones + Packages'!B263&lt;&gt; "",'Milestones + Packages'!B263,"")</f>
        <v/>
      </c>
      <c r="B266" s="44" t="str">
        <f>IF('Milestones + Packages'!$E263,'Milestones + Packages'!$E263,"")</f>
        <v/>
      </c>
      <c r="C266" s="44" t="str">
        <f>IF('Milestones + Packages'!$E263+'Milestones + Packages'!$F263,'Milestones + Packages'!$E263+'Milestones + Packages'!$F263 - 1,"")</f>
        <v/>
      </c>
      <c r="D266" s="43" t="str">
        <f>IF('Milestones + Packages'!G263 &lt;&gt; "",'Milestones + Packages'!G263,"")</f>
        <v/>
      </c>
      <c r="E266" s="47"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3" t="str">
        <f>IF('Milestones + Packages'!B264&lt;&gt; "",'Milestones + Packages'!B264,"")</f>
        <v/>
      </c>
      <c r="B267" s="44" t="str">
        <f>IF('Milestones + Packages'!$E264,'Milestones + Packages'!$E264,"")</f>
        <v/>
      </c>
      <c r="C267" s="44" t="str">
        <f>IF('Milestones + Packages'!$E264+'Milestones + Packages'!$F264,'Milestones + Packages'!$E264+'Milestones + Packages'!$F264 - 1,"")</f>
        <v/>
      </c>
      <c r="D267" s="43" t="str">
        <f>IF('Milestones + Packages'!G264 &lt;&gt; "",'Milestones + Packages'!G264,"")</f>
        <v/>
      </c>
      <c r="E267" s="47"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3" t="str">
        <f>IF('Milestones + Packages'!B265&lt;&gt; "",'Milestones + Packages'!B265,"")</f>
        <v/>
      </c>
      <c r="B268" s="44" t="str">
        <f>IF('Milestones + Packages'!$E265,'Milestones + Packages'!$E265,"")</f>
        <v/>
      </c>
      <c r="C268" s="44" t="str">
        <f>IF('Milestones + Packages'!$E265+'Milestones + Packages'!$F265,'Milestones + Packages'!$E265+'Milestones + Packages'!$F265 - 1,"")</f>
        <v/>
      </c>
      <c r="D268" s="43" t="str">
        <f>IF('Milestones + Packages'!G265 &lt;&gt; "",'Milestones + Packages'!G265,"")</f>
        <v/>
      </c>
      <c r="E268" s="47"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3" t="str">
        <f>IF('Milestones + Packages'!B266&lt;&gt; "",'Milestones + Packages'!B266,"")</f>
        <v/>
      </c>
      <c r="B269" s="44" t="str">
        <f>IF('Milestones + Packages'!$E266,'Milestones + Packages'!$E266,"")</f>
        <v/>
      </c>
      <c r="C269" s="44" t="str">
        <f>IF('Milestones + Packages'!$E266+'Milestones + Packages'!$F266,'Milestones + Packages'!$E266+'Milestones + Packages'!$F266 - 1,"")</f>
        <v/>
      </c>
      <c r="D269" s="43" t="str">
        <f>IF('Milestones + Packages'!G266 &lt;&gt; "",'Milestones + Packages'!G266,"")</f>
        <v/>
      </c>
      <c r="E269" s="47"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3" t="str">
        <f>IF('Milestones + Packages'!B267&lt;&gt; "",'Milestones + Packages'!B267,"")</f>
        <v/>
      </c>
      <c r="B270" s="44" t="str">
        <f>IF('Milestones + Packages'!$E267,'Milestones + Packages'!$E267,"")</f>
        <v/>
      </c>
      <c r="C270" s="44" t="str">
        <f>IF('Milestones + Packages'!$E267+'Milestones + Packages'!$F267,'Milestones + Packages'!$E267+'Milestones + Packages'!$F267 - 1,"")</f>
        <v/>
      </c>
      <c r="D270" s="43" t="str">
        <f>IF('Milestones + Packages'!G267 &lt;&gt; "",'Milestones + Packages'!G267,"")</f>
        <v/>
      </c>
      <c r="E270" s="47"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3" t="str">
        <f>IF('Milestones + Packages'!B268&lt;&gt; "",'Milestones + Packages'!B268,"")</f>
        <v/>
      </c>
      <c r="B271" s="44" t="str">
        <f>IF('Milestones + Packages'!$E268,'Milestones + Packages'!$E268,"")</f>
        <v/>
      </c>
      <c r="C271" s="44" t="str">
        <f>IF('Milestones + Packages'!$E268+'Milestones + Packages'!$F268,'Milestones + Packages'!$E268+'Milestones + Packages'!$F268 - 1,"")</f>
        <v/>
      </c>
      <c r="D271" s="43" t="str">
        <f>IF('Milestones + Packages'!G268 &lt;&gt; "",'Milestones + Packages'!G268,"")</f>
        <v/>
      </c>
      <c r="E271" s="47"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3" t="str">
        <f>IF('Milestones + Packages'!B269&lt;&gt; "",'Milestones + Packages'!B269,"")</f>
        <v/>
      </c>
      <c r="B272" s="44" t="str">
        <f>IF('Milestones + Packages'!$E269,'Milestones + Packages'!$E269,"")</f>
        <v/>
      </c>
      <c r="C272" s="44" t="str">
        <f>IF('Milestones + Packages'!$E269+'Milestones + Packages'!$F269,'Milestones + Packages'!$E269+'Milestones + Packages'!$F269 - 1,"")</f>
        <v/>
      </c>
      <c r="D272" s="43" t="str">
        <f>IF('Milestones + Packages'!G269 &lt;&gt; "",'Milestones + Packages'!G269,"")</f>
        <v/>
      </c>
      <c r="E272" s="47"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3" t="str">
        <f>IF('Milestones + Packages'!B270&lt;&gt; "",'Milestones + Packages'!B270,"")</f>
        <v/>
      </c>
      <c r="B273" s="44" t="str">
        <f>IF('Milestones + Packages'!$E270,'Milestones + Packages'!$E270,"")</f>
        <v/>
      </c>
      <c r="C273" s="44" t="str">
        <f>IF('Milestones + Packages'!$E270+'Milestones + Packages'!$F270,'Milestones + Packages'!$E270+'Milestones + Packages'!$F270 - 1,"")</f>
        <v/>
      </c>
      <c r="D273" s="43" t="str">
        <f>IF('Milestones + Packages'!G270 &lt;&gt; "",'Milestones + Packages'!G270,"")</f>
        <v/>
      </c>
      <c r="E273" s="47"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3" t="str">
        <f>IF('Milestones + Packages'!B271&lt;&gt; "",'Milestones + Packages'!B271,"")</f>
        <v/>
      </c>
      <c r="B274" s="44" t="str">
        <f>IF('Milestones + Packages'!$E271,'Milestones + Packages'!$E271,"")</f>
        <v/>
      </c>
      <c r="C274" s="44" t="str">
        <f>IF('Milestones + Packages'!$E271+'Milestones + Packages'!$F271,'Milestones + Packages'!$E271+'Milestones + Packages'!$F271 - 1,"")</f>
        <v/>
      </c>
      <c r="D274" s="43" t="str">
        <f>IF('Milestones + Packages'!G271 &lt;&gt; "",'Milestones + Packages'!G271,"")</f>
        <v/>
      </c>
      <c r="E274" s="47"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3" t="str">
        <f>IF('Milestones + Packages'!B272&lt;&gt; "",'Milestones + Packages'!B272,"")</f>
        <v/>
      </c>
      <c r="B275" s="44" t="str">
        <f>IF('Milestones + Packages'!$E272,'Milestones + Packages'!$E272,"")</f>
        <v/>
      </c>
      <c r="C275" s="44" t="str">
        <f>IF('Milestones + Packages'!$E272+'Milestones + Packages'!$F272,'Milestones + Packages'!$E272+'Milestones + Packages'!$F272 - 1,"")</f>
        <v/>
      </c>
      <c r="D275" s="43" t="str">
        <f>IF('Milestones + Packages'!G272 &lt;&gt; "",'Milestones + Packages'!G272,"")</f>
        <v/>
      </c>
      <c r="E275" s="47"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3" t="str">
        <f>IF('Milestones + Packages'!B273&lt;&gt; "",'Milestones + Packages'!B273,"")</f>
        <v/>
      </c>
      <c r="B276" s="44" t="str">
        <f>IF('Milestones + Packages'!$E273,'Milestones + Packages'!$E273,"")</f>
        <v/>
      </c>
      <c r="C276" s="44" t="str">
        <f>IF('Milestones + Packages'!$E273+'Milestones + Packages'!$F273,'Milestones + Packages'!$E273+'Milestones + Packages'!$F273 - 1,"")</f>
        <v/>
      </c>
      <c r="D276" s="43" t="str">
        <f>IF('Milestones + Packages'!G273 &lt;&gt; "",'Milestones + Packages'!G273,"")</f>
        <v/>
      </c>
      <c r="E276" s="47"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3" t="str">
        <f>IF('Milestones + Packages'!B274&lt;&gt; "",'Milestones + Packages'!B274,"")</f>
        <v/>
      </c>
      <c r="B277" s="44" t="str">
        <f>IF('Milestones + Packages'!$E274,'Milestones + Packages'!$E274,"")</f>
        <v/>
      </c>
      <c r="C277" s="44" t="str">
        <f>IF('Milestones + Packages'!$E274+'Milestones + Packages'!$F274,'Milestones + Packages'!$E274+'Milestones + Packages'!$F274 - 1,"")</f>
        <v/>
      </c>
      <c r="D277" s="43" t="str">
        <f>IF('Milestones + Packages'!G274 &lt;&gt; "",'Milestones + Packages'!G274,"")</f>
        <v/>
      </c>
      <c r="E277" s="47"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3" t="str">
        <f>IF('Milestones + Packages'!B275&lt;&gt; "",'Milestones + Packages'!B275,"")</f>
        <v/>
      </c>
      <c r="B278" s="44" t="str">
        <f>IF('Milestones + Packages'!$E275,'Milestones + Packages'!$E275,"")</f>
        <v/>
      </c>
      <c r="C278" s="44" t="str">
        <f>IF('Milestones + Packages'!$E275+'Milestones + Packages'!$F275,'Milestones + Packages'!$E275+'Milestones + Packages'!$F275 - 1,"")</f>
        <v/>
      </c>
      <c r="D278" s="43" t="str">
        <f>IF('Milestones + Packages'!G275 &lt;&gt; "",'Milestones + Packages'!G275,"")</f>
        <v/>
      </c>
      <c r="E278" s="47"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3" t="str">
        <f>IF('Milestones + Packages'!B276&lt;&gt; "",'Milestones + Packages'!B276,"")</f>
        <v/>
      </c>
      <c r="B279" s="44" t="str">
        <f>IF('Milestones + Packages'!$E276,'Milestones + Packages'!$E276,"")</f>
        <v/>
      </c>
      <c r="C279" s="44" t="str">
        <f>IF('Milestones + Packages'!$E276+'Milestones + Packages'!$F276,'Milestones + Packages'!$E276+'Milestones + Packages'!$F276 - 1,"")</f>
        <v/>
      </c>
      <c r="D279" s="43" t="str">
        <f>IF('Milestones + Packages'!G276 &lt;&gt; "",'Milestones + Packages'!G276,"")</f>
        <v/>
      </c>
      <c r="E279" s="47"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3" t="str">
        <f>IF('Milestones + Packages'!B277&lt;&gt; "",'Milestones + Packages'!B277,"")</f>
        <v/>
      </c>
      <c r="B280" s="44" t="str">
        <f>IF('Milestones + Packages'!$E277,'Milestones + Packages'!$E277,"")</f>
        <v/>
      </c>
      <c r="C280" s="44" t="str">
        <f>IF('Milestones + Packages'!$E277+'Milestones + Packages'!$F277,'Milestones + Packages'!$E277+'Milestones + Packages'!$F277 - 1,"")</f>
        <v/>
      </c>
      <c r="D280" s="43" t="str">
        <f>IF('Milestones + Packages'!G277 &lt;&gt; "",'Milestones + Packages'!G277,"")</f>
        <v/>
      </c>
      <c r="E280" s="47"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3" t="str">
        <f>IF('Milestones + Packages'!B278&lt;&gt; "",'Milestones + Packages'!B278,"")</f>
        <v/>
      </c>
      <c r="B281" s="44" t="str">
        <f>IF('Milestones + Packages'!$E278,'Milestones + Packages'!$E278,"")</f>
        <v/>
      </c>
      <c r="C281" s="44" t="str">
        <f>IF('Milestones + Packages'!$E278+'Milestones + Packages'!$F278,'Milestones + Packages'!$E278+'Milestones + Packages'!$F278 - 1,"")</f>
        <v/>
      </c>
      <c r="D281" s="43" t="str">
        <f>IF('Milestones + Packages'!G278 &lt;&gt; "",'Milestones + Packages'!G278,"")</f>
        <v/>
      </c>
      <c r="E281" s="47"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3" t="str">
        <f>IF('Milestones + Packages'!B279&lt;&gt; "",'Milestones + Packages'!B279,"")</f>
        <v/>
      </c>
      <c r="B282" s="44" t="str">
        <f>IF('Milestones + Packages'!$E279,'Milestones + Packages'!$E279,"")</f>
        <v/>
      </c>
      <c r="C282" s="44" t="str">
        <f>IF('Milestones + Packages'!$E279+'Milestones + Packages'!$F279,'Milestones + Packages'!$E279+'Milestones + Packages'!$F279 - 1,"")</f>
        <v/>
      </c>
      <c r="D282" s="43" t="str">
        <f>IF('Milestones + Packages'!G279 &lt;&gt; "",'Milestones + Packages'!G279,"")</f>
        <v/>
      </c>
      <c r="E282" s="47"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3" t="str">
        <f>IF('Milestones + Packages'!B280&lt;&gt; "",'Milestones + Packages'!B280,"")</f>
        <v/>
      </c>
      <c r="B283" s="44" t="str">
        <f>IF('Milestones + Packages'!$E280,'Milestones + Packages'!$E280,"")</f>
        <v/>
      </c>
      <c r="C283" s="44" t="str">
        <f>IF('Milestones + Packages'!$E280+'Milestones + Packages'!$F280,'Milestones + Packages'!$E280+'Milestones + Packages'!$F280 - 1,"")</f>
        <v/>
      </c>
      <c r="D283" s="43" t="str">
        <f>IF('Milestones + Packages'!G280 &lt;&gt; "",'Milestones + Packages'!G280,"")</f>
        <v/>
      </c>
      <c r="E283" s="47"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3" t="str">
        <f>IF('Milestones + Packages'!B281&lt;&gt; "",'Milestones + Packages'!B281,"")</f>
        <v/>
      </c>
      <c r="B284" s="44" t="str">
        <f>IF('Milestones + Packages'!$E281,'Milestones + Packages'!$E281,"")</f>
        <v/>
      </c>
      <c r="C284" s="44" t="str">
        <f>IF('Milestones + Packages'!$E281+'Milestones + Packages'!$F281,'Milestones + Packages'!$E281+'Milestones + Packages'!$F281 - 1,"")</f>
        <v/>
      </c>
      <c r="D284" s="43" t="str">
        <f>IF('Milestones + Packages'!G281 &lt;&gt; "",'Milestones + Packages'!G281,"")</f>
        <v/>
      </c>
      <c r="E284" s="47"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3" t="str">
        <f>IF('Milestones + Packages'!B282&lt;&gt; "",'Milestones + Packages'!B282,"")</f>
        <v/>
      </c>
      <c r="B285" s="44" t="str">
        <f>IF('Milestones + Packages'!$E282,'Milestones + Packages'!$E282,"")</f>
        <v/>
      </c>
      <c r="C285" s="44" t="str">
        <f>IF('Milestones + Packages'!$E282+'Milestones + Packages'!$F282,'Milestones + Packages'!$E282+'Milestones + Packages'!$F282 - 1,"")</f>
        <v/>
      </c>
      <c r="D285" s="43" t="str">
        <f>IF('Milestones + Packages'!G282 &lt;&gt; "",'Milestones + Packages'!G282,"")</f>
        <v/>
      </c>
      <c r="E285" s="47"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3" t="str">
        <f>IF('Milestones + Packages'!B283&lt;&gt; "",'Milestones + Packages'!B283,"")</f>
        <v/>
      </c>
      <c r="B286" s="44" t="str">
        <f>IF('Milestones + Packages'!$E283,'Milestones + Packages'!$E283,"")</f>
        <v/>
      </c>
      <c r="C286" s="44" t="str">
        <f>IF('Milestones + Packages'!$E283+'Milestones + Packages'!$F283,'Milestones + Packages'!$E283+'Milestones + Packages'!$F283 - 1,"")</f>
        <v/>
      </c>
      <c r="D286" s="43" t="str">
        <f>IF('Milestones + Packages'!G283 &lt;&gt; "",'Milestones + Packages'!G283,"")</f>
        <v/>
      </c>
      <c r="E286" s="47"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3" t="str">
        <f>IF('Milestones + Packages'!B284&lt;&gt; "",'Milestones + Packages'!B284,"")</f>
        <v/>
      </c>
      <c r="B287" s="44" t="str">
        <f>IF('Milestones + Packages'!$E284,'Milestones + Packages'!$E284,"")</f>
        <v/>
      </c>
      <c r="C287" s="44" t="str">
        <f>IF('Milestones + Packages'!$E284+'Milestones + Packages'!$F284,'Milestones + Packages'!$E284+'Milestones + Packages'!$F284 - 1,"")</f>
        <v/>
      </c>
      <c r="D287" s="43" t="str">
        <f>IF('Milestones + Packages'!G284 &lt;&gt; "",'Milestones + Packages'!G284,"")</f>
        <v/>
      </c>
      <c r="E287" s="47"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3" t="str">
        <f>IF('Milestones + Packages'!B285&lt;&gt; "",'Milestones + Packages'!B285,"")</f>
        <v/>
      </c>
      <c r="B288" s="44" t="str">
        <f>IF('Milestones + Packages'!$E285,'Milestones + Packages'!$E285,"")</f>
        <v/>
      </c>
      <c r="C288" s="44" t="str">
        <f>IF('Milestones + Packages'!$E285+'Milestones + Packages'!$F285,'Milestones + Packages'!$E285+'Milestones + Packages'!$F285 - 1,"")</f>
        <v/>
      </c>
      <c r="D288" s="43" t="str">
        <f>IF('Milestones + Packages'!G285 &lt;&gt; "",'Milestones + Packages'!G285,"")</f>
        <v/>
      </c>
      <c r="E288" s="47"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3" t="str">
        <f>IF('Milestones + Packages'!B286&lt;&gt; "",'Milestones + Packages'!B286,"")</f>
        <v/>
      </c>
      <c r="B289" s="44" t="str">
        <f>IF('Milestones + Packages'!$E286,'Milestones + Packages'!$E286,"")</f>
        <v/>
      </c>
      <c r="C289" s="44" t="str">
        <f>IF('Milestones + Packages'!$E286+'Milestones + Packages'!$F286,'Milestones + Packages'!$E286+'Milestones + Packages'!$F286 - 1,"")</f>
        <v/>
      </c>
      <c r="D289" s="43" t="str">
        <f>IF('Milestones + Packages'!G286 &lt;&gt; "",'Milestones + Packages'!G286,"")</f>
        <v/>
      </c>
      <c r="E289" s="47"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3" t="str">
        <f>IF('Milestones + Packages'!B287&lt;&gt; "",'Milestones + Packages'!B287,"")</f>
        <v/>
      </c>
      <c r="B290" s="44" t="str">
        <f>IF('Milestones + Packages'!$E287,'Milestones + Packages'!$E287,"")</f>
        <v/>
      </c>
      <c r="C290" s="44" t="str">
        <f>IF('Milestones + Packages'!$E287+'Milestones + Packages'!$F287,'Milestones + Packages'!$E287+'Milestones + Packages'!$F287 - 1,"")</f>
        <v/>
      </c>
      <c r="D290" s="43" t="str">
        <f>IF('Milestones + Packages'!G287 &lt;&gt; "",'Milestones + Packages'!G287,"")</f>
        <v/>
      </c>
      <c r="E290" s="47"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3" t="str">
        <f>IF('Milestones + Packages'!B288&lt;&gt; "",'Milestones + Packages'!B288,"")</f>
        <v/>
      </c>
      <c r="B291" s="44" t="str">
        <f>IF('Milestones + Packages'!$E288,'Milestones + Packages'!$E288,"")</f>
        <v/>
      </c>
      <c r="C291" s="44" t="str">
        <f>IF('Milestones + Packages'!$E288+'Milestones + Packages'!$F288,'Milestones + Packages'!$E288+'Milestones + Packages'!$F288 - 1,"")</f>
        <v/>
      </c>
      <c r="D291" s="43" t="str">
        <f>IF('Milestones + Packages'!G288 &lt;&gt; "",'Milestones + Packages'!G288,"")</f>
        <v/>
      </c>
      <c r="E291" s="47"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3" t="str">
        <f>IF('Milestones + Packages'!B289&lt;&gt; "",'Milestones + Packages'!B289,"")</f>
        <v/>
      </c>
      <c r="B292" s="44" t="str">
        <f>IF('Milestones + Packages'!$E289,'Milestones + Packages'!$E289,"")</f>
        <v/>
      </c>
      <c r="C292" s="44" t="str">
        <f>IF('Milestones + Packages'!$E289+'Milestones + Packages'!$F289,'Milestones + Packages'!$E289+'Milestones + Packages'!$F289 - 1,"")</f>
        <v/>
      </c>
      <c r="D292" s="43" t="str">
        <f>IF('Milestones + Packages'!G289 &lt;&gt; "",'Milestones + Packages'!G289,"")</f>
        <v/>
      </c>
      <c r="E292" s="47"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3" t="str">
        <f>IF('Milestones + Packages'!B290&lt;&gt; "",'Milestones + Packages'!B290,"")</f>
        <v/>
      </c>
      <c r="B293" s="44" t="str">
        <f>IF('Milestones + Packages'!$E290,'Milestones + Packages'!$E290,"")</f>
        <v/>
      </c>
      <c r="C293" s="44" t="str">
        <f>IF('Milestones + Packages'!$E290+'Milestones + Packages'!$F290,'Milestones + Packages'!$E290+'Milestones + Packages'!$F290 - 1,"")</f>
        <v/>
      </c>
      <c r="D293" s="43" t="str">
        <f>IF('Milestones + Packages'!G290 &lt;&gt; "",'Milestones + Packages'!G290,"")</f>
        <v/>
      </c>
      <c r="E293" s="47"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3" t="str">
        <f>IF('Milestones + Packages'!B291&lt;&gt; "",'Milestones + Packages'!B291,"")</f>
        <v/>
      </c>
      <c r="B294" s="44" t="str">
        <f>IF('Milestones + Packages'!$E291,'Milestones + Packages'!$E291,"")</f>
        <v/>
      </c>
      <c r="C294" s="44" t="str">
        <f>IF('Milestones + Packages'!$E291+'Milestones + Packages'!$F291,'Milestones + Packages'!$E291+'Milestones + Packages'!$F291 - 1,"")</f>
        <v/>
      </c>
      <c r="D294" s="43" t="str">
        <f>IF('Milestones + Packages'!G291 &lt;&gt; "",'Milestones + Packages'!G291,"")</f>
        <v/>
      </c>
      <c r="E294" s="47"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3" t="str">
        <f>IF('Milestones + Packages'!B292&lt;&gt; "",'Milestones + Packages'!B292,"")</f>
        <v/>
      </c>
      <c r="B295" s="44" t="str">
        <f>IF('Milestones + Packages'!$E292,'Milestones + Packages'!$E292,"")</f>
        <v/>
      </c>
      <c r="C295" s="44" t="str">
        <f>IF('Milestones + Packages'!$E292+'Milestones + Packages'!$F292,'Milestones + Packages'!$E292+'Milestones + Packages'!$F292 - 1,"")</f>
        <v/>
      </c>
      <c r="D295" s="43" t="str">
        <f>IF('Milestones + Packages'!G292 &lt;&gt; "",'Milestones + Packages'!G292,"")</f>
        <v/>
      </c>
      <c r="E295" s="47"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3" t="str">
        <f>IF('Milestones + Packages'!B293&lt;&gt; "",'Milestones + Packages'!B293,"")</f>
        <v/>
      </c>
      <c r="B296" s="44" t="str">
        <f>IF('Milestones + Packages'!$E293,'Milestones + Packages'!$E293,"")</f>
        <v/>
      </c>
      <c r="C296" s="44" t="str">
        <f>IF('Milestones + Packages'!$E293+'Milestones + Packages'!$F293,'Milestones + Packages'!$E293+'Milestones + Packages'!$F293 - 1,"")</f>
        <v/>
      </c>
      <c r="D296" s="43" t="str">
        <f>IF('Milestones + Packages'!G293 &lt;&gt; "",'Milestones + Packages'!G293,"")</f>
        <v/>
      </c>
      <c r="E296" s="47"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3" t="str">
        <f>IF('Milestones + Packages'!B294&lt;&gt; "",'Milestones + Packages'!B294,"")</f>
        <v/>
      </c>
      <c r="B297" s="44" t="str">
        <f>IF('Milestones + Packages'!$E294,'Milestones + Packages'!$E294,"")</f>
        <v/>
      </c>
      <c r="C297" s="44" t="str">
        <f>IF('Milestones + Packages'!$E294+'Milestones + Packages'!$F294,'Milestones + Packages'!$E294+'Milestones + Packages'!$F294 - 1,"")</f>
        <v/>
      </c>
      <c r="D297" s="43" t="str">
        <f>IF('Milestones + Packages'!G294 &lt;&gt; "",'Milestones + Packages'!G294,"")</f>
        <v/>
      </c>
      <c r="E297" s="47"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3" t="str">
        <f>IF('Milestones + Packages'!B295&lt;&gt; "",'Milestones + Packages'!B295,"")</f>
        <v/>
      </c>
      <c r="B298" s="44" t="str">
        <f>IF('Milestones + Packages'!$E295,'Milestones + Packages'!$E295,"")</f>
        <v/>
      </c>
      <c r="C298" s="44" t="str">
        <f>IF('Milestones + Packages'!$E295+'Milestones + Packages'!$F295,'Milestones + Packages'!$E295+'Milestones + Packages'!$F295 - 1,"")</f>
        <v/>
      </c>
      <c r="D298" s="43" t="str">
        <f>IF('Milestones + Packages'!G295 &lt;&gt; "",'Milestones + Packages'!G295,"")</f>
        <v/>
      </c>
      <c r="E298" s="47"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3" t="str">
        <f>IF('Milestones + Packages'!B296&lt;&gt; "",'Milestones + Packages'!B296,"")</f>
        <v/>
      </c>
      <c r="B299" s="44" t="str">
        <f>IF('Milestones + Packages'!$E296,'Milestones + Packages'!$E296,"")</f>
        <v/>
      </c>
      <c r="C299" s="44" t="str">
        <f>IF('Milestones + Packages'!$E296+'Milestones + Packages'!$F296,'Milestones + Packages'!$E296+'Milestones + Packages'!$F296 - 1,"")</f>
        <v/>
      </c>
      <c r="D299" s="43" t="str">
        <f>IF('Milestones + Packages'!G296 &lt;&gt; "",'Milestones + Packages'!G296,"")</f>
        <v/>
      </c>
      <c r="E299" s="47"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3" t="str">
        <f>IF('Milestones + Packages'!B297&lt;&gt; "",'Milestones + Packages'!B297,"")</f>
        <v/>
      </c>
      <c r="B300" s="44" t="str">
        <f>IF('Milestones + Packages'!$E297,'Milestones + Packages'!$E297,"")</f>
        <v/>
      </c>
      <c r="C300" s="44" t="str">
        <f>IF('Milestones + Packages'!$E297+'Milestones + Packages'!$F297,'Milestones + Packages'!$E297+'Milestones + Packages'!$F297 - 1,"")</f>
        <v/>
      </c>
      <c r="D300" s="43" t="str">
        <f>IF('Milestones + Packages'!G297 &lt;&gt; "",'Milestones + Packages'!G297,"")</f>
        <v/>
      </c>
      <c r="E300" s="47"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3" t="str">
        <f>IF('Milestones + Packages'!B298&lt;&gt; "",'Milestones + Packages'!B298,"")</f>
        <v/>
      </c>
      <c r="B301" s="44" t="str">
        <f>IF('Milestones + Packages'!$E298,'Milestones + Packages'!$E298,"")</f>
        <v/>
      </c>
      <c r="C301" s="44" t="str">
        <f>IF('Milestones + Packages'!$E298+'Milestones + Packages'!$F298,'Milestones + Packages'!$E298+'Milestones + Packages'!$F298 - 1,"")</f>
        <v/>
      </c>
      <c r="D301" s="43" t="str">
        <f>IF('Milestones + Packages'!G298 &lt;&gt; "",'Milestones + Packages'!G298,"")</f>
        <v/>
      </c>
      <c r="E301" s="47"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3" t="str">
        <f>IF('Milestones + Packages'!B299&lt;&gt; "",'Milestones + Packages'!B299,"")</f>
        <v/>
      </c>
      <c r="B302" s="44" t="str">
        <f>IF('Milestones + Packages'!$E299,'Milestones + Packages'!$E299,"")</f>
        <v/>
      </c>
      <c r="C302" s="44" t="str">
        <f>IF('Milestones + Packages'!$E299+'Milestones + Packages'!$F299,'Milestones + Packages'!$E299+'Milestones + Packages'!$F299 - 1,"")</f>
        <v/>
      </c>
      <c r="D302" s="43" t="str">
        <f>IF('Milestones + Packages'!G299 &lt;&gt; "",'Milestones + Packages'!G299,"")</f>
        <v/>
      </c>
      <c r="E302" s="47"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3" t="str">
        <f>IF('Milestones + Packages'!B300&lt;&gt; "",'Milestones + Packages'!B300,"")</f>
        <v/>
      </c>
      <c r="B303" s="44" t="str">
        <f>IF('Milestones + Packages'!$E300,'Milestones + Packages'!$E300,"")</f>
        <v/>
      </c>
      <c r="C303" s="44" t="str">
        <f>IF('Milestones + Packages'!$E300+'Milestones + Packages'!$F300,'Milestones + Packages'!$E300+'Milestones + Packages'!$F300 - 1,"")</f>
        <v/>
      </c>
      <c r="D303" s="43" t="str">
        <f>IF('Milestones + Packages'!G300 &lt;&gt; "",'Milestones + Packages'!G300,"")</f>
        <v/>
      </c>
      <c r="E303" s="47"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3" t="str">
        <f>IF('Milestones + Packages'!B301&lt;&gt; "",'Milestones + Packages'!B301,"")</f>
        <v/>
      </c>
      <c r="B304" s="44" t="str">
        <f>IF('Milestones + Packages'!$E301,'Milestones + Packages'!$E301,"")</f>
        <v/>
      </c>
      <c r="C304" s="44" t="str">
        <f>IF('Milestones + Packages'!$E301+'Milestones + Packages'!$F301,'Milestones + Packages'!$E301+'Milestones + Packages'!$F301 - 1,"")</f>
        <v/>
      </c>
      <c r="D304" s="43" t="str">
        <f>IF('Milestones + Packages'!G301 &lt;&gt; "",'Milestones + Packages'!G301,"")</f>
        <v/>
      </c>
      <c r="E304" s="47"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3" t="str">
        <f>IF('Milestones + Packages'!B302&lt;&gt; "",'Milestones + Packages'!B302,"")</f>
        <v/>
      </c>
      <c r="B305" s="44" t="str">
        <f>IF('Milestones + Packages'!$E302,'Milestones + Packages'!$E302,"")</f>
        <v/>
      </c>
      <c r="C305" s="44" t="str">
        <f>IF('Milestones + Packages'!$E302+'Milestones + Packages'!$F302,'Milestones + Packages'!$E302+'Milestones + Packages'!$F302 - 1,"")</f>
        <v/>
      </c>
      <c r="D305" s="43" t="str">
        <f>IF('Milestones + Packages'!G302 &lt;&gt; "",'Milestones + Packages'!G302,"")</f>
        <v/>
      </c>
      <c r="E305" s="47"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3" t="str">
        <f>IF('Milestones + Packages'!B303&lt;&gt; "",'Milestones + Packages'!B303,"")</f>
        <v/>
      </c>
      <c r="B306" s="44" t="str">
        <f>IF('Milestones + Packages'!$E303,'Milestones + Packages'!$E303,"")</f>
        <v/>
      </c>
      <c r="C306" s="44" t="str">
        <f>IF('Milestones + Packages'!$E303+'Milestones + Packages'!$F303,'Milestones + Packages'!$E303+'Milestones + Packages'!$F303 - 1,"")</f>
        <v/>
      </c>
      <c r="D306" s="43" t="str">
        <f>IF('Milestones + Packages'!G303 &lt;&gt; "",'Milestones + Packages'!G303,"")</f>
        <v/>
      </c>
      <c r="E306" s="47"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3" t="str">
        <f>IF('Milestones + Packages'!B304&lt;&gt; "",'Milestones + Packages'!B304,"")</f>
        <v/>
      </c>
      <c r="B307" s="44" t="str">
        <f>IF('Milestones + Packages'!$E304,'Milestones + Packages'!$E304,"")</f>
        <v/>
      </c>
      <c r="C307" s="44" t="str">
        <f>IF('Milestones + Packages'!$E304+'Milestones + Packages'!$F304,'Milestones + Packages'!$E304+'Milestones + Packages'!$F304 - 1,"")</f>
        <v/>
      </c>
      <c r="D307" s="43" t="str">
        <f>IF('Milestones + Packages'!G304 &lt;&gt; "",'Milestones + Packages'!G304,"")</f>
        <v/>
      </c>
      <c r="E307" s="47"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3" t="str">
        <f>IF('Milestones + Packages'!B305&lt;&gt; "",'Milestones + Packages'!B305,"")</f>
        <v/>
      </c>
      <c r="B308" s="44" t="str">
        <f>IF('Milestones + Packages'!$E305,'Milestones + Packages'!$E305,"")</f>
        <v/>
      </c>
      <c r="C308" s="44" t="str">
        <f>IF('Milestones + Packages'!$E305+'Milestones + Packages'!$F305,'Milestones + Packages'!$E305+'Milestones + Packages'!$F305 - 1,"")</f>
        <v/>
      </c>
      <c r="D308" s="43" t="str">
        <f>IF('Milestones + Packages'!G305 &lt;&gt; "",'Milestones + Packages'!G305,"")</f>
        <v/>
      </c>
      <c r="E308" s="47"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3" t="str">
        <f>IF('Milestones + Packages'!B306&lt;&gt; "",'Milestones + Packages'!B306,"")</f>
        <v/>
      </c>
      <c r="B309" s="44" t="str">
        <f>IF('Milestones + Packages'!$E306,'Milestones + Packages'!$E306,"")</f>
        <v/>
      </c>
      <c r="C309" s="44" t="str">
        <f>IF('Milestones + Packages'!$E306+'Milestones + Packages'!$F306,'Milestones + Packages'!$E306+'Milestones + Packages'!$F306 - 1,"")</f>
        <v/>
      </c>
      <c r="D309" s="43" t="str">
        <f>IF('Milestones + Packages'!G306 &lt;&gt; "",'Milestones + Packages'!G306,"")</f>
        <v/>
      </c>
      <c r="E309" s="47"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3" t="str">
        <f>IF('Milestones + Packages'!B307&lt;&gt; "",'Milestones + Packages'!B307,"")</f>
        <v/>
      </c>
      <c r="B310" s="44" t="str">
        <f>IF('Milestones + Packages'!$E307,'Milestones + Packages'!$E307,"")</f>
        <v/>
      </c>
      <c r="C310" s="44" t="str">
        <f>IF('Milestones + Packages'!$E307+'Milestones + Packages'!$F307,'Milestones + Packages'!$E307+'Milestones + Packages'!$F307 - 1,"")</f>
        <v/>
      </c>
      <c r="D310" s="43" t="str">
        <f>IF('Milestones + Packages'!G307 &lt;&gt; "",'Milestones + Packages'!G307,"")</f>
        <v/>
      </c>
      <c r="E310" s="47"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3" t="str">
        <f>IF('Milestones + Packages'!B308&lt;&gt; "",'Milestones + Packages'!B308,"")</f>
        <v/>
      </c>
      <c r="B311" s="44" t="str">
        <f>IF('Milestones + Packages'!$E308,'Milestones + Packages'!$E308,"")</f>
        <v/>
      </c>
      <c r="C311" s="44" t="str">
        <f>IF('Milestones + Packages'!$E308+'Milestones + Packages'!$F308,'Milestones + Packages'!$E308+'Milestones + Packages'!$F308 - 1,"")</f>
        <v/>
      </c>
      <c r="D311" s="43" t="str">
        <f>IF('Milestones + Packages'!G308 &lt;&gt; "",'Milestones + Packages'!G308,"")</f>
        <v/>
      </c>
      <c r="E311" s="47"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3" t="str">
        <f>IF('Milestones + Packages'!B309&lt;&gt; "",'Milestones + Packages'!B309,"")</f>
        <v/>
      </c>
      <c r="B312" s="44" t="str">
        <f>IF('Milestones + Packages'!$E309,'Milestones + Packages'!$E309,"")</f>
        <v/>
      </c>
      <c r="C312" s="44" t="str">
        <f>IF('Milestones + Packages'!$E309+'Milestones + Packages'!$F309,'Milestones + Packages'!$E309+'Milestones + Packages'!$F309 - 1,"")</f>
        <v/>
      </c>
      <c r="D312" s="43" t="str">
        <f>IF('Milestones + Packages'!G309 &lt;&gt; "",'Milestones + Packages'!G309,"")</f>
        <v/>
      </c>
      <c r="E312" s="47"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3" t="str">
        <f>IF('Milestones + Packages'!B310&lt;&gt; "",'Milestones + Packages'!B310,"")</f>
        <v/>
      </c>
      <c r="B313" s="44" t="str">
        <f>IF('Milestones + Packages'!$E310,'Milestones + Packages'!$E310,"")</f>
        <v/>
      </c>
      <c r="C313" s="44" t="str">
        <f>IF('Milestones + Packages'!$E310+'Milestones + Packages'!$F310,'Milestones + Packages'!$E310+'Milestones + Packages'!$F310 - 1,"")</f>
        <v/>
      </c>
      <c r="D313" s="43" t="str">
        <f>IF('Milestones + Packages'!G310 &lt;&gt; "",'Milestones + Packages'!G310,"")</f>
        <v/>
      </c>
      <c r="E313" s="47"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3" t="str">
        <f>IF('Milestones + Packages'!B311&lt;&gt; "",'Milestones + Packages'!B311,"")</f>
        <v/>
      </c>
      <c r="B314" s="44" t="str">
        <f>IF('Milestones + Packages'!$E311,'Milestones + Packages'!$E311,"")</f>
        <v/>
      </c>
      <c r="C314" s="44" t="str">
        <f>IF('Milestones + Packages'!$E311+'Milestones + Packages'!$F311,'Milestones + Packages'!$E311+'Milestones + Packages'!$F311 - 1,"")</f>
        <v/>
      </c>
      <c r="D314" s="43" t="str">
        <f>IF('Milestones + Packages'!G311 &lt;&gt; "",'Milestones + Packages'!G311,"")</f>
        <v/>
      </c>
      <c r="E314" s="47"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3" t="str">
        <f>IF('Milestones + Packages'!B312&lt;&gt; "",'Milestones + Packages'!B312,"")</f>
        <v/>
      </c>
      <c r="B315" s="44" t="str">
        <f>IF('Milestones + Packages'!$E312,'Milestones + Packages'!$E312,"")</f>
        <v/>
      </c>
      <c r="C315" s="44" t="str">
        <f>IF('Milestones + Packages'!$E312+'Milestones + Packages'!$F312,'Milestones + Packages'!$E312+'Milestones + Packages'!$F312 - 1,"")</f>
        <v/>
      </c>
      <c r="D315" s="43" t="str">
        <f>IF('Milestones + Packages'!G312 &lt;&gt; "",'Milestones + Packages'!G312,"")</f>
        <v/>
      </c>
      <c r="E315" s="47"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3" t="str">
        <f>IF('Milestones + Packages'!B313&lt;&gt; "",'Milestones + Packages'!B313,"")</f>
        <v/>
      </c>
      <c r="B316" s="44" t="str">
        <f>IF('Milestones + Packages'!$E313,'Milestones + Packages'!$E313,"")</f>
        <v/>
      </c>
      <c r="C316" s="44" t="str">
        <f>IF('Milestones + Packages'!$E313+'Milestones + Packages'!$F313,'Milestones + Packages'!$E313+'Milestones + Packages'!$F313 - 1,"")</f>
        <v/>
      </c>
      <c r="D316" s="43" t="str">
        <f>IF('Milestones + Packages'!G313 &lt;&gt; "",'Milestones + Packages'!G313,"")</f>
        <v/>
      </c>
      <c r="E316" s="47"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3" t="str">
        <f>IF('Milestones + Packages'!B314&lt;&gt; "",'Milestones + Packages'!B314,"")</f>
        <v/>
      </c>
      <c r="B317" s="44" t="str">
        <f>IF('Milestones + Packages'!$E314,'Milestones + Packages'!$E314,"")</f>
        <v/>
      </c>
      <c r="C317" s="44" t="str">
        <f>IF('Milestones + Packages'!$E314+'Milestones + Packages'!$F314,'Milestones + Packages'!$E314+'Milestones + Packages'!$F314 - 1,"")</f>
        <v/>
      </c>
      <c r="D317" s="43" t="str">
        <f>IF('Milestones + Packages'!G314 &lt;&gt; "",'Milestones + Packages'!G314,"")</f>
        <v/>
      </c>
      <c r="E317" s="47"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3" t="str">
        <f>IF('Milestones + Packages'!B315&lt;&gt; "",'Milestones + Packages'!B315,"")</f>
        <v/>
      </c>
      <c r="B318" s="44" t="str">
        <f>IF('Milestones + Packages'!$E315,'Milestones + Packages'!$E315,"")</f>
        <v/>
      </c>
      <c r="C318" s="44" t="str">
        <f>IF('Milestones + Packages'!$E315+'Milestones + Packages'!$F315,'Milestones + Packages'!$E315+'Milestones + Packages'!$F315 - 1,"")</f>
        <v/>
      </c>
      <c r="D318" s="43" t="str">
        <f>IF('Milestones + Packages'!G315 &lt;&gt; "",'Milestones + Packages'!G315,"")</f>
        <v/>
      </c>
      <c r="E318" s="47"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3" t="str">
        <f>IF('Milestones + Packages'!B316&lt;&gt; "",'Milestones + Packages'!B316,"")</f>
        <v/>
      </c>
      <c r="B319" s="44" t="str">
        <f>IF('Milestones + Packages'!$E316,'Milestones + Packages'!$E316,"")</f>
        <v/>
      </c>
      <c r="C319" s="44" t="str">
        <f>IF('Milestones + Packages'!$E316+'Milestones + Packages'!$F316,'Milestones + Packages'!$E316+'Milestones + Packages'!$F316 - 1,"")</f>
        <v/>
      </c>
      <c r="D319" s="43" t="str">
        <f>IF('Milestones + Packages'!G316 &lt;&gt; "",'Milestones + Packages'!G316,"")</f>
        <v/>
      </c>
      <c r="E319" s="47"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3" t="str">
        <f>IF('Milestones + Packages'!B317&lt;&gt; "",'Milestones + Packages'!B317,"")</f>
        <v/>
      </c>
      <c r="B320" s="44" t="str">
        <f>IF('Milestones + Packages'!$E317,'Milestones + Packages'!$E317,"")</f>
        <v/>
      </c>
      <c r="C320" s="44" t="str">
        <f>IF('Milestones + Packages'!$E317+'Milestones + Packages'!$F317,'Milestones + Packages'!$E317+'Milestones + Packages'!$F317 - 1,"")</f>
        <v/>
      </c>
      <c r="D320" s="43" t="str">
        <f>IF('Milestones + Packages'!G317 &lt;&gt; "",'Milestones + Packages'!G317,"")</f>
        <v/>
      </c>
      <c r="E320" s="47"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3" t="str">
        <f>IF('Milestones + Packages'!B318&lt;&gt; "",'Milestones + Packages'!B318,"")</f>
        <v/>
      </c>
      <c r="B321" s="44" t="str">
        <f>IF('Milestones + Packages'!$E318,'Milestones + Packages'!$E318,"")</f>
        <v/>
      </c>
      <c r="C321" s="44" t="str">
        <f>IF('Milestones + Packages'!$E318+'Milestones + Packages'!$F318,'Milestones + Packages'!$E318+'Milestones + Packages'!$F318 - 1,"")</f>
        <v/>
      </c>
      <c r="D321" s="43" t="str">
        <f>IF('Milestones + Packages'!G318 &lt;&gt; "",'Milestones + Packages'!G318,"")</f>
        <v/>
      </c>
      <c r="E321" s="47"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3" t="str">
        <f>IF('Milestones + Packages'!B319&lt;&gt; "",'Milestones + Packages'!B319,"")</f>
        <v/>
      </c>
      <c r="B322" s="44" t="str">
        <f>IF('Milestones + Packages'!$E319,'Milestones + Packages'!$E319,"")</f>
        <v/>
      </c>
      <c r="C322" s="44" t="str">
        <f>IF('Milestones + Packages'!$E319+'Milestones + Packages'!$F319,'Milestones + Packages'!$E319+'Milestones + Packages'!$F319 - 1,"")</f>
        <v/>
      </c>
      <c r="D322" s="43" t="str">
        <f>IF('Milestones + Packages'!G319 &lt;&gt; "",'Milestones + Packages'!G319,"")</f>
        <v/>
      </c>
      <c r="E322" s="47"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3" t="str">
        <f>IF('Milestones + Packages'!B320&lt;&gt; "",'Milestones + Packages'!B320,"")</f>
        <v/>
      </c>
      <c r="B323" s="44" t="str">
        <f>IF('Milestones + Packages'!$E320,'Milestones + Packages'!$E320,"")</f>
        <v/>
      </c>
      <c r="C323" s="44" t="str">
        <f>IF('Milestones + Packages'!$E320+'Milestones + Packages'!$F320,'Milestones + Packages'!$E320+'Milestones + Packages'!$F320 - 1,"")</f>
        <v/>
      </c>
      <c r="D323" s="43" t="str">
        <f>IF('Milestones + Packages'!G320 &lt;&gt; "",'Milestones + Packages'!G320,"")</f>
        <v/>
      </c>
      <c r="E323" s="47"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3" t="str">
        <f>IF('Milestones + Packages'!B321&lt;&gt; "",'Milestones + Packages'!B321,"")</f>
        <v/>
      </c>
      <c r="B324" s="44" t="str">
        <f>IF('Milestones + Packages'!$E321,'Milestones + Packages'!$E321,"")</f>
        <v/>
      </c>
      <c r="C324" s="44" t="str">
        <f>IF('Milestones + Packages'!$E321+'Milestones + Packages'!$F321,'Milestones + Packages'!$E321+'Milestones + Packages'!$F321 - 1,"")</f>
        <v/>
      </c>
      <c r="D324" s="43" t="str">
        <f>IF('Milestones + Packages'!G321 &lt;&gt; "",'Milestones + Packages'!G321,"")</f>
        <v/>
      </c>
      <c r="E324" s="47"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3" t="str">
        <f>IF('Milestones + Packages'!B322&lt;&gt; "",'Milestones + Packages'!B322,"")</f>
        <v/>
      </c>
      <c r="B325" s="44" t="str">
        <f>IF('Milestones + Packages'!$E322,'Milestones + Packages'!$E322,"")</f>
        <v/>
      </c>
      <c r="C325" s="44" t="str">
        <f>IF('Milestones + Packages'!$E322+'Milestones + Packages'!$F322,'Milestones + Packages'!$E322+'Milestones + Packages'!$F322 - 1,"")</f>
        <v/>
      </c>
      <c r="D325" s="43" t="str">
        <f>IF('Milestones + Packages'!G322 &lt;&gt; "",'Milestones + Packages'!G322,"")</f>
        <v/>
      </c>
      <c r="E325" s="47"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3" t="str">
        <f>IF('Milestones + Packages'!B323&lt;&gt; "",'Milestones + Packages'!B323,"")</f>
        <v/>
      </c>
      <c r="B326" s="44" t="str">
        <f>IF('Milestones + Packages'!$E323,'Milestones + Packages'!$E323,"")</f>
        <v/>
      </c>
      <c r="C326" s="44" t="str">
        <f>IF('Milestones + Packages'!$E323+'Milestones + Packages'!$F323,'Milestones + Packages'!$E323+'Milestones + Packages'!$F323 - 1,"")</f>
        <v/>
      </c>
      <c r="D326" s="43" t="str">
        <f>IF('Milestones + Packages'!G323 &lt;&gt; "",'Milestones + Packages'!G323,"")</f>
        <v/>
      </c>
      <c r="E326" s="47"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3" t="str">
        <f>IF('Milestones + Packages'!B324&lt;&gt; "",'Milestones + Packages'!B324,"")</f>
        <v/>
      </c>
      <c r="B327" s="44" t="str">
        <f>IF('Milestones + Packages'!$E324,'Milestones + Packages'!$E324,"")</f>
        <v/>
      </c>
      <c r="C327" s="44" t="str">
        <f>IF('Milestones + Packages'!$E324+'Milestones + Packages'!$F324,'Milestones + Packages'!$E324+'Milestones + Packages'!$F324 - 1,"")</f>
        <v/>
      </c>
      <c r="D327" s="43" t="str">
        <f>IF('Milestones + Packages'!G324 &lt;&gt; "",'Milestones + Packages'!G324,"")</f>
        <v/>
      </c>
      <c r="E327" s="47"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3" t="str">
        <f>IF('Milestones + Packages'!B325&lt;&gt; "",'Milestones + Packages'!B325,"")</f>
        <v/>
      </c>
      <c r="B328" s="44" t="str">
        <f>IF('Milestones + Packages'!$E325,'Milestones + Packages'!$E325,"")</f>
        <v/>
      </c>
      <c r="C328" s="44" t="str">
        <f>IF('Milestones + Packages'!$E325+'Milestones + Packages'!$F325,'Milestones + Packages'!$E325+'Milestones + Packages'!$F325 - 1,"")</f>
        <v/>
      </c>
      <c r="D328" s="43" t="str">
        <f>IF('Milestones + Packages'!G325 &lt;&gt; "",'Milestones + Packages'!G325,"")</f>
        <v/>
      </c>
      <c r="E328" s="47"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3" t="str">
        <f>IF('Milestones + Packages'!B326&lt;&gt; "",'Milestones + Packages'!B326,"")</f>
        <v/>
      </c>
      <c r="B329" s="44" t="str">
        <f>IF('Milestones + Packages'!$E326,'Milestones + Packages'!$E326,"")</f>
        <v/>
      </c>
      <c r="C329" s="44" t="str">
        <f>IF('Milestones + Packages'!$E326+'Milestones + Packages'!$F326,'Milestones + Packages'!$E326+'Milestones + Packages'!$F326 - 1,"")</f>
        <v/>
      </c>
      <c r="D329" s="43" t="str">
        <f>IF('Milestones + Packages'!G326 &lt;&gt; "",'Milestones + Packages'!G326,"")</f>
        <v/>
      </c>
      <c r="E329" s="47"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3" t="str">
        <f>IF('Milestones + Packages'!B327&lt;&gt; "",'Milestones + Packages'!B327,"")</f>
        <v/>
      </c>
      <c r="B330" s="44" t="str">
        <f>IF('Milestones + Packages'!$E327,'Milestones + Packages'!$E327,"")</f>
        <v/>
      </c>
      <c r="C330" s="44" t="str">
        <f>IF('Milestones + Packages'!$E327+'Milestones + Packages'!$F327,'Milestones + Packages'!$E327+'Milestones + Packages'!$F327 - 1,"")</f>
        <v/>
      </c>
      <c r="D330" s="43" t="str">
        <f>IF('Milestones + Packages'!G327 &lt;&gt; "",'Milestones + Packages'!G327,"")</f>
        <v/>
      </c>
      <c r="E330" s="47"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3" t="str">
        <f>IF('Milestones + Packages'!B328&lt;&gt; "",'Milestones + Packages'!B328,"")</f>
        <v/>
      </c>
      <c r="B331" s="44" t="str">
        <f>IF('Milestones + Packages'!$E328,'Milestones + Packages'!$E328,"")</f>
        <v/>
      </c>
      <c r="C331" s="44" t="str">
        <f>IF('Milestones + Packages'!$E328+'Milestones + Packages'!$F328,'Milestones + Packages'!$E328+'Milestones + Packages'!$F328 - 1,"")</f>
        <v/>
      </c>
      <c r="D331" s="43" t="str">
        <f>IF('Milestones + Packages'!G328 &lt;&gt; "",'Milestones + Packages'!G328,"")</f>
        <v/>
      </c>
      <c r="E331" s="47"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3" t="str">
        <f>IF('Milestones + Packages'!B329&lt;&gt; "",'Milestones + Packages'!B329,"")</f>
        <v/>
      </c>
      <c r="B332" s="44" t="str">
        <f>IF('Milestones + Packages'!$E329,'Milestones + Packages'!$E329,"")</f>
        <v/>
      </c>
      <c r="C332" s="44" t="str">
        <f>IF('Milestones + Packages'!$E329+'Milestones + Packages'!$F329,'Milestones + Packages'!$E329+'Milestones + Packages'!$F329 - 1,"")</f>
        <v/>
      </c>
      <c r="D332" s="43" t="str">
        <f>IF('Milestones + Packages'!G329 &lt;&gt; "",'Milestones + Packages'!G329,"")</f>
        <v/>
      </c>
      <c r="E332" s="47"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3" t="str">
        <f>IF('Milestones + Packages'!B330&lt;&gt; "",'Milestones + Packages'!B330,"")</f>
        <v/>
      </c>
      <c r="B333" s="44" t="str">
        <f>IF('Milestones + Packages'!$E330,'Milestones + Packages'!$E330,"")</f>
        <v/>
      </c>
      <c r="C333" s="44" t="str">
        <f>IF('Milestones + Packages'!$E330+'Milestones + Packages'!$F330,'Milestones + Packages'!$E330+'Milestones + Packages'!$F330 - 1,"")</f>
        <v/>
      </c>
      <c r="D333" s="43" t="str">
        <f>IF('Milestones + Packages'!G330 &lt;&gt; "",'Milestones + Packages'!G330,"")</f>
        <v/>
      </c>
      <c r="E333" s="47"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3" t="str">
        <f>IF('Milestones + Packages'!B331&lt;&gt; "",'Milestones + Packages'!B331,"")</f>
        <v/>
      </c>
      <c r="B334" s="44" t="str">
        <f>IF('Milestones + Packages'!$E331,'Milestones + Packages'!$E331,"")</f>
        <v/>
      </c>
      <c r="C334" s="44" t="str">
        <f>IF('Milestones + Packages'!$E331+'Milestones + Packages'!$F331,'Milestones + Packages'!$E331+'Milestones + Packages'!$F331 - 1,"")</f>
        <v/>
      </c>
      <c r="D334" s="43" t="str">
        <f>IF('Milestones + Packages'!G331 &lt;&gt; "",'Milestones + Packages'!G331,"")</f>
        <v/>
      </c>
      <c r="E334" s="47"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3" t="str">
        <f>IF('Milestones + Packages'!B332&lt;&gt; "",'Milestones + Packages'!B332,"")</f>
        <v/>
      </c>
      <c r="B335" s="44" t="str">
        <f>IF('Milestones + Packages'!$E332,'Milestones + Packages'!$E332,"")</f>
        <v/>
      </c>
      <c r="C335" s="44" t="str">
        <f>IF('Milestones + Packages'!$E332+'Milestones + Packages'!$F332,'Milestones + Packages'!$E332+'Milestones + Packages'!$F332 - 1,"")</f>
        <v/>
      </c>
      <c r="D335" s="43" t="str">
        <f>IF('Milestones + Packages'!G332 &lt;&gt; "",'Milestones + Packages'!G332,"")</f>
        <v/>
      </c>
      <c r="E335" s="47"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3" t="str">
        <f>IF('Milestones + Packages'!B333&lt;&gt; "",'Milestones + Packages'!B333,"")</f>
        <v/>
      </c>
      <c r="B336" s="44" t="str">
        <f>IF('Milestones + Packages'!$E333,'Milestones + Packages'!$E333,"")</f>
        <v/>
      </c>
      <c r="C336" s="44" t="str">
        <f>IF('Milestones + Packages'!$E333+'Milestones + Packages'!$F333,'Milestones + Packages'!$E333+'Milestones + Packages'!$F333 - 1,"")</f>
        <v/>
      </c>
      <c r="D336" s="43" t="str">
        <f>IF('Milestones + Packages'!G333 &lt;&gt; "",'Milestones + Packages'!G333,"")</f>
        <v/>
      </c>
      <c r="E336" s="47"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3" t="str">
        <f>IF('Milestones + Packages'!B334&lt;&gt; "",'Milestones + Packages'!B334,"")</f>
        <v/>
      </c>
      <c r="B337" s="44" t="str">
        <f>IF('Milestones + Packages'!$E334,'Milestones + Packages'!$E334,"")</f>
        <v/>
      </c>
      <c r="C337" s="44" t="str">
        <f>IF('Milestones + Packages'!$E334+'Milestones + Packages'!$F334,'Milestones + Packages'!$E334+'Milestones + Packages'!$F334 - 1,"")</f>
        <v/>
      </c>
      <c r="D337" s="43" t="str">
        <f>IF('Milestones + Packages'!G334 &lt;&gt; "",'Milestones + Packages'!G334,"")</f>
        <v/>
      </c>
      <c r="E337" s="47"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3" t="str">
        <f>IF('Milestones + Packages'!B335&lt;&gt; "",'Milestones + Packages'!B335,"")</f>
        <v/>
      </c>
      <c r="B338" s="44" t="str">
        <f>IF('Milestones + Packages'!$E335,'Milestones + Packages'!$E335,"")</f>
        <v/>
      </c>
      <c r="C338" s="44" t="str">
        <f>IF('Milestones + Packages'!$E335+'Milestones + Packages'!$F335,'Milestones + Packages'!$E335+'Milestones + Packages'!$F335 - 1,"")</f>
        <v/>
      </c>
      <c r="D338" s="43" t="str">
        <f>IF('Milestones + Packages'!G335 &lt;&gt; "",'Milestones + Packages'!G335,"")</f>
        <v/>
      </c>
      <c r="E338" s="47"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3" t="str">
        <f>IF('Milestones + Packages'!B336&lt;&gt; "",'Milestones + Packages'!B336,"")</f>
        <v/>
      </c>
      <c r="B339" s="44" t="str">
        <f>IF('Milestones + Packages'!$E336,'Milestones + Packages'!$E336,"")</f>
        <v/>
      </c>
      <c r="C339" s="44" t="str">
        <f>IF('Milestones + Packages'!$E336+'Milestones + Packages'!$F336,'Milestones + Packages'!$E336+'Milestones + Packages'!$F336 - 1,"")</f>
        <v/>
      </c>
      <c r="D339" s="43" t="str">
        <f>IF('Milestones + Packages'!G336 &lt;&gt; "",'Milestones + Packages'!G336,"")</f>
        <v/>
      </c>
      <c r="E339" s="47"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3" t="str">
        <f>IF('Milestones + Packages'!B337&lt;&gt; "",'Milestones + Packages'!B337,"")</f>
        <v/>
      </c>
      <c r="B340" s="44" t="str">
        <f>IF('Milestones + Packages'!$E337,'Milestones + Packages'!$E337,"")</f>
        <v/>
      </c>
      <c r="C340" s="44" t="str">
        <f>IF('Milestones + Packages'!$E337+'Milestones + Packages'!$F337,'Milestones + Packages'!$E337+'Milestones + Packages'!$F337 - 1,"")</f>
        <v/>
      </c>
      <c r="D340" s="43" t="str">
        <f>IF('Milestones + Packages'!G337 &lt;&gt; "",'Milestones + Packages'!G337,"")</f>
        <v/>
      </c>
      <c r="E340" s="47"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3" t="str">
        <f>IF('Milestones + Packages'!B338&lt;&gt; "",'Milestones + Packages'!B338,"")</f>
        <v/>
      </c>
      <c r="B341" s="44" t="str">
        <f>IF('Milestones + Packages'!$E338,'Milestones + Packages'!$E338,"")</f>
        <v/>
      </c>
      <c r="C341" s="44" t="str">
        <f>IF('Milestones + Packages'!$E338+'Milestones + Packages'!$F338,'Milestones + Packages'!$E338+'Milestones + Packages'!$F338 - 1,"")</f>
        <v/>
      </c>
      <c r="D341" s="43" t="str">
        <f>IF('Milestones + Packages'!G338 &lt;&gt; "",'Milestones + Packages'!G338,"")</f>
        <v/>
      </c>
      <c r="E341" s="47"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3" t="str">
        <f>IF('Milestones + Packages'!B339&lt;&gt; "",'Milestones + Packages'!B339,"")</f>
        <v/>
      </c>
      <c r="B342" s="44" t="str">
        <f>IF('Milestones + Packages'!$E339,'Milestones + Packages'!$E339,"")</f>
        <v/>
      </c>
      <c r="C342" s="44" t="str">
        <f>IF('Milestones + Packages'!$E339+'Milestones + Packages'!$F339,'Milestones + Packages'!$E339+'Milestones + Packages'!$F339 - 1,"")</f>
        <v/>
      </c>
      <c r="D342" s="43" t="str">
        <f>IF('Milestones + Packages'!G339 &lt;&gt; "",'Milestones + Packages'!G339,"")</f>
        <v/>
      </c>
      <c r="E342" s="47"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3" t="str">
        <f>IF('Milestones + Packages'!B340&lt;&gt; "",'Milestones + Packages'!B340,"")</f>
        <v/>
      </c>
      <c r="B343" s="44" t="str">
        <f>IF('Milestones + Packages'!$E340,'Milestones + Packages'!$E340,"")</f>
        <v/>
      </c>
      <c r="C343" s="44" t="str">
        <f>IF('Milestones + Packages'!$E340+'Milestones + Packages'!$F340,'Milestones + Packages'!$E340+'Milestones + Packages'!$F340 - 1,"")</f>
        <v/>
      </c>
      <c r="D343" s="43" t="str">
        <f>IF('Milestones + Packages'!G340 &lt;&gt; "",'Milestones + Packages'!G340,"")</f>
        <v/>
      </c>
      <c r="E343" s="47"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3" t="str">
        <f>IF('Milestones + Packages'!B341&lt;&gt; "",'Milestones + Packages'!B341,"")</f>
        <v/>
      </c>
      <c r="B344" s="44" t="str">
        <f>IF('Milestones + Packages'!$E341,'Milestones + Packages'!$E341,"")</f>
        <v/>
      </c>
      <c r="C344" s="44" t="str">
        <f>IF('Milestones + Packages'!$E341+'Milestones + Packages'!$F341,'Milestones + Packages'!$E341+'Milestones + Packages'!$F341 - 1,"")</f>
        <v/>
      </c>
      <c r="D344" s="43" t="str">
        <f>IF('Milestones + Packages'!G341 &lt;&gt; "",'Milestones + Packages'!G341,"")</f>
        <v/>
      </c>
      <c r="E344" s="47"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3" t="str">
        <f>IF('Milestones + Packages'!B342&lt;&gt; "",'Milestones + Packages'!B342,"")</f>
        <v/>
      </c>
      <c r="B345" s="44" t="str">
        <f>IF('Milestones + Packages'!$E342,'Milestones + Packages'!$E342,"")</f>
        <v/>
      </c>
      <c r="C345" s="44" t="str">
        <f>IF('Milestones + Packages'!$E342+'Milestones + Packages'!$F342,'Milestones + Packages'!$E342+'Milestones + Packages'!$F342 - 1,"")</f>
        <v/>
      </c>
      <c r="D345" s="43" t="str">
        <f>IF('Milestones + Packages'!G342 &lt;&gt; "",'Milestones + Packages'!G342,"")</f>
        <v/>
      </c>
      <c r="E345" s="47"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3" t="str">
        <f>IF('Milestones + Packages'!B343&lt;&gt; "",'Milestones + Packages'!B343,"")</f>
        <v/>
      </c>
      <c r="B346" s="44" t="str">
        <f>IF('Milestones + Packages'!$E343,'Milestones + Packages'!$E343,"")</f>
        <v/>
      </c>
      <c r="C346" s="44" t="str">
        <f>IF('Milestones + Packages'!$E343+'Milestones + Packages'!$F343,'Milestones + Packages'!$E343+'Milestones + Packages'!$F343 - 1,"")</f>
        <v/>
      </c>
      <c r="D346" s="43" t="str">
        <f>IF('Milestones + Packages'!G343 &lt;&gt; "",'Milestones + Packages'!G343,"")</f>
        <v/>
      </c>
      <c r="E346" s="47"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3" t="str">
        <f>IF('Milestones + Packages'!B344&lt;&gt; "",'Milestones + Packages'!B344,"")</f>
        <v/>
      </c>
      <c r="B347" s="44" t="str">
        <f>IF('Milestones + Packages'!$E344,'Milestones + Packages'!$E344,"")</f>
        <v/>
      </c>
      <c r="C347" s="44" t="str">
        <f>IF('Milestones + Packages'!$E344+'Milestones + Packages'!$F344,'Milestones + Packages'!$E344+'Milestones + Packages'!$F344 - 1,"")</f>
        <v/>
      </c>
      <c r="D347" s="43" t="str">
        <f>IF('Milestones + Packages'!G344 &lt;&gt; "",'Milestones + Packages'!G344,"")</f>
        <v/>
      </c>
      <c r="E347" s="47"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3" t="str">
        <f>IF('Milestones + Packages'!B345&lt;&gt; "",'Milestones + Packages'!B345,"")</f>
        <v/>
      </c>
      <c r="B348" s="44" t="str">
        <f>IF('Milestones + Packages'!$E345,'Milestones + Packages'!$E345,"")</f>
        <v/>
      </c>
      <c r="C348" s="44" t="str">
        <f>IF('Milestones + Packages'!$E345+'Milestones + Packages'!$F345,'Milestones + Packages'!$E345+'Milestones + Packages'!$F345 - 1,"")</f>
        <v/>
      </c>
      <c r="D348" s="43" t="str">
        <f>IF('Milestones + Packages'!G345 &lt;&gt; "",'Milestones + Packages'!G345,"")</f>
        <v/>
      </c>
      <c r="E348" s="47"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3" t="str">
        <f>IF('Milestones + Packages'!B346&lt;&gt; "",'Milestones + Packages'!B346,"")</f>
        <v/>
      </c>
      <c r="B349" s="44" t="str">
        <f>IF('Milestones + Packages'!$E346,'Milestones + Packages'!$E346,"")</f>
        <v/>
      </c>
      <c r="C349" s="44" t="str">
        <f>IF('Milestones + Packages'!$E346+'Milestones + Packages'!$F346,'Milestones + Packages'!$E346+'Milestones + Packages'!$F346 - 1,"")</f>
        <v/>
      </c>
      <c r="D349" s="43" t="str">
        <f>IF('Milestones + Packages'!G346 &lt;&gt; "",'Milestones + Packages'!G346,"")</f>
        <v/>
      </c>
      <c r="E349" s="47"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3" t="str">
        <f>IF('Milestones + Packages'!B347&lt;&gt; "",'Milestones + Packages'!B347,"")</f>
        <v/>
      </c>
      <c r="B350" s="44" t="str">
        <f>IF('Milestones + Packages'!$E347,'Milestones + Packages'!$E347,"")</f>
        <v/>
      </c>
      <c r="C350" s="44" t="str">
        <f>IF('Milestones + Packages'!$E347+'Milestones + Packages'!$F347,'Milestones + Packages'!$E347+'Milestones + Packages'!$F347 - 1,"")</f>
        <v/>
      </c>
      <c r="D350" s="43" t="str">
        <f>IF('Milestones + Packages'!G347 &lt;&gt; "",'Milestones + Packages'!G347,"")</f>
        <v/>
      </c>
      <c r="E350" s="47"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3" t="str">
        <f>IF('Milestones + Packages'!B348&lt;&gt; "",'Milestones + Packages'!B348,"")</f>
        <v/>
      </c>
      <c r="B351" s="44" t="str">
        <f>IF('Milestones + Packages'!$E348,'Milestones + Packages'!$E348,"")</f>
        <v/>
      </c>
      <c r="C351" s="44" t="str">
        <f>IF('Milestones + Packages'!$E348+'Milestones + Packages'!$F348,'Milestones + Packages'!$E348+'Milestones + Packages'!$F348 - 1,"")</f>
        <v/>
      </c>
      <c r="D351" s="43" t="str">
        <f>IF('Milestones + Packages'!G348 &lt;&gt; "",'Milestones + Packages'!G348,"")</f>
        <v/>
      </c>
      <c r="E351" s="47"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3" t="str">
        <f>IF('Milestones + Packages'!B349&lt;&gt; "",'Milestones + Packages'!B349,"")</f>
        <v/>
      </c>
      <c r="B352" s="44" t="str">
        <f>IF('Milestones + Packages'!$E349,'Milestones + Packages'!$E349,"")</f>
        <v/>
      </c>
      <c r="C352" s="44" t="str">
        <f>IF('Milestones + Packages'!$E349+'Milestones + Packages'!$F349,'Milestones + Packages'!$E349+'Milestones + Packages'!$F349 - 1,"")</f>
        <v/>
      </c>
      <c r="D352" s="43" t="str">
        <f>IF('Milestones + Packages'!G349 &lt;&gt; "",'Milestones + Packages'!G349,"")</f>
        <v/>
      </c>
      <c r="E352" s="47"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3" t="str">
        <f>IF('Milestones + Packages'!B350&lt;&gt; "",'Milestones + Packages'!B350,"")</f>
        <v/>
      </c>
      <c r="B353" s="44" t="str">
        <f>IF('Milestones + Packages'!$E350,'Milestones + Packages'!$E350,"")</f>
        <v/>
      </c>
      <c r="C353" s="44" t="str">
        <f>IF('Milestones + Packages'!$E350+'Milestones + Packages'!$F350,'Milestones + Packages'!$E350+'Milestones + Packages'!$F350 - 1,"")</f>
        <v/>
      </c>
      <c r="D353" s="43" t="str">
        <f>IF('Milestones + Packages'!G350 &lt;&gt; "",'Milestones + Packages'!G350,"")</f>
        <v/>
      </c>
      <c r="E353" s="47"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3" t="str">
        <f>IF('Milestones + Packages'!B351&lt;&gt; "",'Milestones + Packages'!B351,"")</f>
        <v/>
      </c>
      <c r="B354" s="44" t="str">
        <f>IF('Milestones + Packages'!$E351,'Milestones + Packages'!$E351,"")</f>
        <v/>
      </c>
      <c r="C354" s="44" t="str">
        <f>IF('Milestones + Packages'!$E351+'Milestones + Packages'!$F351,'Milestones + Packages'!$E351+'Milestones + Packages'!$F351 - 1,"")</f>
        <v/>
      </c>
      <c r="D354" s="43" t="str">
        <f>IF('Milestones + Packages'!G351 &lt;&gt; "",'Milestones + Packages'!G351,"")</f>
        <v/>
      </c>
      <c r="E354" s="47"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3" t="str">
        <f>IF('Milestones + Packages'!B352&lt;&gt; "",'Milestones + Packages'!B352,"")</f>
        <v/>
      </c>
      <c r="B355" s="44" t="str">
        <f>IF('Milestones + Packages'!$E352,'Milestones + Packages'!$E352,"")</f>
        <v/>
      </c>
      <c r="C355" s="44" t="str">
        <f>IF('Milestones + Packages'!$E352+'Milestones + Packages'!$F352,'Milestones + Packages'!$E352+'Milestones + Packages'!$F352 - 1,"")</f>
        <v/>
      </c>
      <c r="D355" s="43" t="str">
        <f>IF('Milestones + Packages'!G352 &lt;&gt; "",'Milestones + Packages'!G352,"")</f>
        <v/>
      </c>
      <c r="E355" s="47"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3" t="str">
        <f>IF('Milestones + Packages'!B353&lt;&gt; "",'Milestones + Packages'!B353,"")</f>
        <v/>
      </c>
      <c r="B356" s="44" t="str">
        <f>IF('Milestones + Packages'!$E353,'Milestones + Packages'!$E353,"")</f>
        <v/>
      </c>
      <c r="C356" s="44" t="str">
        <f>IF('Milestones + Packages'!$E353+'Milestones + Packages'!$F353,'Milestones + Packages'!$E353+'Milestones + Packages'!$F353 - 1,"")</f>
        <v/>
      </c>
      <c r="D356" s="43" t="str">
        <f>IF('Milestones + Packages'!G353 &lt;&gt; "",'Milestones + Packages'!G353,"")</f>
        <v/>
      </c>
      <c r="E356" s="47"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3" t="str">
        <f>IF('Milestones + Packages'!B354&lt;&gt; "",'Milestones + Packages'!B354,"")</f>
        <v/>
      </c>
      <c r="B357" s="44" t="str">
        <f>IF('Milestones + Packages'!$E354,'Milestones + Packages'!$E354,"")</f>
        <v/>
      </c>
      <c r="C357" s="44" t="str">
        <f>IF('Milestones + Packages'!$E354+'Milestones + Packages'!$F354,'Milestones + Packages'!$E354+'Milestones + Packages'!$F354 - 1,"")</f>
        <v/>
      </c>
      <c r="D357" s="43" t="str">
        <f>IF('Milestones + Packages'!G354 &lt;&gt; "",'Milestones + Packages'!G354,"")</f>
        <v/>
      </c>
      <c r="E357" s="47"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3" t="str">
        <f>IF('Milestones + Packages'!B355&lt;&gt; "",'Milestones + Packages'!B355,"")</f>
        <v/>
      </c>
      <c r="B358" s="44" t="str">
        <f>IF('Milestones + Packages'!$E355,'Milestones + Packages'!$E355,"")</f>
        <v/>
      </c>
      <c r="C358" s="44" t="str">
        <f>IF('Milestones + Packages'!$E355+'Milestones + Packages'!$F355,'Milestones + Packages'!$E355+'Milestones + Packages'!$F355 - 1,"")</f>
        <v/>
      </c>
      <c r="D358" s="43" t="str">
        <f>IF('Milestones + Packages'!G355 &lt;&gt; "",'Milestones + Packages'!G355,"")</f>
        <v/>
      </c>
      <c r="E358" s="47"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3" t="str">
        <f>IF('Milestones + Packages'!B356&lt;&gt; "",'Milestones + Packages'!B356,"")</f>
        <v/>
      </c>
      <c r="B359" s="44" t="str">
        <f>IF('Milestones + Packages'!$E356,'Milestones + Packages'!$E356,"")</f>
        <v/>
      </c>
      <c r="C359" s="44" t="str">
        <f>IF('Milestones + Packages'!$E356+'Milestones + Packages'!$F356,'Milestones + Packages'!$E356+'Milestones + Packages'!$F356 - 1,"")</f>
        <v/>
      </c>
      <c r="D359" s="43" t="str">
        <f>IF('Milestones + Packages'!G356 &lt;&gt; "",'Milestones + Packages'!G356,"")</f>
        <v/>
      </c>
      <c r="E359" s="47"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3" t="str">
        <f>IF('Milestones + Packages'!B357&lt;&gt; "",'Milestones + Packages'!B357,"")</f>
        <v/>
      </c>
      <c r="B360" s="44" t="str">
        <f>IF('Milestones + Packages'!$E357,'Milestones + Packages'!$E357,"")</f>
        <v/>
      </c>
      <c r="C360" s="44" t="str">
        <f>IF('Milestones + Packages'!$E357+'Milestones + Packages'!$F357,'Milestones + Packages'!$E357+'Milestones + Packages'!$F357 - 1,"")</f>
        <v/>
      </c>
      <c r="D360" s="43" t="str">
        <f>IF('Milestones + Packages'!G357 &lt;&gt; "",'Milestones + Packages'!G357,"")</f>
        <v/>
      </c>
      <c r="E360" s="47"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3" t="str">
        <f>IF('Milestones + Packages'!B358&lt;&gt; "",'Milestones + Packages'!B358,"")</f>
        <v/>
      </c>
      <c r="B361" s="44" t="str">
        <f>IF('Milestones + Packages'!$E358,'Milestones + Packages'!$E358,"")</f>
        <v/>
      </c>
      <c r="C361" s="44" t="str">
        <f>IF('Milestones + Packages'!$E358+'Milestones + Packages'!$F358,'Milestones + Packages'!$E358+'Milestones + Packages'!$F358 - 1,"")</f>
        <v/>
      </c>
      <c r="D361" s="43" t="str">
        <f>IF('Milestones + Packages'!G358 &lt;&gt; "",'Milestones + Packages'!G358,"")</f>
        <v/>
      </c>
      <c r="E361" s="47"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3" t="str">
        <f>IF('Milestones + Packages'!B359&lt;&gt; "",'Milestones + Packages'!B359,"")</f>
        <v/>
      </c>
      <c r="B362" s="44" t="str">
        <f>IF('Milestones + Packages'!$E359,'Milestones + Packages'!$E359,"")</f>
        <v/>
      </c>
      <c r="C362" s="44" t="str">
        <f>IF('Milestones + Packages'!$E359+'Milestones + Packages'!$F359,'Milestones + Packages'!$E359+'Milestones + Packages'!$F359 - 1,"")</f>
        <v/>
      </c>
      <c r="D362" s="43" t="str">
        <f>IF('Milestones + Packages'!G359 &lt;&gt; "",'Milestones + Packages'!G359,"")</f>
        <v/>
      </c>
      <c r="E362" s="47"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3" t="str">
        <f>IF('Milestones + Packages'!B360&lt;&gt; "",'Milestones + Packages'!B360,"")</f>
        <v/>
      </c>
      <c r="B363" s="44" t="str">
        <f>IF('Milestones + Packages'!$E360,'Milestones + Packages'!$E360,"")</f>
        <v/>
      </c>
      <c r="C363" s="44" t="str">
        <f>IF('Milestones + Packages'!$E360+'Milestones + Packages'!$F360,'Milestones + Packages'!$E360+'Milestones + Packages'!$F360 - 1,"")</f>
        <v/>
      </c>
      <c r="D363" s="43" t="str">
        <f>IF('Milestones + Packages'!G360 &lt;&gt; "",'Milestones + Packages'!G360,"")</f>
        <v/>
      </c>
      <c r="E363" s="47"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3" t="str">
        <f>IF('Milestones + Packages'!B361&lt;&gt; "",'Milestones + Packages'!B361,"")</f>
        <v/>
      </c>
      <c r="B364" s="44" t="str">
        <f>IF('Milestones + Packages'!$E361,'Milestones + Packages'!$E361,"")</f>
        <v/>
      </c>
      <c r="C364" s="44" t="str">
        <f>IF('Milestones + Packages'!$E361+'Milestones + Packages'!$F361,'Milestones + Packages'!$E361+'Milestones + Packages'!$F361 - 1,"")</f>
        <v/>
      </c>
      <c r="D364" s="43" t="str">
        <f>IF('Milestones + Packages'!G361 &lt;&gt; "",'Milestones + Packages'!G361,"")</f>
        <v/>
      </c>
      <c r="E364" s="47"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3" t="str">
        <f>IF('Milestones + Packages'!B362&lt;&gt; "",'Milestones + Packages'!B362,"")</f>
        <v/>
      </c>
      <c r="B365" s="44" t="str">
        <f>IF('Milestones + Packages'!$E362,'Milestones + Packages'!$E362,"")</f>
        <v/>
      </c>
      <c r="C365" s="44" t="str">
        <f>IF('Milestones + Packages'!$E362+'Milestones + Packages'!$F362,'Milestones + Packages'!$E362+'Milestones + Packages'!$F362 - 1,"")</f>
        <v/>
      </c>
      <c r="D365" s="43" t="str">
        <f>IF('Milestones + Packages'!G362 &lt;&gt; "",'Milestones + Packages'!G362,"")</f>
        <v/>
      </c>
      <c r="E365" s="47"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3" t="str">
        <f>IF('Milestones + Packages'!B363&lt;&gt; "",'Milestones + Packages'!B363,"")</f>
        <v/>
      </c>
      <c r="B366" s="44" t="str">
        <f>IF('Milestones + Packages'!$E363,'Milestones + Packages'!$E363,"")</f>
        <v/>
      </c>
      <c r="C366" s="44" t="str">
        <f>IF('Milestones + Packages'!$E363+'Milestones + Packages'!$F363,'Milestones + Packages'!$E363+'Milestones + Packages'!$F363 - 1,"")</f>
        <v/>
      </c>
      <c r="D366" s="43" t="str">
        <f>IF('Milestones + Packages'!G363 &lt;&gt; "",'Milestones + Packages'!G363,"")</f>
        <v/>
      </c>
      <c r="E366" s="47"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3" t="str">
        <f>IF('Milestones + Packages'!B364&lt;&gt; "",'Milestones + Packages'!B364,"")</f>
        <v/>
      </c>
      <c r="B367" s="44" t="str">
        <f>IF('Milestones + Packages'!$E364,'Milestones + Packages'!$E364,"")</f>
        <v/>
      </c>
      <c r="C367" s="44" t="str">
        <f>IF('Milestones + Packages'!$E364+'Milestones + Packages'!$F364,'Milestones + Packages'!$E364+'Milestones + Packages'!$F364 - 1,"")</f>
        <v/>
      </c>
      <c r="D367" s="43" t="str">
        <f>IF('Milestones + Packages'!G364 &lt;&gt; "",'Milestones + Packages'!G364,"")</f>
        <v/>
      </c>
      <c r="E367" s="47"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3" t="str">
        <f>IF('Milestones + Packages'!B365&lt;&gt; "",'Milestones + Packages'!B365,"")</f>
        <v/>
      </c>
      <c r="B368" s="44" t="str">
        <f>IF('Milestones + Packages'!$E365,'Milestones + Packages'!$E365,"")</f>
        <v/>
      </c>
      <c r="C368" s="44" t="str">
        <f>IF('Milestones + Packages'!$E365+'Milestones + Packages'!$F365,'Milestones + Packages'!$E365+'Milestones + Packages'!$F365 - 1,"")</f>
        <v/>
      </c>
      <c r="D368" s="43" t="str">
        <f>IF('Milestones + Packages'!G365 &lt;&gt; "",'Milestones + Packages'!G365,"")</f>
        <v/>
      </c>
      <c r="E368" s="47"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3" t="str">
        <f>IF('Milestones + Packages'!B366&lt;&gt; "",'Milestones + Packages'!B366,"")</f>
        <v/>
      </c>
      <c r="B369" s="44" t="str">
        <f>IF('Milestones + Packages'!$E366,'Milestones + Packages'!$E366,"")</f>
        <v/>
      </c>
      <c r="C369" s="44" t="str">
        <f>IF('Milestones + Packages'!$E366+'Milestones + Packages'!$F366,'Milestones + Packages'!$E366+'Milestones + Packages'!$F366 - 1,"")</f>
        <v/>
      </c>
      <c r="D369" s="43" t="str">
        <f>IF('Milestones + Packages'!G366 &lt;&gt; "",'Milestones + Packages'!G366,"")</f>
        <v/>
      </c>
      <c r="E369" s="47"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3" t="str">
        <f>IF('Milestones + Packages'!B367&lt;&gt; "",'Milestones + Packages'!B367,"")</f>
        <v/>
      </c>
      <c r="B370" s="44" t="str">
        <f>IF('Milestones + Packages'!$E367,'Milestones + Packages'!$E367,"")</f>
        <v/>
      </c>
      <c r="C370" s="44" t="str">
        <f>IF('Milestones + Packages'!$E367+'Milestones + Packages'!$F367,'Milestones + Packages'!$E367+'Milestones + Packages'!$F367 - 1,"")</f>
        <v/>
      </c>
      <c r="D370" s="43" t="str">
        <f>IF('Milestones + Packages'!G367 &lt;&gt; "",'Milestones + Packages'!G367,"")</f>
        <v/>
      </c>
      <c r="E370" s="47"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3" t="str">
        <f>IF('Milestones + Packages'!B368&lt;&gt; "",'Milestones + Packages'!B368,"")</f>
        <v/>
      </c>
      <c r="B371" s="44" t="str">
        <f>IF('Milestones + Packages'!$E368,'Milestones + Packages'!$E368,"")</f>
        <v/>
      </c>
      <c r="C371" s="44" t="str">
        <f>IF('Milestones + Packages'!$E368+'Milestones + Packages'!$F368,'Milestones + Packages'!$E368+'Milestones + Packages'!$F368 - 1,"")</f>
        <v/>
      </c>
      <c r="D371" s="43" t="str">
        <f>IF('Milestones + Packages'!G368 &lt;&gt; "",'Milestones + Packages'!G368,"")</f>
        <v/>
      </c>
      <c r="E371" s="47"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3" t="str">
        <f>IF('Milestones + Packages'!B369&lt;&gt; "",'Milestones + Packages'!B369,"")</f>
        <v/>
      </c>
      <c r="B372" s="44" t="str">
        <f>IF('Milestones + Packages'!$E369,'Milestones + Packages'!$E369,"")</f>
        <v/>
      </c>
      <c r="C372" s="44" t="str">
        <f>IF('Milestones + Packages'!$E369+'Milestones + Packages'!$F369,'Milestones + Packages'!$E369+'Milestones + Packages'!$F369 - 1,"")</f>
        <v/>
      </c>
      <c r="D372" s="43" t="str">
        <f>IF('Milestones + Packages'!G369 &lt;&gt; "",'Milestones + Packages'!G369,"")</f>
        <v/>
      </c>
      <c r="E372" s="47"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3" t="str">
        <f>IF('Milestones + Packages'!B370&lt;&gt; "",'Milestones + Packages'!B370,"")</f>
        <v/>
      </c>
      <c r="B373" s="44" t="str">
        <f>IF('Milestones + Packages'!$E370,'Milestones + Packages'!$E370,"")</f>
        <v/>
      </c>
      <c r="C373" s="44" t="str">
        <f>IF('Milestones + Packages'!$E370+'Milestones + Packages'!$F370,'Milestones + Packages'!$E370+'Milestones + Packages'!$F370 - 1,"")</f>
        <v/>
      </c>
      <c r="D373" s="43" t="str">
        <f>IF('Milestones + Packages'!G370 &lt;&gt; "",'Milestones + Packages'!G370,"")</f>
        <v/>
      </c>
      <c r="E373" s="47"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3" t="str">
        <f>IF('Milestones + Packages'!B371&lt;&gt; "",'Milestones + Packages'!B371,"")</f>
        <v/>
      </c>
      <c r="B374" s="44" t="str">
        <f>IF('Milestones + Packages'!$E371,'Milestones + Packages'!$E371,"")</f>
        <v/>
      </c>
      <c r="C374" s="44" t="str">
        <f>IF('Milestones + Packages'!$E371+'Milestones + Packages'!$F371,'Milestones + Packages'!$E371+'Milestones + Packages'!$F371 - 1,"")</f>
        <v/>
      </c>
      <c r="D374" s="43" t="str">
        <f>IF('Milestones + Packages'!G371 &lt;&gt; "",'Milestones + Packages'!G371,"")</f>
        <v/>
      </c>
      <c r="E374" s="47"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3" t="str">
        <f>IF('Milestones + Packages'!B372&lt;&gt; "",'Milestones + Packages'!B372,"")</f>
        <v/>
      </c>
      <c r="B375" s="44" t="str">
        <f>IF('Milestones + Packages'!$E372,'Milestones + Packages'!$E372,"")</f>
        <v/>
      </c>
      <c r="C375" s="44" t="str">
        <f>IF('Milestones + Packages'!$E372+'Milestones + Packages'!$F372,'Milestones + Packages'!$E372+'Milestones + Packages'!$F372 - 1,"")</f>
        <v/>
      </c>
      <c r="D375" s="43" t="str">
        <f>IF('Milestones + Packages'!G372 &lt;&gt; "",'Milestones + Packages'!G372,"")</f>
        <v/>
      </c>
      <c r="E375" s="47"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3" t="str">
        <f>IF('Milestones + Packages'!B373&lt;&gt; "",'Milestones + Packages'!B373,"")</f>
        <v/>
      </c>
      <c r="B376" s="44" t="str">
        <f>IF('Milestones + Packages'!$E373,'Milestones + Packages'!$E373,"")</f>
        <v/>
      </c>
      <c r="C376" s="44" t="str">
        <f>IF('Milestones + Packages'!$E373+'Milestones + Packages'!$F373,'Milestones + Packages'!$E373+'Milestones + Packages'!$F373 - 1,"")</f>
        <v/>
      </c>
      <c r="D376" s="43" t="str">
        <f>IF('Milestones + Packages'!G373 &lt;&gt; "",'Milestones + Packages'!G373,"")</f>
        <v/>
      </c>
      <c r="E376" s="47"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3" t="str">
        <f>IF('Milestones + Packages'!B374&lt;&gt; "",'Milestones + Packages'!B374,"")</f>
        <v/>
      </c>
      <c r="B377" s="44" t="str">
        <f>IF('Milestones + Packages'!$E374,'Milestones + Packages'!$E374,"")</f>
        <v/>
      </c>
      <c r="C377" s="44" t="str">
        <f>IF('Milestones + Packages'!$E374+'Milestones + Packages'!$F374,'Milestones + Packages'!$E374+'Milestones + Packages'!$F374 - 1,"")</f>
        <v/>
      </c>
      <c r="D377" s="43" t="str">
        <f>IF('Milestones + Packages'!G374 &lt;&gt; "",'Milestones + Packages'!G374,"")</f>
        <v/>
      </c>
      <c r="E377" s="47"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3" t="str">
        <f>IF('Milestones + Packages'!B375&lt;&gt; "",'Milestones + Packages'!B375,"")</f>
        <v/>
      </c>
      <c r="B378" s="44" t="str">
        <f>IF('Milestones + Packages'!$E375,'Milestones + Packages'!$E375,"")</f>
        <v/>
      </c>
      <c r="C378" s="44" t="str">
        <f>IF('Milestones + Packages'!$E375+'Milestones + Packages'!$F375,'Milestones + Packages'!$E375+'Milestones + Packages'!$F375 - 1,"")</f>
        <v/>
      </c>
      <c r="D378" s="43" t="str">
        <f>IF('Milestones + Packages'!G375 &lt;&gt; "",'Milestones + Packages'!G375,"")</f>
        <v/>
      </c>
      <c r="E378" s="47"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3" t="str">
        <f>IF('Milestones + Packages'!B376&lt;&gt; "",'Milestones + Packages'!B376,"")</f>
        <v/>
      </c>
      <c r="B379" s="44" t="str">
        <f>IF('Milestones + Packages'!$E376,'Milestones + Packages'!$E376,"")</f>
        <v/>
      </c>
      <c r="C379" s="44" t="str">
        <f>IF('Milestones + Packages'!$E376+'Milestones + Packages'!$F376,'Milestones + Packages'!$E376+'Milestones + Packages'!$F376 - 1,"")</f>
        <v/>
      </c>
      <c r="D379" s="43" t="str">
        <f>IF('Milestones + Packages'!G376 &lt;&gt; "",'Milestones + Packages'!G376,"")</f>
        <v/>
      </c>
      <c r="E379" s="47"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3" t="str">
        <f>IF('Milestones + Packages'!B377&lt;&gt; "",'Milestones + Packages'!B377,"")</f>
        <v/>
      </c>
      <c r="B380" s="44" t="str">
        <f>IF('Milestones + Packages'!$E377,'Milestones + Packages'!$E377,"")</f>
        <v/>
      </c>
      <c r="C380" s="44" t="str">
        <f>IF('Milestones + Packages'!$E377+'Milestones + Packages'!$F377,'Milestones + Packages'!$E377+'Milestones + Packages'!$F377 - 1,"")</f>
        <v/>
      </c>
      <c r="D380" s="43" t="str">
        <f>IF('Milestones + Packages'!G377 &lt;&gt; "",'Milestones + Packages'!G377,"")</f>
        <v/>
      </c>
      <c r="E380" s="47"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3" t="str">
        <f>IF('Milestones + Packages'!B378&lt;&gt; "",'Milestones + Packages'!B378,"")</f>
        <v/>
      </c>
      <c r="B381" s="44" t="str">
        <f>IF('Milestones + Packages'!$E378,'Milestones + Packages'!$E378,"")</f>
        <v/>
      </c>
      <c r="C381" s="44" t="str">
        <f>IF('Milestones + Packages'!$E378+'Milestones + Packages'!$F378,'Milestones + Packages'!$E378+'Milestones + Packages'!$F378 - 1,"")</f>
        <v/>
      </c>
      <c r="D381" s="43" t="str">
        <f>IF('Milestones + Packages'!G378 &lt;&gt; "",'Milestones + Packages'!G378,"")</f>
        <v/>
      </c>
      <c r="E381" s="47"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3" t="str">
        <f>IF('Milestones + Packages'!B379&lt;&gt; "",'Milestones + Packages'!B379,"")</f>
        <v/>
      </c>
      <c r="B382" s="44" t="str">
        <f>IF('Milestones + Packages'!$E379,'Milestones + Packages'!$E379,"")</f>
        <v/>
      </c>
      <c r="C382" s="44" t="str">
        <f>IF('Milestones + Packages'!$E379+'Milestones + Packages'!$F379,'Milestones + Packages'!$E379+'Milestones + Packages'!$F379 - 1,"")</f>
        <v/>
      </c>
      <c r="D382" s="43" t="str">
        <f>IF('Milestones + Packages'!G379 &lt;&gt; "",'Milestones + Packages'!G379,"")</f>
        <v/>
      </c>
      <c r="E382" s="47"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3" t="str">
        <f>IF('Milestones + Packages'!B380&lt;&gt; "",'Milestones + Packages'!B380,"")</f>
        <v/>
      </c>
      <c r="B383" s="44" t="str">
        <f>IF('Milestones + Packages'!$E380,'Milestones + Packages'!$E380,"")</f>
        <v/>
      </c>
      <c r="C383" s="44" t="str">
        <f>IF('Milestones + Packages'!$E380+'Milestones + Packages'!$F380,'Milestones + Packages'!$E380+'Milestones + Packages'!$F380 - 1,"")</f>
        <v/>
      </c>
      <c r="D383" s="43" t="str">
        <f>IF('Milestones + Packages'!G380 &lt;&gt; "",'Milestones + Packages'!G380,"")</f>
        <v/>
      </c>
      <c r="E383" s="47"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3" t="str">
        <f>IF('Milestones + Packages'!B381&lt;&gt; "",'Milestones + Packages'!B381,"")</f>
        <v/>
      </c>
      <c r="B384" s="44" t="str">
        <f>IF('Milestones + Packages'!$E381,'Milestones + Packages'!$E381,"")</f>
        <v/>
      </c>
      <c r="C384" s="44" t="str">
        <f>IF('Milestones + Packages'!$E381+'Milestones + Packages'!$F381,'Milestones + Packages'!$E381+'Milestones + Packages'!$F381 - 1,"")</f>
        <v/>
      </c>
      <c r="D384" s="43" t="str">
        <f>IF('Milestones + Packages'!G381 &lt;&gt; "",'Milestones + Packages'!G381,"")</f>
        <v/>
      </c>
      <c r="E384" s="47"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3" t="str">
        <f>IF('Milestones + Packages'!B382&lt;&gt; "",'Milestones + Packages'!B382,"")</f>
        <v/>
      </c>
      <c r="B385" s="44" t="str">
        <f>IF('Milestones + Packages'!$E382,'Milestones + Packages'!$E382,"")</f>
        <v/>
      </c>
      <c r="C385" s="44" t="str">
        <f>IF('Milestones + Packages'!$E382+'Milestones + Packages'!$F382,'Milestones + Packages'!$E382+'Milestones + Packages'!$F382 - 1,"")</f>
        <v/>
      </c>
      <c r="D385" s="43" t="str">
        <f>IF('Milestones + Packages'!G382 &lt;&gt; "",'Milestones + Packages'!G382,"")</f>
        <v/>
      </c>
      <c r="E385" s="47"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3" t="str">
        <f>IF('Milestones + Packages'!B383&lt;&gt; "",'Milestones + Packages'!B383,"")</f>
        <v/>
      </c>
      <c r="B386" s="44" t="str">
        <f>IF('Milestones + Packages'!$E383,'Milestones + Packages'!$E383,"")</f>
        <v/>
      </c>
      <c r="C386" s="44" t="str">
        <f>IF('Milestones + Packages'!$E383+'Milestones + Packages'!$F383,'Milestones + Packages'!$E383+'Milestones + Packages'!$F383 - 1,"")</f>
        <v/>
      </c>
      <c r="D386" s="43" t="str">
        <f>IF('Milestones + Packages'!G383 &lt;&gt; "",'Milestones + Packages'!G383,"")</f>
        <v/>
      </c>
      <c r="E386" s="47"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3" t="str">
        <f>IF('Milestones + Packages'!B384&lt;&gt; "",'Milestones + Packages'!B384,"")</f>
        <v/>
      </c>
      <c r="B387" s="44" t="str">
        <f>IF('Milestones + Packages'!$E384,'Milestones + Packages'!$E384,"")</f>
        <v/>
      </c>
      <c r="C387" s="44" t="str">
        <f>IF('Milestones + Packages'!$E384+'Milestones + Packages'!$F384,'Milestones + Packages'!$E384+'Milestones + Packages'!$F384 - 1,"")</f>
        <v/>
      </c>
      <c r="D387" s="43" t="str">
        <f>IF('Milestones + Packages'!G384 &lt;&gt; "",'Milestones + Packages'!G384,"")</f>
        <v/>
      </c>
      <c r="E387" s="47"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3" t="str">
        <f>IF('Milestones + Packages'!B385&lt;&gt; "",'Milestones + Packages'!B385,"")</f>
        <v/>
      </c>
      <c r="B388" s="44" t="str">
        <f>IF('Milestones + Packages'!$E385,'Milestones + Packages'!$E385,"")</f>
        <v/>
      </c>
      <c r="C388" s="44" t="str">
        <f>IF('Milestones + Packages'!$E385+'Milestones + Packages'!$F385,'Milestones + Packages'!$E385+'Milestones + Packages'!$F385 - 1,"")</f>
        <v/>
      </c>
      <c r="D388" s="43" t="str">
        <f>IF('Milestones + Packages'!G385 &lt;&gt; "",'Milestones + Packages'!G385,"")</f>
        <v/>
      </c>
      <c r="E388" s="47"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3" t="str">
        <f>IF('Milestones + Packages'!B386&lt;&gt; "",'Milestones + Packages'!B386,"")</f>
        <v/>
      </c>
      <c r="B389" s="44" t="str">
        <f>IF('Milestones + Packages'!$E386,'Milestones + Packages'!$E386,"")</f>
        <v/>
      </c>
      <c r="C389" s="44" t="str">
        <f>IF('Milestones + Packages'!$E386+'Milestones + Packages'!$F386,'Milestones + Packages'!$E386+'Milestones + Packages'!$F386 - 1,"")</f>
        <v/>
      </c>
      <c r="D389" s="43" t="str">
        <f>IF('Milestones + Packages'!G386 &lt;&gt; "",'Milestones + Packages'!G386,"")</f>
        <v/>
      </c>
      <c r="E389" s="47"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3" t="str">
        <f>IF('Milestones + Packages'!B387&lt;&gt; "",'Milestones + Packages'!B387,"")</f>
        <v/>
      </c>
      <c r="B390" s="44" t="str">
        <f>IF('Milestones + Packages'!$E387,'Milestones + Packages'!$E387,"")</f>
        <v/>
      </c>
      <c r="C390" s="44" t="str">
        <f>IF('Milestones + Packages'!$E387+'Milestones + Packages'!$F387,'Milestones + Packages'!$E387+'Milestones + Packages'!$F387 - 1,"")</f>
        <v/>
      </c>
      <c r="D390" s="43" t="str">
        <f>IF('Milestones + Packages'!G387 &lt;&gt; "",'Milestones + Packages'!G387,"")</f>
        <v/>
      </c>
      <c r="E390" s="47"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3" t="str">
        <f>IF('Milestones + Packages'!B388&lt;&gt; "",'Milestones + Packages'!B388,"")</f>
        <v/>
      </c>
      <c r="B391" s="44" t="str">
        <f>IF('Milestones + Packages'!$E388,'Milestones + Packages'!$E388,"")</f>
        <v/>
      </c>
      <c r="C391" s="44" t="str">
        <f>IF('Milestones + Packages'!$E388+'Milestones + Packages'!$F388,'Milestones + Packages'!$E388+'Milestones + Packages'!$F388 - 1,"")</f>
        <v/>
      </c>
      <c r="D391" s="43" t="str">
        <f>IF('Milestones + Packages'!G388 &lt;&gt; "",'Milestones + Packages'!G388,"")</f>
        <v/>
      </c>
      <c r="E391" s="47"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3" t="str">
        <f>IF('Milestones + Packages'!B389&lt;&gt; "",'Milestones + Packages'!B389,"")</f>
        <v/>
      </c>
      <c r="B392" s="44" t="str">
        <f>IF('Milestones + Packages'!$E389,'Milestones + Packages'!$E389,"")</f>
        <v/>
      </c>
      <c r="C392" s="44" t="str">
        <f>IF('Milestones + Packages'!$E389+'Milestones + Packages'!$F389,'Milestones + Packages'!$E389+'Milestones + Packages'!$F389 - 1,"")</f>
        <v/>
      </c>
      <c r="D392" s="43" t="str">
        <f>IF('Milestones + Packages'!G389 &lt;&gt; "",'Milestones + Packages'!G389,"")</f>
        <v/>
      </c>
      <c r="E392" s="47"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3" t="str">
        <f>IF('Milestones + Packages'!B390&lt;&gt; "",'Milestones + Packages'!B390,"")</f>
        <v/>
      </c>
      <c r="B393" s="44" t="str">
        <f>IF('Milestones + Packages'!$E390,'Milestones + Packages'!$E390,"")</f>
        <v/>
      </c>
      <c r="C393" s="44" t="str">
        <f>IF('Milestones + Packages'!$E390+'Milestones + Packages'!$F390,'Milestones + Packages'!$E390+'Milestones + Packages'!$F390 - 1,"")</f>
        <v/>
      </c>
      <c r="D393" s="43" t="str">
        <f>IF('Milestones + Packages'!G390 &lt;&gt; "",'Milestones + Packages'!G390,"")</f>
        <v/>
      </c>
      <c r="E393" s="47"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3" t="str">
        <f>IF('Milestones + Packages'!B391&lt;&gt; "",'Milestones + Packages'!B391,"")</f>
        <v/>
      </c>
      <c r="B394" s="44" t="str">
        <f>IF('Milestones + Packages'!$E391,'Milestones + Packages'!$E391,"")</f>
        <v/>
      </c>
      <c r="C394" s="44" t="str">
        <f>IF('Milestones + Packages'!$E391+'Milestones + Packages'!$F391,'Milestones + Packages'!$E391+'Milestones + Packages'!$F391 - 1,"")</f>
        <v/>
      </c>
      <c r="D394" s="43" t="str">
        <f>IF('Milestones + Packages'!G391 &lt;&gt; "",'Milestones + Packages'!G391,"")</f>
        <v/>
      </c>
      <c r="E394" s="47"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3" t="str">
        <f>IF('Milestones + Packages'!B392&lt;&gt; "",'Milestones + Packages'!B392,"")</f>
        <v/>
      </c>
      <c r="B395" s="44" t="str">
        <f>IF('Milestones + Packages'!$E392,'Milestones + Packages'!$E392,"")</f>
        <v/>
      </c>
      <c r="C395" s="44" t="str">
        <f>IF('Milestones + Packages'!$E392+'Milestones + Packages'!$F392,'Milestones + Packages'!$E392+'Milestones + Packages'!$F392 - 1,"")</f>
        <v/>
      </c>
      <c r="D395" s="43" t="str">
        <f>IF('Milestones + Packages'!G392 &lt;&gt; "",'Milestones + Packages'!G392,"")</f>
        <v/>
      </c>
      <c r="E395" s="47"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3" t="str">
        <f>IF('Milestones + Packages'!B393&lt;&gt; "",'Milestones + Packages'!B393,"")</f>
        <v/>
      </c>
      <c r="B396" s="44" t="str">
        <f>IF('Milestones + Packages'!$E393,'Milestones + Packages'!$E393,"")</f>
        <v/>
      </c>
      <c r="C396" s="44" t="str">
        <f>IF('Milestones + Packages'!$E393+'Milestones + Packages'!$F393,'Milestones + Packages'!$E393+'Milestones + Packages'!$F393 - 1,"")</f>
        <v/>
      </c>
      <c r="D396" s="43" t="str">
        <f>IF('Milestones + Packages'!G393 &lt;&gt; "",'Milestones + Packages'!G393,"")</f>
        <v/>
      </c>
      <c r="E396" s="47"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3" t="str">
        <f>IF('Milestones + Packages'!B394&lt;&gt; "",'Milestones + Packages'!B394,"")</f>
        <v/>
      </c>
      <c r="B397" s="44" t="str">
        <f>IF('Milestones + Packages'!$E394,'Milestones + Packages'!$E394,"")</f>
        <v/>
      </c>
      <c r="C397" s="44" t="str">
        <f>IF('Milestones + Packages'!$E394+'Milestones + Packages'!$F394,'Milestones + Packages'!$E394+'Milestones + Packages'!$F394 - 1,"")</f>
        <v/>
      </c>
      <c r="D397" s="43" t="str">
        <f>IF('Milestones + Packages'!G394 &lt;&gt; "",'Milestones + Packages'!G394,"")</f>
        <v/>
      </c>
      <c r="E397" s="47"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3" t="str">
        <f>IF('Milestones + Packages'!B395&lt;&gt; "",'Milestones + Packages'!B395,"")</f>
        <v/>
      </c>
      <c r="B398" s="44" t="str">
        <f>IF('Milestones + Packages'!$E395,'Milestones + Packages'!$E395,"")</f>
        <v/>
      </c>
      <c r="C398" s="44" t="str">
        <f>IF('Milestones + Packages'!$E395+'Milestones + Packages'!$F395,'Milestones + Packages'!$E395+'Milestones + Packages'!$F395 - 1,"")</f>
        <v/>
      </c>
      <c r="D398" s="43" t="str">
        <f>IF('Milestones + Packages'!G395 &lt;&gt; "",'Milestones + Packages'!G395,"")</f>
        <v/>
      </c>
      <c r="E398" s="45" t="str">
        <f>IF('Milestones + Packages'!H396 &lt;&gt; "",'Milestones + Packages'!H396,"")</f>
        <v/>
      </c>
    </row>
    <row r="399" spans="1:5" x14ac:dyDescent="0.25">
      <c r="A399" s="43" t="str">
        <f>IF('Milestones + Packages'!B396&lt;&gt; "",'Milestones + Packages'!B396,"")</f>
        <v/>
      </c>
      <c r="B399" s="44" t="str">
        <f>IF('Milestones + Packages'!$E396,'Milestones + Packages'!$E396,"")</f>
        <v/>
      </c>
      <c r="C399" s="44" t="str">
        <f>IF('Milestones + Packages'!$E396+'Milestones + Packages'!$F396,'Milestones + Packages'!$E396+'Milestones + Packages'!$F396 - 1,"")</f>
        <v/>
      </c>
      <c r="D399" s="43" t="str">
        <f>IF('Milestones + Packages'!G396 &lt;&gt; "",'Milestones + Packages'!G396,"")</f>
        <v/>
      </c>
      <c r="E399" s="45" t="str">
        <f>IF('Milestones + Packages'!H397 &lt;&gt; "",'Milestones + Packages'!H397,"")</f>
        <v/>
      </c>
    </row>
    <row r="400" spans="1:5" x14ac:dyDescent="0.25">
      <c r="A400" s="13" t="str">
        <f>IF('Milestones + Packages'!B398 &lt;&gt; "",'Milestones + Packages'!B398,"")</f>
        <v/>
      </c>
      <c r="B400" s="44" t="str">
        <f>IF('Milestones + Packages'!$E397,'Milestones + Packages'!$E397,"")</f>
        <v/>
      </c>
      <c r="C400" s="44" t="str">
        <f>IF('Milestones + Packages'!$E397+'Milestones + Packages'!$F397,'Milestones + Packages'!$E397+'Milestones + Packages'!$F397 - 1,"")</f>
        <v/>
      </c>
      <c r="D400" s="43" t="str">
        <f>IF('Milestones + Packages'!G397 &lt;&gt; "",'Milestones + Packages'!G397,"")</f>
        <v/>
      </c>
      <c r="E400" s="45" t="str">
        <f>IF('Milestones + Packages'!H398 &lt;&gt; "",'Milestones + Packages'!H398,"")</f>
        <v/>
      </c>
    </row>
    <row r="401" spans="1:5" x14ac:dyDescent="0.25">
      <c r="B401" s="44" t="str">
        <f>IF('Milestones + Packages'!$E398,'Milestones + Packages'!$E398,"")</f>
        <v/>
      </c>
      <c r="C401" s="44" t="str">
        <f>IF('Milestones + Packages'!$E398+'Milestones + Packages'!$F398,'Milestones + Packages'!$E398+'Milestones + Packages'!$F398 - 1,"")</f>
        <v/>
      </c>
      <c r="D401" s="43"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5"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5"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5"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5"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5"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5"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5"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5"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5"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5"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5"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5"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5"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5"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5"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5"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5"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5"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5"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5"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5"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5"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5"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5"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5"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5"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5" t="str">
        <f>IF('Milestones + Packages'!H428 &lt;&gt; "",'Milestones + Packages'!H428,"")</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21"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56</v>
      </c>
      <c r="B2" t="s">
        <v>56</v>
      </c>
      <c r="C2" t="s">
        <v>56</v>
      </c>
      <c r="D2" t="s">
        <v>56</v>
      </c>
      <c r="E2" t="s">
        <v>56</v>
      </c>
      <c r="F2" t="s">
        <v>56</v>
      </c>
      <c r="G2" t="s">
        <v>56</v>
      </c>
      <c r="H2" t="s">
        <v>56</v>
      </c>
      <c r="I2" t="s">
        <v>56</v>
      </c>
      <c r="J2" t="s">
        <v>56</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 Tools</v>
      </c>
      <c r="H5" t="str">
        <f t="array" aca="1" ref="H5" ca="1">IF(ROW()-ROW(T4NOBLANKS)+1&gt;ROWS(T4BLANKS)-
COUNTBLANK(T4BLANKS),"",INDIRECT(ADDRESS(SMALL(
(IF(T4BLANKS&lt;&gt;"",ROW(T4BLANKS),ROW()+ROWS(T4BLANKS))),
ROW()-ROW(T4NOBLANKS)+1),COLUMN(T4BLANKS),4)))</f>
        <v>Set up Project Mgmt Tools</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General Implementation</v>
      </c>
      <c r="G21" t="str">
        <f>IF('Milestones + Packages'!K21&lt;&gt;"",'Milestones + Packages'!$B21,"")</f>
        <v/>
      </c>
      <c r="H21" t="str">
        <f t="array" aca="1" ref="H21" ca="1">IF(ROW()-ROW(T4NOBLANKS)+1&gt;ROWS(T4BLANKS)-
COUNTBLANK(T4BLANKS),"",INDIRECT(ADDRESS(SMALL(
(IF(T4BLANKS&lt;&gt;"",ROW(T4BLANKS),ROW()+ROWS(T4BLANKS))),
ROW()-ROW(T4NOBLANKS)+1),COLUMN(T4BLANKS),4)))</f>
        <v>General Implementation</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General Implementation</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General Implementation</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General Implementation</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General Implementation</v>
      </c>
      <c r="B28" t="str">
        <f t="array" aca="1" ref="B28" ca="1">IF(ROW()-ROW(T1NOBLANKS)+1&gt;ROWS(T1BLANKS)-
COUNTBLANK(T1BLANKS),"",INDIRECT(ADDRESS(SMALL(
(IF(T1BLANKS&lt;&gt;"",ROW(T1BLANKS),ROW()+ROWS(T1BLANKS))),
ROW()-ROW(T1NOBLANKS)+1),COLUMN(T1BLANKS),4)))</f>
        <v>Compile Results</v>
      </c>
      <c r="C28" t="str">
        <f>IF('Milestones + Packages'!I28&lt;&gt;"",'Milestones + Packages'!$B28,"")</f>
        <v>General Implementation</v>
      </c>
      <c r="D28" t="str">
        <f t="array" aca="1" ref="D28" ca="1">IF(ROW()-ROW(T2NOBLANKS)+1&gt;ROWS(T2BLANKS)-
COUNTBLANK(T2BLANKS),"",INDIRECT(ADDRESS(SMALL(
(IF(T2BLANKS&lt;&gt;"",ROW(T2BLANKS),ROW()+ROWS(T2BLANKS))),
ROW()-ROW(T2NOBLANKS)+1),COLUMN(T2BLANKS),4)))</f>
        <v>Abstract</v>
      </c>
      <c r="E28" t="str">
        <f>IF('Milestones + Packages'!J28&lt;&gt;"",'Milestones + Packages'!$B28,"")</f>
        <v>General Implementation</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General Implementation</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General Implementation</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Tweaking for application</v>
      </c>
      <c r="B29" t="str">
        <f t="array" aca="1" ref="B29" ca="1">IF(ROW()-ROW(T1NOBLANKS)+1&gt;ROWS(T1BLANKS)-
COUNTBLANK(T1BLANKS),"",INDIRECT(ADDRESS(SMALL(
(IF(T1BLANKS&lt;&gt;"",ROW(T1BLANKS),ROW()+ROWS(T1BLANKS))),
ROW()-ROW(T1NOBLANKS)+1),COLUMN(T1BLANKS),4)))</f>
        <v>Abstract</v>
      </c>
      <c r="C29" t="str">
        <f>IF('Milestones + Packages'!I29&lt;&gt;"",'Milestones + Packages'!$B29,"")</f>
        <v>Tweaking for application</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Tweaking for application</v>
      </c>
      <c r="F29" t="str">
        <f t="array" aca="1" ref="F29" ca="1">IF(ROW()-ROW(T3NOBLANKS)+1&gt;ROWS(T3BLANKS)-
COUNTBLANK(T3BLANKS),"",INDIRECT(ADDRESS(SMALL(
(IF(T3BLANKS&lt;&gt;"",ROW(T3BLANKS),ROW()+ROWS(T3BLANKS))),
ROW()-ROW(T3NOBLANKS)+1),COLUMN(T3BLANKS),4)))</f>
        <v/>
      </c>
      <c r="G29" t="str">
        <f>IF('Milestones + Packages'!K29&lt;&gt;"",'Milestones + Packages'!$B29,"")</f>
        <v>Tweaking for application</v>
      </c>
      <c r="H29" t="str">
        <f t="array" aca="1" ref="H29" ca="1">IF(ROW()-ROW(T4NOBLANKS)+1&gt;ROWS(T4BLANKS)-
COUNTBLANK(T4BLANKS),"",INDIRECT(ADDRESS(SMALL(
(IF(T4BLANKS&lt;&gt;"",ROW(T4BLANKS),ROW()+ROWS(T4BLANKS))),
ROW()-ROW(T4NOBLANKS)+1),COLUMN(T4BLANKS),4)))</f>
        <v/>
      </c>
      <c r="I29" t="str">
        <f>IF('Milestones + Packages'!L29&lt;&gt;"",'Milestones + Packages'!$B29,"")</f>
        <v>Tweaking for application</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Testing, Benchmarking</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Testing, Benchmarking</v>
      </c>
      <c r="D30" t="str">
        <f t="array" aca="1" ref="D30" ca="1">IF(ROW()-ROW(T2NOBLANKS)+1&gt;ROWS(T2BLANKS)-
COUNTBLANK(T2BLANKS),"",INDIRECT(ADDRESS(SMALL(
(IF(T2BLANKS&lt;&gt;"",ROW(T2BLANKS),ROW()+ROWS(T2BLANKS))),
ROW()-ROW(T2NOBLANKS)+1),COLUMN(T2BLANKS),4)))</f>
        <v/>
      </c>
      <c r="E30" t="str">
        <f>IF('Milestones + Packages'!J30&lt;&gt;"",'Milestones + Packages'!$B30,"")</f>
        <v>Testing, Benchmarking</v>
      </c>
      <c r="F30" t="str">
        <f t="array" aca="1" ref="F30" ca="1">IF(ROW()-ROW(T3NOBLANKS)+1&gt;ROWS(T3BLANKS)-
COUNTBLANK(T3BLANKS),"",INDIRECT(ADDRESS(SMALL(
(IF(T3BLANKS&lt;&gt;"",ROW(T3BLANKS),ROW()+ROWS(T3BLANKS))),
ROW()-ROW(T3NOBLANKS)+1),COLUMN(T3BLANKS),4)))</f>
        <v/>
      </c>
      <c r="G30" t="str">
        <f>IF('Milestones + Packages'!K30&lt;&gt;"",'Milestones + Packages'!$B30,"")</f>
        <v>Testing, Benchmarking</v>
      </c>
      <c r="H30" t="str">
        <f t="array" aca="1" ref="H30" ca="1">IF(ROW()-ROW(T4NOBLANKS)+1&gt;ROWS(T4BLANKS)-
COUNTBLANK(T4BLANKS),"",INDIRECT(ADDRESS(SMALL(
(IF(T4BLANKS&lt;&gt;"",ROW(T4BLANKS),ROW()+ROWS(T4BLANKS))),
ROW()-ROW(T4NOBLANKS)+1),COLUMN(T4BLANKS),4)))</f>
        <v/>
      </c>
      <c r="I30" t="str">
        <f>IF('Milestones + Packages'!L30&lt;&gt;"",'Milestones + Packages'!$B30,"")</f>
        <v>Testing, Benchmarking</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Midterm Presenation</v>
      </c>
      <c r="B31" t="str">
        <f t="array" aca="1" ref="B31" ca="1">IF(ROW()-ROW(T1NOBLANKS)+1&gt;ROWS(T1BLANKS)-
COUNTBLANK(T1BLANKS),"",INDIRECT(ADDRESS(SMALL(
(IF(T1BLANKS&lt;&gt;"",ROW(T1BLANKS),ROW()+ROWS(T1BLANKS))),
ROW()-ROW(T1NOBLANKS)+1),COLUMN(T1BLANKS),4)))</f>
        <v/>
      </c>
      <c r="C31" t="str">
        <f>IF('Milestones + Packages'!I31&lt;&gt;"",'Milestones + Packages'!$B31,"")</f>
        <v>Midterm Presenation</v>
      </c>
      <c r="D31" t="str">
        <f t="array" aca="1" ref="D31" ca="1">IF(ROW()-ROW(T2NOBLANKS)+1&gt;ROWS(T2BLANKS)-
COUNTBLANK(T2BLANKS),"",INDIRECT(ADDRESS(SMALL(
(IF(T2BLANKS&lt;&gt;"",ROW(T2BLANKS),ROW()+ROWS(T2BLANKS))),
ROW()-ROW(T2NOBLANKS)+1),COLUMN(T2BLANKS),4)))</f>
        <v/>
      </c>
      <c r="E31" t="str">
        <f>IF('Milestones + Packages'!J31&lt;&gt;"",'Milestones + Packages'!$B31,"")</f>
        <v>Midterm Presenation</v>
      </c>
      <c r="F31" t="str">
        <f t="array" aca="1" ref="F31" ca="1">IF(ROW()-ROW(T3NOBLANKS)+1&gt;ROWS(T3BLANKS)-
COUNTBLANK(T3BLANKS),"",INDIRECT(ADDRESS(SMALL(
(IF(T3BLANKS&lt;&gt;"",ROW(T3BLANKS),ROW()+ROWS(T3BLANKS))),
ROW()-ROW(T3NOBLANKS)+1),COLUMN(T3BLANKS),4)))</f>
        <v/>
      </c>
      <c r="G31" t="str">
        <f>IF('Milestones + Packages'!K31&lt;&gt;"",'Milestones + Packages'!$B31,"")</f>
        <v>Midterm Presenation</v>
      </c>
      <c r="H31" t="str">
        <f t="array" aca="1" ref="H31" ca="1">IF(ROW()-ROW(T4NOBLANKS)+1&gt;ROWS(T4BLANKS)-
COUNTBLANK(T4BLANKS),"",INDIRECT(ADDRESS(SMALL(
(IF(T4BLANKS&lt;&gt;"",ROW(T4BLANKS),ROW()+ROWS(T4BLANKS))),
ROW()-ROW(T4NOBLANKS)+1),COLUMN(T4BLANKS),4)))</f>
        <v/>
      </c>
      <c r="I31" t="str">
        <f>IF('Milestones + Packages'!L31&lt;&gt;"",'Milestones + Packages'!$B31,"")</f>
        <v>Midterm Presenation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Prepare Presentation</v>
      </c>
      <c r="B32" t="str">
        <f t="array" aca="1" ref="B32" ca="1">IF(ROW()-ROW(T1NOBLANKS)+1&gt;ROWS(T1BLANKS)-
COUNTBLANK(T1BLANKS),"",INDIRECT(ADDRESS(SMALL(
(IF(T1BLANKS&lt;&gt;"",ROW(T1BLANKS),ROW()+ROWS(T1BLANKS))),
ROW()-ROW(T1NOBLANKS)+1),COLUMN(T1BLANKS),4)))</f>
        <v/>
      </c>
      <c r="C32" t="str">
        <f>IF('Milestones + Packages'!I32&lt;&gt;"",'Milestones + Packages'!$B32,"")</f>
        <v>Prepare Presentation</v>
      </c>
      <c r="D32" t="str">
        <f t="array" aca="1" ref="D32" ca="1">IF(ROW()-ROW(T2NOBLANKS)+1&gt;ROWS(T2BLANKS)-
COUNTBLANK(T2BLANKS),"",INDIRECT(ADDRESS(SMALL(
(IF(T2BLANKS&lt;&gt;"",ROW(T2BLANKS),ROW()+ROWS(T2BLANKS))),
ROW()-ROW(T2NOBLANKS)+1),COLUMN(T2BLANKS),4)))</f>
        <v/>
      </c>
      <c r="E32" t="str">
        <f>IF('Milestones + Packages'!J32&lt;&gt;"",'Milestones + Packages'!$B32,"")</f>
        <v>Prepare Presentation</v>
      </c>
      <c r="F32" t="str">
        <f t="array" aca="1" ref="F32" ca="1">IF(ROW()-ROW(T3NOBLANKS)+1&gt;ROWS(T3BLANKS)-
COUNTBLANK(T3BLANKS),"",INDIRECT(ADDRESS(SMALL(
(IF(T3BLANKS&lt;&gt;"",ROW(T3BLANKS),ROW()+ROWS(T3BLANKS))),
ROW()-ROW(T3NOBLANKS)+1),COLUMN(T3BLANKS),4)))</f>
        <v/>
      </c>
      <c r="G32" t="str">
        <f>IF('Milestones + Packages'!K32&lt;&gt;"",'Milestones + Packages'!$B32,"")</f>
        <v>Prepare Presentation</v>
      </c>
      <c r="H32" t="str">
        <f t="array" aca="1" ref="H32" ca="1">IF(ROW()-ROW(T4NOBLANKS)+1&gt;ROWS(T4BLANKS)-
COUNTBLANK(T4BLANKS),"",INDIRECT(ADDRESS(SMALL(
(IF(T4BLANKS&lt;&gt;"",ROW(T4BLANKS),ROW()+ROWS(T4BLANKS))),
ROW()-ROW(T4NOBLANKS)+1),COLUMN(T4BLANKS),4)))</f>
        <v/>
      </c>
      <c r="I32" t="str">
        <f>IF('Milestones + Packages'!L32&lt;&gt;"",'Milestones + Packages'!$B32,"")</f>
        <v>Prepare Presentation</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
      </c>
      <c r="B33" t="str">
        <f t="array" aca="1" ref="B33" ca="1">IF(ROW()-ROW(T1NOBLANKS)+1&gt;ROWS(T1BLANKS)-
COUNTBLANK(T1BLANKS),"",INDIRECT(ADDRESS(SMALL(
(IF(T1BLANKS&lt;&gt;"",ROW(T1BLANKS),ROW()+ROWS(T1BLANKS))),
ROW()-ROW(T1NOBLANKS)+1),COLUMN(T1BLANKS),4)))</f>
        <v/>
      </c>
      <c r="C33" t="str">
        <f>IF('Milestones + Packages'!I33&lt;&gt;"",'Milestones + Packages'!$B33,"")</f>
        <v/>
      </c>
      <c r="D33" t="str">
        <f t="array" aca="1" ref="D33" ca="1">IF(ROW()-ROW(T2NOBLANKS)+1&gt;ROWS(T2BLANKS)-
COUNTBLANK(T2BLANKS),"",INDIRECT(ADDRESS(SMALL(
(IF(T2BLANKS&lt;&gt;"",ROW(T2BLANKS),ROW()+ROWS(T2BLANKS))),
ROW()-ROW(T2NOBLANKS)+1),COLUMN(T2BLANKS),4)))</f>
        <v/>
      </c>
      <c r="E33" t="str">
        <f>IF('Milestones + Packages'!J33&lt;&gt;"",'Milestones + Packages'!$B33,"")</f>
        <v/>
      </c>
      <c r="F33" t="str">
        <f t="array" aca="1" ref="F33" ca="1">IF(ROW()-ROW(T3NOBLANKS)+1&gt;ROWS(T3BLANKS)-
COUNTBLANK(T3BLANKS),"",INDIRECT(ADDRESS(SMALL(
(IF(T3BLANKS&lt;&gt;"",ROW(T3BLANKS),ROW()+ROWS(T3BLANKS))),
ROW()-ROW(T3NOBLANKS)+1),COLUMN(T3BLANKS),4)))</f>
        <v/>
      </c>
      <c r="G33" t="str">
        <f>IF('Milestones + Packages'!K33&lt;&gt;"",'Milestones + Packages'!$B33,"")</f>
        <v/>
      </c>
      <c r="H33" t="str">
        <f t="array" aca="1" ref="H33" ca="1">IF(ROW()-ROW(T4NOBLANKS)+1&gt;ROWS(T4BLANKS)-
COUNTBLANK(T4BLANKS),"",INDIRECT(ADDRESS(SMALL(
(IF(T4BLANKS&lt;&gt;"",ROW(T4BLANKS),ROW()+ROWS(T4BLANKS))),
ROW()-ROW(T4NOBLANKS)+1),COLUMN(T4BLANKS),4)))</f>
        <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Compile Results</v>
      </c>
      <c r="B34" t="str">
        <f t="array" aca="1" ref="B34" ca="1">IF(ROW()-ROW(T1NOBLANKS)+1&gt;ROWS(T1BLANKS)-
COUNTBLANK(T1BLANKS),"",INDIRECT(ADDRESS(SMALL(
(IF(T1BLANKS&lt;&gt;"",ROW(T1BLANKS),ROW()+ROWS(T1BLANKS))),
ROW()-ROW(T1NOBLANKS)+1),COLUMN(T1BLANKS),4)))</f>
        <v/>
      </c>
      <c r="C34" t="str">
        <f>IF('Milestones + Packages'!I34&lt;&gt;"",'Milestones + Packages'!$B34,"")</f>
        <v>Compile Results</v>
      </c>
      <c r="D34" t="str">
        <f t="array" aca="1" ref="D34" ca="1">IF(ROW()-ROW(T2NOBLANKS)+1&gt;ROWS(T2BLANKS)-
COUNTBLANK(T2BLANKS),"",INDIRECT(ADDRESS(SMALL(
(IF(T2BLANKS&lt;&gt;"",ROW(T2BLANKS),ROW()+ROWS(T2BLANKS))),
ROW()-ROW(T2NOBLANKS)+1),COLUMN(T2BLANKS),4)))</f>
        <v/>
      </c>
      <c r="E34" t="str">
        <f>IF('Milestones + Packages'!J34&lt;&gt;"",'Milestones + Packages'!$B34,"")</f>
        <v>Compile Results</v>
      </c>
      <c r="F34" t="str">
        <f t="array" aca="1" ref="F34" ca="1">IF(ROW()-ROW(T3NOBLANKS)+1&gt;ROWS(T3BLANKS)-
COUNTBLANK(T3BLANKS),"",INDIRECT(ADDRESS(SMALL(
(IF(T3BLANKS&lt;&gt;"",ROW(T3BLANKS),ROW()+ROWS(T3BLANKS))),
ROW()-ROW(T3NOBLANKS)+1),COLUMN(T3BLANKS),4)))</f>
        <v/>
      </c>
      <c r="G34" t="str">
        <f>IF('Milestones + Packages'!K34&lt;&gt;"",'Milestones + Packages'!$B34,"")</f>
        <v>Compile Results</v>
      </c>
      <c r="H34" t="str">
        <f t="array" aca="1" ref="H34" ca="1">IF(ROW()-ROW(T4NOBLANKS)+1&gt;ROWS(T4BLANKS)-
COUNTBLANK(T4BLANKS),"",INDIRECT(ADDRESS(SMALL(
(IF(T4BLANKS&lt;&gt;"",ROW(T4BLANKS),ROW()+ROWS(T4BLANKS))),
ROW()-ROW(T4NOBLANKS)+1),COLUMN(T4BLANKS),4)))</f>
        <v/>
      </c>
      <c r="I34" t="str">
        <f>IF('Milestones + Packages'!L34&lt;&gt;"",'Milestones + Packages'!$B34,"")</f>
        <v>Compile Results</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Abstract</v>
      </c>
      <c r="B35" t="str">
        <f t="array" aca="1" ref="B35" ca="1">IF(ROW()-ROW(T1NOBLANKS)+1&gt;ROWS(T1BLANKS)-
COUNTBLANK(T1BLANKS),"",INDIRECT(ADDRESS(SMALL(
(IF(T1BLANKS&lt;&gt;"",ROW(T1BLANKS),ROW()+ROWS(T1BLANKS))),
ROW()-ROW(T1NOBLANKS)+1),COLUMN(T1BLANKS),4)))</f>
        <v/>
      </c>
      <c r="C35" t="str">
        <f>IF('Milestones + Packages'!I35&lt;&gt;"",'Milestones + Packages'!$B35,"")</f>
        <v>Abstract</v>
      </c>
      <c r="D35" t="str">
        <f t="array" aca="1" ref="D35" ca="1">IF(ROW()-ROW(T2NOBLANKS)+1&gt;ROWS(T2BLANKS)-
COUNTBLANK(T2BLANKS),"",INDIRECT(ADDRESS(SMALL(
(IF(T2BLANKS&lt;&gt;"",ROW(T2BLANKS),ROW()+ROWS(T2BLANKS))),
ROW()-ROW(T2NOBLANKS)+1),COLUMN(T2BLANKS),4)))</f>
        <v/>
      </c>
      <c r="E35" t="str">
        <f>IF('Milestones + Packages'!J35&lt;&gt;"",'Milestones + Packages'!$B35,"")</f>
        <v>Abstract</v>
      </c>
      <c r="F35" t="str">
        <f t="array" aca="1" ref="F35" ca="1">IF(ROW()-ROW(T3NOBLANKS)+1&gt;ROWS(T3BLANKS)-
COUNTBLANK(T3BLANKS),"",INDIRECT(ADDRESS(SMALL(
(IF(T3BLANKS&lt;&gt;"",ROW(T3BLANKS),ROW()+ROWS(T3BLANKS))),
ROW()-ROW(T3NOBLANKS)+1),COLUMN(T3BLANKS),4)))</f>
        <v/>
      </c>
      <c r="G35" t="str">
        <f>IF('Milestones + Packages'!K35&lt;&gt;"",'Milestones + Packages'!$B35,"")</f>
        <v>Abstract</v>
      </c>
      <c r="H35" t="str">
        <f t="array" aca="1" ref="H35" ca="1">IF(ROW()-ROW(T4NOBLANKS)+1&gt;ROWS(T4BLANKS)-
COUNTBLANK(T4BLANKS),"",INDIRECT(ADDRESS(SMALL(
(IF(T4BLANKS&lt;&gt;"",ROW(T4BLANKS),ROW()+ROWS(T4BLANKS))),
ROW()-ROW(T4NOBLANKS)+1),COLUMN(T4BLANKS),4)))</f>
        <v/>
      </c>
      <c r="I35" t="str">
        <f>IF('Milestones + Packages'!L35&lt;&gt;"",'Milestones + Packages'!$B35,"")</f>
        <v>Abstract</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Prepare Presentation</v>
      </c>
      <c r="B36" t="str">
        <f t="array" aca="1" ref="B36" ca="1">IF(ROW()-ROW(T1NOBLANKS)+1&gt;ROWS(T1BLANKS)-
COUNTBLANK(T1BLANKS),"",INDIRECT(ADDRESS(SMALL(
(IF(T1BLANKS&lt;&gt;"",ROW(T1BLANKS),ROW()+ROWS(T1BLANKS))),
ROW()-ROW(T1NOBLANKS)+1),COLUMN(T1BLANKS),4)))</f>
        <v/>
      </c>
      <c r="C36" t="str">
        <f>IF('Milestones + Packages'!I36&lt;&gt;"",'Milestones + Packages'!$B36,"")</f>
        <v>Prepare Presentation</v>
      </c>
      <c r="D36" t="str">
        <f t="array" aca="1" ref="D36" ca="1">IF(ROW()-ROW(T2NOBLANKS)+1&gt;ROWS(T2BLANKS)-
COUNTBLANK(T2BLANKS),"",INDIRECT(ADDRESS(SMALL(
(IF(T2BLANKS&lt;&gt;"",ROW(T2BLANKS),ROW()+ROWS(T2BLANKS))),
ROW()-ROW(T2NOBLANKS)+1),COLUMN(T2BLANKS),4)))</f>
        <v/>
      </c>
      <c r="E36" t="str">
        <f>IF('Milestones + Packages'!J36&lt;&gt;"",'Milestones + Packages'!$B36,"")</f>
        <v>Prepare Presentation</v>
      </c>
      <c r="F36" t="str">
        <f t="array" aca="1" ref="F36" ca="1">IF(ROW()-ROW(T3NOBLANKS)+1&gt;ROWS(T3BLANKS)-
COUNTBLANK(T3BLANKS),"",INDIRECT(ADDRESS(SMALL(
(IF(T3BLANKS&lt;&gt;"",ROW(T3BLANKS),ROW()+ROWS(T3BLANKS))),
ROW()-ROW(T3NOBLANKS)+1),COLUMN(T3BLANKS),4)))</f>
        <v/>
      </c>
      <c r="G36" t="str">
        <f>IF('Milestones + Packages'!K36&lt;&gt;"",'Milestones + Packages'!$B36,"")</f>
        <v>Prepare Presentation</v>
      </c>
      <c r="H36" t="str">
        <f t="array" aca="1" ref="H36" ca="1">IF(ROW()-ROW(T4NOBLANKS)+1&gt;ROWS(T4BLANKS)-
COUNTBLANK(T4BLANKS),"",INDIRECT(ADDRESS(SMALL(
(IF(T4BLANKS&lt;&gt;"",ROW(T4BLANKS),ROW()+ROWS(T4BLANKS))),
ROW()-ROW(T4NOBLANKS)+1),COLUMN(T4BLANKS),4)))</f>
        <v/>
      </c>
      <c r="I36" t="str">
        <f>IF('Milestones + Packages'!L36&lt;&gt;"",'Milestones + Packages'!$B36,"")</f>
        <v>Prepare Presentation</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5" sqref="A25"/>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Packages'!H2)</f>
        <v>Workload Fin</v>
      </c>
      <c r="B1" s="39"/>
      <c r="C1" s="39"/>
      <c r="D1" s="39"/>
    </row>
    <row r="3" spans="1:8" x14ac:dyDescent="0.25">
      <c r="A3" t="s">
        <v>57</v>
      </c>
      <c r="B3" t="s">
        <v>58</v>
      </c>
      <c r="C3" t="s">
        <v>60</v>
      </c>
      <c r="D3" t="s">
        <v>59</v>
      </c>
      <c r="G3" s="13" t="s">
        <v>62</v>
      </c>
      <c r="H3">
        <f>SUM(Table1[Time Spent (hours)])</f>
        <v>3</v>
      </c>
    </row>
    <row r="4" spans="1:8" x14ac:dyDescent="0.25">
      <c r="A4" t="s">
        <v>34</v>
      </c>
      <c r="B4">
        <v>2</v>
      </c>
      <c r="C4" t="s">
        <v>61</v>
      </c>
    </row>
    <row r="5" spans="1:8" x14ac:dyDescent="0.25">
      <c r="A5" t="s">
        <v>27</v>
      </c>
      <c r="B5">
        <v>1</v>
      </c>
    </row>
    <row r="6" spans="1:8" x14ac:dyDescent="0.25">
      <c r="A6" t="s">
        <v>41</v>
      </c>
    </row>
    <row r="7" spans="1:8" x14ac:dyDescent="0.25">
      <c r="A7" t="s">
        <v>34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9" t="str">
        <f>CONCATENATE("Workload ",'Milestones + Packages'!I2)</f>
        <v>Workload Stan</v>
      </c>
      <c r="B1" s="39"/>
      <c r="C1" s="39"/>
      <c r="D1" s="39"/>
    </row>
    <row r="3" spans="1:8" x14ac:dyDescent="0.25">
      <c r="A3" t="s">
        <v>57</v>
      </c>
      <c r="B3" t="s">
        <v>58</v>
      </c>
      <c r="C3" t="s">
        <v>60</v>
      </c>
      <c r="D3" t="s">
        <v>59</v>
      </c>
      <c r="G3" s="13" t="s">
        <v>62</v>
      </c>
      <c r="H3">
        <f>SUM(Table13[Time Spent (hours)])</f>
        <v>3</v>
      </c>
    </row>
    <row r="4" spans="1:8" x14ac:dyDescent="0.25">
      <c r="A4" t="s">
        <v>34</v>
      </c>
      <c r="B4">
        <v>2</v>
      </c>
      <c r="C4" t="s">
        <v>61</v>
      </c>
    </row>
    <row r="5" spans="1:8" x14ac:dyDescent="0.25">
      <c r="A5" t="s">
        <v>27</v>
      </c>
      <c r="B5">
        <v>1</v>
      </c>
    </row>
    <row r="7" spans="1:8" x14ac:dyDescent="0.25">
      <c r="A7" t="s">
        <v>40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Packages'!J2)</f>
        <v>Workload Roland</v>
      </c>
      <c r="B1" s="39"/>
      <c r="C1" s="39"/>
      <c r="D1" s="39"/>
    </row>
    <row r="3" spans="1:8" x14ac:dyDescent="0.25">
      <c r="A3" t="s">
        <v>57</v>
      </c>
      <c r="B3" t="s">
        <v>58</v>
      </c>
      <c r="C3" t="s">
        <v>60</v>
      </c>
      <c r="D3" t="s">
        <v>59</v>
      </c>
      <c r="G3" s="13" t="s">
        <v>62</v>
      </c>
      <c r="H3">
        <f>SUM(Table134[Time Spent (hours)])</f>
        <v>3</v>
      </c>
    </row>
    <row r="4" spans="1:8" x14ac:dyDescent="0.25">
      <c r="A4" t="s">
        <v>34</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7" sqref="A27"/>
    </sheetView>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Packages'!K2)</f>
        <v>Workload Stefan</v>
      </c>
      <c r="B1" s="39"/>
      <c r="C1" s="39"/>
      <c r="D1" s="39"/>
    </row>
    <row r="3" spans="1:8" x14ac:dyDescent="0.25">
      <c r="A3" t="s">
        <v>57</v>
      </c>
      <c r="B3" t="s">
        <v>58</v>
      </c>
      <c r="C3" t="s">
        <v>60</v>
      </c>
      <c r="D3" t="s">
        <v>59</v>
      </c>
      <c r="G3" s="13" t="s">
        <v>62</v>
      </c>
      <c r="H3">
        <f>SUM(Table1345[Time Spent (hours)])</f>
        <v>3</v>
      </c>
    </row>
    <row r="4" spans="1:8" x14ac:dyDescent="0.25">
      <c r="A4" t="s">
        <v>34</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9" t="str">
        <f>CONCATENATE("Workload ",'Milestones + Packages'!L2)</f>
        <v>Workload Jakob</v>
      </c>
      <c r="B1" s="39"/>
      <c r="C1" s="39"/>
      <c r="D1" s="39"/>
    </row>
    <row r="3" spans="1:8" x14ac:dyDescent="0.25">
      <c r="A3" t="s">
        <v>57</v>
      </c>
      <c r="B3" t="s">
        <v>58</v>
      </c>
      <c r="C3" t="s">
        <v>60</v>
      </c>
      <c r="D3" t="s">
        <v>59</v>
      </c>
      <c r="G3" s="13" t="s">
        <v>62</v>
      </c>
      <c r="H3">
        <f>SUM(Table13456[Time Spent (hours)])</f>
        <v>3</v>
      </c>
    </row>
    <row r="4" spans="1:8" x14ac:dyDescent="0.25">
      <c r="A4" t="s">
        <v>56</v>
      </c>
      <c r="B4">
        <v>2</v>
      </c>
      <c r="C4" t="s">
        <v>61</v>
      </c>
    </row>
    <row r="5" spans="1:8" x14ac:dyDescent="0.25">
      <c r="A5" t="s">
        <v>27</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
  <sheetViews>
    <sheetView topLeftCell="A32" zoomScale="91" zoomScaleNormal="91" workbookViewId="0">
      <selection activeCell="L36" sqref="A36:L36"/>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44</v>
      </c>
      <c r="B1" s="27"/>
      <c r="C1" s="27"/>
      <c r="D1" s="24"/>
      <c r="E1" s="25"/>
      <c r="F1" s="24"/>
      <c r="G1" s="24"/>
      <c r="H1" s="24"/>
      <c r="I1" s="24"/>
      <c r="J1" s="24"/>
    </row>
    <row r="2" spans="1:12" s="16" customFormat="1" ht="15.75" thickBot="1" x14ac:dyDescent="0.3">
      <c r="A2" s="28" t="s">
        <v>0</v>
      </c>
      <c r="B2" s="35" t="s">
        <v>1</v>
      </c>
      <c r="C2" s="38" t="s">
        <v>3</v>
      </c>
      <c r="D2" s="29" t="s">
        <v>36</v>
      </c>
      <c r="E2" s="30" t="s">
        <v>4</v>
      </c>
      <c r="F2" s="29" t="s">
        <v>5</v>
      </c>
      <c r="G2" s="29" t="s">
        <v>2</v>
      </c>
      <c r="H2" s="29" t="s">
        <v>50</v>
      </c>
      <c r="I2" s="29" t="s">
        <v>51</v>
      </c>
      <c r="J2" s="29" t="s">
        <v>52</v>
      </c>
      <c r="K2" s="29" t="s">
        <v>53</v>
      </c>
      <c r="L2" s="29" t="s">
        <v>54</v>
      </c>
    </row>
    <row r="3" spans="1:12" s="16" customFormat="1" ht="21.75" thickBot="1" x14ac:dyDescent="0.4">
      <c r="A3" s="31" t="s">
        <v>6</v>
      </c>
      <c r="B3" s="32" t="s">
        <v>142</v>
      </c>
      <c r="C3" s="33"/>
      <c r="D3" s="33" t="s">
        <v>143</v>
      </c>
      <c r="E3" s="34">
        <v>42114</v>
      </c>
      <c r="F3" s="33">
        <v>1</v>
      </c>
      <c r="G3" s="29"/>
      <c r="H3" s="40" t="s">
        <v>55</v>
      </c>
      <c r="I3" s="40" t="s">
        <v>55</v>
      </c>
      <c r="J3" s="40" t="s">
        <v>55</v>
      </c>
      <c r="K3" s="40" t="s">
        <v>55</v>
      </c>
      <c r="L3" s="40" t="s">
        <v>55</v>
      </c>
    </row>
    <row r="4" spans="1:12" s="16" customFormat="1" ht="21.75" thickBot="1" x14ac:dyDescent="0.4">
      <c r="A4" s="31" t="s">
        <v>7</v>
      </c>
      <c r="B4" s="32" t="s">
        <v>144</v>
      </c>
      <c r="C4" s="33"/>
      <c r="D4" s="33" t="s">
        <v>145</v>
      </c>
      <c r="E4" s="34">
        <v>42107</v>
      </c>
      <c r="F4" s="33">
        <v>7</v>
      </c>
      <c r="G4" s="29" t="s">
        <v>121</v>
      </c>
      <c r="H4" s="40" t="s">
        <v>55</v>
      </c>
      <c r="I4" s="40" t="s">
        <v>55</v>
      </c>
      <c r="J4" s="40" t="s">
        <v>55</v>
      </c>
      <c r="K4" s="40" t="s">
        <v>55</v>
      </c>
      <c r="L4" s="40" t="s">
        <v>55</v>
      </c>
    </row>
    <row r="5" spans="1:12" s="16" customFormat="1" ht="21.75" thickBot="1" x14ac:dyDescent="0.4">
      <c r="A5" s="31" t="s">
        <v>30</v>
      </c>
      <c r="B5" s="32" t="s">
        <v>146</v>
      </c>
      <c r="C5" s="33" t="s">
        <v>147</v>
      </c>
      <c r="D5" s="33" t="s">
        <v>148</v>
      </c>
      <c r="E5" s="34"/>
      <c r="F5" s="33">
        <v>7</v>
      </c>
      <c r="G5" s="29" t="s">
        <v>93</v>
      </c>
      <c r="H5" s="40"/>
      <c r="I5" s="40"/>
      <c r="J5" s="40"/>
      <c r="K5" s="40" t="s">
        <v>55</v>
      </c>
      <c r="L5" s="40"/>
    </row>
    <row r="6" spans="1:12" s="16" customFormat="1" ht="30.75" thickBot="1" x14ac:dyDescent="0.4">
      <c r="A6" s="31" t="s">
        <v>6</v>
      </c>
      <c r="B6" s="32" t="s">
        <v>27</v>
      </c>
      <c r="C6" s="33" t="s">
        <v>49</v>
      </c>
      <c r="D6" s="33"/>
      <c r="E6" s="34">
        <v>42116</v>
      </c>
      <c r="F6" s="33">
        <v>1</v>
      </c>
      <c r="G6" s="29"/>
      <c r="H6" s="40" t="s">
        <v>55</v>
      </c>
      <c r="I6" s="40" t="s">
        <v>55</v>
      </c>
      <c r="J6" s="40" t="s">
        <v>55</v>
      </c>
      <c r="K6" s="40" t="s">
        <v>55</v>
      </c>
      <c r="L6" s="40" t="s">
        <v>55</v>
      </c>
    </row>
    <row r="7" spans="1:12" s="18" customFormat="1" ht="75" customHeight="1" x14ac:dyDescent="0.25">
      <c r="A7" s="20" t="s">
        <v>7</v>
      </c>
      <c r="B7" s="22" t="s">
        <v>34</v>
      </c>
      <c r="C7" s="18" t="s">
        <v>35</v>
      </c>
      <c r="D7" s="18" t="s">
        <v>37</v>
      </c>
      <c r="E7" s="19">
        <v>42114</v>
      </c>
      <c r="F7" s="18">
        <v>1</v>
      </c>
      <c r="G7" s="18" t="s">
        <v>93</v>
      </c>
      <c r="H7" s="41" t="s">
        <v>55</v>
      </c>
      <c r="I7" s="41" t="s">
        <v>55</v>
      </c>
      <c r="J7" s="41" t="s">
        <v>55</v>
      </c>
      <c r="K7" s="41" t="s">
        <v>55</v>
      </c>
      <c r="L7" s="41" t="s">
        <v>55</v>
      </c>
    </row>
    <row r="8" spans="1:12" s="18" customFormat="1" ht="105" customHeight="1" x14ac:dyDescent="0.25">
      <c r="A8" s="20" t="s">
        <v>30</v>
      </c>
      <c r="B8" s="22" t="s">
        <v>80</v>
      </c>
      <c r="C8" s="18" t="s">
        <v>81</v>
      </c>
      <c r="D8" s="18" t="s">
        <v>82</v>
      </c>
      <c r="E8" s="19">
        <v>42115</v>
      </c>
      <c r="F8" s="18">
        <v>2</v>
      </c>
      <c r="G8" s="18" t="s">
        <v>93</v>
      </c>
      <c r="H8" s="41" t="s">
        <v>55</v>
      </c>
      <c r="I8" s="41" t="s">
        <v>55</v>
      </c>
      <c r="J8" s="41" t="s">
        <v>55</v>
      </c>
      <c r="K8" s="41" t="s">
        <v>55</v>
      </c>
      <c r="L8" s="41" t="s">
        <v>55</v>
      </c>
    </row>
    <row r="9" spans="1:12" s="18" customFormat="1" ht="75" customHeight="1" x14ac:dyDescent="0.25">
      <c r="A9" s="20" t="s">
        <v>6</v>
      </c>
      <c r="B9" s="22" t="s">
        <v>88</v>
      </c>
      <c r="D9" s="18" t="s">
        <v>42</v>
      </c>
      <c r="E9" s="19">
        <v>42134</v>
      </c>
      <c r="F9" s="18">
        <v>1</v>
      </c>
      <c r="G9" s="18" t="s">
        <v>94</v>
      </c>
      <c r="H9" s="41"/>
      <c r="I9" s="41"/>
      <c r="J9" s="41"/>
      <c r="K9" s="41"/>
      <c r="L9" s="41"/>
    </row>
    <row r="10" spans="1:12" s="18" customFormat="1" ht="75" customHeight="1" x14ac:dyDescent="0.25">
      <c r="A10" s="20" t="s">
        <v>33</v>
      </c>
      <c r="B10" s="22" t="s">
        <v>83</v>
      </c>
      <c r="D10" s="18" t="s">
        <v>84</v>
      </c>
      <c r="E10" s="19">
        <v>42116</v>
      </c>
      <c r="F10" s="18">
        <v>1</v>
      </c>
      <c r="G10" s="18" t="s">
        <v>95</v>
      </c>
      <c r="H10" s="41" t="s">
        <v>55</v>
      </c>
      <c r="I10" s="41" t="s">
        <v>55</v>
      </c>
      <c r="J10" s="41" t="s">
        <v>55</v>
      </c>
      <c r="K10" s="41" t="s">
        <v>55</v>
      </c>
      <c r="L10" s="41" t="s">
        <v>55</v>
      </c>
    </row>
    <row r="11" spans="1:12" s="18" customFormat="1" ht="75" customHeight="1" x14ac:dyDescent="0.25">
      <c r="A11" s="20" t="s">
        <v>30</v>
      </c>
      <c r="B11" s="22" t="s">
        <v>85</v>
      </c>
      <c r="E11" s="19">
        <v>42116</v>
      </c>
      <c r="F11" s="18">
        <v>5</v>
      </c>
      <c r="G11" s="18" t="s">
        <v>94</v>
      </c>
      <c r="H11" s="41" t="s">
        <v>55</v>
      </c>
      <c r="I11" s="41"/>
      <c r="J11" s="41"/>
      <c r="K11" s="41"/>
      <c r="L11" s="41" t="s">
        <v>55</v>
      </c>
    </row>
    <row r="12" spans="1:12" s="18" customFormat="1" ht="75" customHeight="1" x14ac:dyDescent="0.25">
      <c r="A12" s="20" t="s">
        <v>33</v>
      </c>
      <c r="B12" s="22" t="s">
        <v>86</v>
      </c>
      <c r="E12" s="19">
        <v>42121</v>
      </c>
      <c r="F12" s="18">
        <v>1</v>
      </c>
      <c r="G12" s="18" t="s">
        <v>94</v>
      </c>
      <c r="H12" s="41" t="s">
        <v>55</v>
      </c>
      <c r="I12" s="41" t="s">
        <v>55</v>
      </c>
      <c r="J12" s="41" t="s">
        <v>55</v>
      </c>
      <c r="K12" s="41" t="s">
        <v>55</v>
      </c>
      <c r="L12" s="41" t="s">
        <v>55</v>
      </c>
    </row>
    <row r="13" spans="1:12" s="18" customFormat="1" ht="75" customHeight="1" x14ac:dyDescent="0.25">
      <c r="A13" s="20" t="s">
        <v>30</v>
      </c>
      <c r="B13" s="22" t="s">
        <v>87</v>
      </c>
      <c r="D13" s="18" t="s">
        <v>92</v>
      </c>
      <c r="E13" s="19">
        <v>42121</v>
      </c>
      <c r="F13" s="18">
        <v>2</v>
      </c>
      <c r="G13" s="18" t="s">
        <v>94</v>
      </c>
      <c r="H13" s="41" t="s">
        <v>55</v>
      </c>
      <c r="I13" s="41" t="s">
        <v>55</v>
      </c>
      <c r="J13" s="41" t="s">
        <v>55</v>
      </c>
      <c r="K13" s="41" t="s">
        <v>55</v>
      </c>
      <c r="L13" s="41" t="s">
        <v>55</v>
      </c>
    </row>
    <row r="14" spans="1:12" s="18" customFormat="1" ht="75" customHeight="1" x14ac:dyDescent="0.25">
      <c r="A14" s="20" t="s">
        <v>7</v>
      </c>
      <c r="B14" s="22" t="s">
        <v>47</v>
      </c>
      <c r="D14" s="18" t="s">
        <v>91</v>
      </c>
      <c r="E14" s="19">
        <v>42128</v>
      </c>
      <c r="F14" s="18">
        <v>1</v>
      </c>
      <c r="G14" s="18" t="s">
        <v>94</v>
      </c>
      <c r="H14" s="41" t="s">
        <v>55</v>
      </c>
      <c r="I14" s="41" t="s">
        <v>55</v>
      </c>
      <c r="J14" s="41" t="s">
        <v>55</v>
      </c>
      <c r="K14" s="41" t="s">
        <v>55</v>
      </c>
      <c r="L14" s="41" t="s">
        <v>55</v>
      </c>
    </row>
    <row r="15" spans="1:12" s="18" customFormat="1" ht="75" customHeight="1" x14ac:dyDescent="0.25">
      <c r="A15" s="20" t="s">
        <v>33</v>
      </c>
      <c r="B15" s="22" t="s">
        <v>89</v>
      </c>
      <c r="D15" s="18" t="s">
        <v>90</v>
      </c>
      <c r="E15" s="19">
        <v>42128</v>
      </c>
      <c r="F15" s="18">
        <v>6</v>
      </c>
      <c r="G15" s="18" t="s">
        <v>94</v>
      </c>
      <c r="H15" s="41" t="s">
        <v>55</v>
      </c>
      <c r="I15" s="41" t="s">
        <v>55</v>
      </c>
      <c r="J15" s="41" t="s">
        <v>55</v>
      </c>
      <c r="K15" s="41" t="s">
        <v>55</v>
      </c>
      <c r="L15" s="41" t="s">
        <v>55</v>
      </c>
    </row>
    <row r="16" spans="1:12" s="18" customFormat="1" ht="75" customHeight="1" x14ac:dyDescent="0.25">
      <c r="A16" s="20" t="s">
        <v>6</v>
      </c>
      <c r="B16" s="22" t="s">
        <v>96</v>
      </c>
      <c r="C16" s="18" t="s">
        <v>97</v>
      </c>
      <c r="D16" s="18" t="s">
        <v>96</v>
      </c>
      <c r="E16" s="19">
        <v>42135</v>
      </c>
      <c r="F16" s="18">
        <v>1</v>
      </c>
      <c r="G16" s="18" t="s">
        <v>94</v>
      </c>
      <c r="H16" s="41"/>
      <c r="I16" s="41"/>
      <c r="J16" s="41"/>
      <c r="K16" s="41"/>
      <c r="L16" s="41"/>
    </row>
    <row r="17" spans="1:12" s="18" customFormat="1" ht="75" customHeight="1" x14ac:dyDescent="0.25">
      <c r="A17" s="20" t="s">
        <v>7</v>
      </c>
      <c r="B17" s="22" t="s">
        <v>98</v>
      </c>
      <c r="D17" s="18" t="s">
        <v>102</v>
      </c>
      <c r="E17" s="19">
        <v>42114</v>
      </c>
      <c r="F17" s="18">
        <v>19</v>
      </c>
      <c r="G17" s="18" t="s">
        <v>94</v>
      </c>
      <c r="H17" s="41" t="s">
        <v>55</v>
      </c>
      <c r="I17" s="41"/>
      <c r="J17" s="41"/>
      <c r="K17" s="41"/>
      <c r="L17" s="41" t="s">
        <v>55</v>
      </c>
    </row>
    <row r="18" spans="1:12" s="18" customFormat="1" ht="75" customHeight="1" x14ac:dyDescent="0.25">
      <c r="A18" s="20" t="s">
        <v>33</v>
      </c>
      <c r="B18" s="22" t="s">
        <v>99</v>
      </c>
      <c r="C18" s="18" t="s">
        <v>100</v>
      </c>
      <c r="D18" s="18" t="s">
        <v>101</v>
      </c>
      <c r="E18" s="19">
        <v>42125</v>
      </c>
      <c r="F18" s="18">
        <v>10</v>
      </c>
      <c r="G18" s="18" t="s">
        <v>94</v>
      </c>
      <c r="H18" s="41" t="s">
        <v>55</v>
      </c>
      <c r="I18" s="41" t="s">
        <v>55</v>
      </c>
      <c r="J18" s="41" t="s">
        <v>55</v>
      </c>
      <c r="K18" s="41" t="s">
        <v>55</v>
      </c>
      <c r="L18" s="41" t="s">
        <v>55</v>
      </c>
    </row>
    <row r="19" spans="1:12" s="18" customFormat="1" ht="75" customHeight="1" x14ac:dyDescent="0.25">
      <c r="A19" s="20" t="s">
        <v>30</v>
      </c>
      <c r="B19" s="22" t="s">
        <v>103</v>
      </c>
      <c r="D19" s="18" t="s">
        <v>96</v>
      </c>
      <c r="E19" s="19">
        <v>42134</v>
      </c>
      <c r="F19" s="18">
        <v>2</v>
      </c>
      <c r="G19" s="18" t="s">
        <v>94</v>
      </c>
      <c r="H19" s="41" t="s">
        <v>55</v>
      </c>
      <c r="I19" s="41" t="s">
        <v>55</v>
      </c>
      <c r="J19" s="41" t="s">
        <v>55</v>
      </c>
      <c r="K19" s="41" t="s">
        <v>55</v>
      </c>
      <c r="L19" s="41" t="s">
        <v>55</v>
      </c>
    </row>
    <row r="20" spans="1:12" s="18" customFormat="1" ht="75" customHeight="1" x14ac:dyDescent="0.25">
      <c r="A20" s="20" t="s">
        <v>6</v>
      </c>
      <c r="B20" s="22" t="s">
        <v>104</v>
      </c>
      <c r="C20" s="18" t="s">
        <v>106</v>
      </c>
      <c r="D20" s="18" t="s">
        <v>107</v>
      </c>
      <c r="E20" s="19">
        <v>42153</v>
      </c>
      <c r="F20" s="18">
        <v>1</v>
      </c>
      <c r="G20" s="18" t="s">
        <v>105</v>
      </c>
      <c r="H20" s="41" t="s">
        <v>55</v>
      </c>
      <c r="I20" s="41" t="s">
        <v>55</v>
      </c>
      <c r="J20" s="41" t="s">
        <v>55</v>
      </c>
      <c r="K20" s="41" t="s">
        <v>55</v>
      </c>
      <c r="L20" s="41" t="s">
        <v>55</v>
      </c>
    </row>
    <row r="21" spans="1:12" s="18" customFormat="1" ht="75" customHeight="1" x14ac:dyDescent="0.25">
      <c r="A21" s="20" t="s">
        <v>7</v>
      </c>
      <c r="B21" s="22" t="s">
        <v>109</v>
      </c>
      <c r="C21" s="18" t="s">
        <v>108</v>
      </c>
      <c r="D21" s="18" t="s">
        <v>112</v>
      </c>
      <c r="E21" s="19">
        <v>42114</v>
      </c>
      <c r="F21" s="18">
        <v>7</v>
      </c>
      <c r="G21" s="18" t="s">
        <v>105</v>
      </c>
      <c r="H21" s="41"/>
      <c r="I21" s="41" t="s">
        <v>55</v>
      </c>
      <c r="J21" s="41" t="s">
        <v>55</v>
      </c>
      <c r="K21" s="41"/>
      <c r="L21" s="41"/>
    </row>
    <row r="22" spans="1:12" s="18" customFormat="1" ht="75" customHeight="1" x14ac:dyDescent="0.25">
      <c r="A22" s="20" t="s">
        <v>33</v>
      </c>
      <c r="B22" s="22" t="s">
        <v>110</v>
      </c>
      <c r="C22" s="18" t="s">
        <v>111</v>
      </c>
      <c r="D22" s="18" t="s">
        <v>110</v>
      </c>
      <c r="E22" s="19">
        <v>42114</v>
      </c>
      <c r="F22" s="18">
        <v>7</v>
      </c>
      <c r="G22" s="18" t="s">
        <v>93</v>
      </c>
      <c r="H22" s="41"/>
      <c r="I22" s="41"/>
      <c r="J22" s="41"/>
      <c r="K22" s="41"/>
      <c r="L22" s="41" t="s">
        <v>55</v>
      </c>
    </row>
    <row r="23" spans="1:12" s="18" customFormat="1" ht="75" customHeight="1" x14ac:dyDescent="0.25">
      <c r="A23" s="20" t="s">
        <v>30</v>
      </c>
      <c r="B23" s="22" t="s">
        <v>113</v>
      </c>
      <c r="C23" s="18" t="s">
        <v>114</v>
      </c>
      <c r="D23" s="18" t="s">
        <v>115</v>
      </c>
      <c r="E23" s="19">
        <v>42121</v>
      </c>
      <c r="F23" s="18">
        <v>30</v>
      </c>
      <c r="G23" s="18" t="s">
        <v>116</v>
      </c>
      <c r="H23" s="41" t="s">
        <v>55</v>
      </c>
      <c r="I23" s="41" t="s">
        <v>55</v>
      </c>
      <c r="J23" s="41" t="s">
        <v>55</v>
      </c>
      <c r="K23" s="41" t="s">
        <v>55</v>
      </c>
      <c r="L23" s="41" t="s">
        <v>55</v>
      </c>
    </row>
    <row r="24" spans="1:12" s="18" customFormat="1" ht="75" customHeight="1" x14ac:dyDescent="0.25">
      <c r="A24" s="20" t="s">
        <v>6</v>
      </c>
      <c r="B24" s="22" t="s">
        <v>117</v>
      </c>
      <c r="C24" s="18" t="s">
        <v>119</v>
      </c>
      <c r="D24" s="18" t="s">
        <v>118</v>
      </c>
      <c r="E24" s="19">
        <v>42180</v>
      </c>
      <c r="F24" s="18">
        <v>1</v>
      </c>
      <c r="G24" s="18" t="s">
        <v>116</v>
      </c>
      <c r="H24" s="41" t="s">
        <v>55</v>
      </c>
      <c r="I24" s="41" t="s">
        <v>55</v>
      </c>
      <c r="J24" s="41" t="s">
        <v>55</v>
      </c>
      <c r="K24" s="41" t="s">
        <v>55</v>
      </c>
      <c r="L24" s="41" t="s">
        <v>55</v>
      </c>
    </row>
    <row r="25" spans="1:12" s="18" customFormat="1" ht="75" customHeight="1" x14ac:dyDescent="0.25">
      <c r="A25" s="20" t="s">
        <v>7</v>
      </c>
      <c r="B25" s="22" t="s">
        <v>149</v>
      </c>
      <c r="C25" s="18" t="s">
        <v>150</v>
      </c>
      <c r="D25" s="18" t="s">
        <v>151</v>
      </c>
      <c r="E25" s="19">
        <v>42114</v>
      </c>
      <c r="F25" s="18">
        <v>3</v>
      </c>
      <c r="G25" s="18" t="s">
        <v>105</v>
      </c>
      <c r="H25" s="41" t="s">
        <v>55</v>
      </c>
      <c r="I25" s="41" t="s">
        <v>55</v>
      </c>
      <c r="J25" s="41"/>
      <c r="K25" s="41"/>
      <c r="L25" s="41"/>
    </row>
    <row r="26" spans="1:12" s="18" customFormat="1" ht="75" customHeight="1" x14ac:dyDescent="0.25">
      <c r="A26" s="20" t="s">
        <v>79</v>
      </c>
      <c r="B26" s="22" t="s">
        <v>120</v>
      </c>
      <c r="C26" s="18" t="s">
        <v>122</v>
      </c>
      <c r="D26" s="18" t="s">
        <v>123</v>
      </c>
      <c r="E26" s="19">
        <v>42125</v>
      </c>
      <c r="F26" s="18">
        <v>30</v>
      </c>
      <c r="G26" s="18" t="s">
        <v>121</v>
      </c>
      <c r="H26" s="41" t="s">
        <v>55</v>
      </c>
      <c r="I26" s="41" t="s">
        <v>55</v>
      </c>
      <c r="J26" s="41" t="s">
        <v>55</v>
      </c>
      <c r="K26" s="41" t="s">
        <v>55</v>
      </c>
      <c r="L26" s="41" t="s">
        <v>55</v>
      </c>
    </row>
    <row r="27" spans="1:12" s="18" customFormat="1" ht="75" customHeight="1" x14ac:dyDescent="0.25">
      <c r="A27" s="20" t="s">
        <v>7</v>
      </c>
      <c r="B27" s="22" t="s">
        <v>128</v>
      </c>
      <c r="C27" s="18" t="s">
        <v>129</v>
      </c>
      <c r="D27" s="18" t="s">
        <v>130</v>
      </c>
      <c r="E27" s="19">
        <v>42125</v>
      </c>
      <c r="F27" s="18">
        <v>30</v>
      </c>
      <c r="G27" s="18" t="s">
        <v>116</v>
      </c>
      <c r="H27" s="41" t="s">
        <v>55</v>
      </c>
      <c r="I27" s="41" t="s">
        <v>55</v>
      </c>
      <c r="J27" s="41" t="s">
        <v>55</v>
      </c>
      <c r="K27" s="41" t="s">
        <v>55</v>
      </c>
      <c r="L27" s="41" t="s">
        <v>55</v>
      </c>
    </row>
    <row r="28" spans="1:12" s="18" customFormat="1" ht="75" customHeight="1" x14ac:dyDescent="0.25">
      <c r="A28" s="20" t="s">
        <v>33</v>
      </c>
      <c r="B28" s="22" t="s">
        <v>124</v>
      </c>
      <c r="C28" s="18" t="s">
        <v>127</v>
      </c>
      <c r="D28" s="18" t="s">
        <v>125</v>
      </c>
      <c r="E28" s="19">
        <v>42153</v>
      </c>
      <c r="F28" s="18">
        <v>11</v>
      </c>
      <c r="G28" s="18" t="s">
        <v>116</v>
      </c>
      <c r="H28" s="41" t="s">
        <v>55</v>
      </c>
      <c r="I28" s="41" t="s">
        <v>55</v>
      </c>
      <c r="J28" s="41" t="s">
        <v>55</v>
      </c>
      <c r="K28" s="41" t="s">
        <v>55</v>
      </c>
      <c r="L28" s="41" t="s">
        <v>55</v>
      </c>
    </row>
    <row r="29" spans="1:12" s="18" customFormat="1" ht="75" customHeight="1" x14ac:dyDescent="0.25">
      <c r="A29" s="20" t="s">
        <v>30</v>
      </c>
      <c r="B29" s="22" t="s">
        <v>126</v>
      </c>
      <c r="C29" s="18" t="s">
        <v>133</v>
      </c>
      <c r="D29" s="18" t="s">
        <v>131</v>
      </c>
      <c r="E29" s="19">
        <v>42156</v>
      </c>
      <c r="F29" s="18">
        <v>20</v>
      </c>
      <c r="G29" s="18" t="s">
        <v>116</v>
      </c>
      <c r="H29" s="41" t="s">
        <v>55</v>
      </c>
      <c r="I29" s="41" t="s">
        <v>55</v>
      </c>
      <c r="J29" s="41" t="s">
        <v>55</v>
      </c>
      <c r="K29" s="41" t="s">
        <v>55</v>
      </c>
      <c r="L29" s="41" t="s">
        <v>55</v>
      </c>
    </row>
    <row r="30" spans="1:12" s="18" customFormat="1" ht="75" customHeight="1" x14ac:dyDescent="0.25">
      <c r="A30" s="20" t="s">
        <v>79</v>
      </c>
      <c r="B30" s="22" t="s">
        <v>132</v>
      </c>
      <c r="C30" s="18" t="s">
        <v>134</v>
      </c>
      <c r="D30" s="18" t="s">
        <v>135</v>
      </c>
      <c r="E30" s="19">
        <v>42170</v>
      </c>
      <c r="F30" s="18">
        <v>10</v>
      </c>
      <c r="G30" s="18" t="s">
        <v>121</v>
      </c>
      <c r="H30" s="41" t="s">
        <v>55</v>
      </c>
      <c r="I30" s="41" t="s">
        <v>55</v>
      </c>
      <c r="J30" s="41" t="s">
        <v>55</v>
      </c>
      <c r="K30" s="41" t="s">
        <v>55</v>
      </c>
      <c r="L30" s="41" t="s">
        <v>55</v>
      </c>
    </row>
    <row r="31" spans="1:12" s="18" customFormat="1" ht="75" customHeight="1" x14ac:dyDescent="0.25">
      <c r="A31" s="20" t="s">
        <v>6</v>
      </c>
      <c r="B31" s="22" t="s">
        <v>45</v>
      </c>
      <c r="D31" s="18" t="s">
        <v>46</v>
      </c>
      <c r="E31" s="19">
        <v>42151</v>
      </c>
      <c r="F31" s="18">
        <v>1</v>
      </c>
      <c r="G31" s="18" t="s">
        <v>121</v>
      </c>
      <c r="H31" s="41" t="s">
        <v>55</v>
      </c>
      <c r="I31" s="41" t="s">
        <v>55</v>
      </c>
      <c r="J31" s="41" t="s">
        <v>55</v>
      </c>
      <c r="K31" s="41" t="s">
        <v>55</v>
      </c>
      <c r="L31" s="41" t="s">
        <v>55</v>
      </c>
    </row>
    <row r="32" spans="1:12" s="18" customFormat="1" ht="75" customHeight="1" x14ac:dyDescent="0.25">
      <c r="A32" s="20" t="s">
        <v>7</v>
      </c>
      <c r="B32" s="22" t="s">
        <v>136</v>
      </c>
      <c r="C32" s="18" t="s">
        <v>137</v>
      </c>
      <c r="D32" s="18" t="s">
        <v>138</v>
      </c>
      <c r="E32" s="19">
        <v>42142</v>
      </c>
      <c r="F32" s="18">
        <v>7</v>
      </c>
      <c r="G32" s="18" t="s">
        <v>121</v>
      </c>
      <c r="H32" s="41" t="s">
        <v>55</v>
      </c>
      <c r="I32" s="41" t="s">
        <v>55</v>
      </c>
      <c r="J32" s="41" t="s">
        <v>55</v>
      </c>
      <c r="K32" s="41" t="s">
        <v>55</v>
      </c>
      <c r="L32" s="41" t="s">
        <v>55</v>
      </c>
    </row>
    <row r="33" spans="1:12" s="18" customFormat="1" ht="75" customHeight="1" x14ac:dyDescent="0.25">
      <c r="A33" s="18" t="s">
        <v>6</v>
      </c>
      <c r="B33" s="22" t="s">
        <v>26</v>
      </c>
      <c r="D33" s="18" t="s">
        <v>43</v>
      </c>
      <c r="E33" s="19">
        <v>42196</v>
      </c>
      <c r="F33" s="18">
        <v>1</v>
      </c>
      <c r="H33" s="41"/>
      <c r="I33" s="41"/>
      <c r="J33" s="41"/>
      <c r="K33" s="41"/>
      <c r="L33" s="41"/>
    </row>
    <row r="34" spans="1:12" s="18" customFormat="1" ht="75" customHeight="1" x14ac:dyDescent="0.25">
      <c r="A34" s="18" t="s">
        <v>7</v>
      </c>
      <c r="B34" s="22" t="s">
        <v>139</v>
      </c>
      <c r="C34" s="18" t="s">
        <v>140</v>
      </c>
      <c r="D34" s="18" t="s">
        <v>141</v>
      </c>
      <c r="E34" s="19">
        <v>42175</v>
      </c>
      <c r="F34" s="18">
        <v>8</v>
      </c>
      <c r="G34" s="18" t="s">
        <v>121</v>
      </c>
      <c r="H34" s="41" t="s">
        <v>55</v>
      </c>
      <c r="I34" s="41" t="s">
        <v>55</v>
      </c>
      <c r="J34" s="41" t="s">
        <v>55</v>
      </c>
      <c r="K34" s="41" t="s">
        <v>55</v>
      </c>
      <c r="L34" s="41" t="s">
        <v>55</v>
      </c>
    </row>
    <row r="35" spans="1:12" s="18" customFormat="1" ht="75" customHeight="1" x14ac:dyDescent="0.25">
      <c r="A35" s="20" t="s">
        <v>30</v>
      </c>
      <c r="B35" s="22" t="s">
        <v>48</v>
      </c>
      <c r="D35" s="18" t="s">
        <v>77</v>
      </c>
      <c r="E35" s="19">
        <v>42181</v>
      </c>
      <c r="F35" s="18">
        <v>3</v>
      </c>
      <c r="H35" s="41" t="s">
        <v>55</v>
      </c>
      <c r="I35" s="41" t="s">
        <v>55</v>
      </c>
      <c r="J35" s="41" t="s">
        <v>55</v>
      </c>
      <c r="K35" s="41" t="s">
        <v>55</v>
      </c>
      <c r="L35" s="41" t="s">
        <v>55</v>
      </c>
    </row>
    <row r="36" spans="1:12" s="18" customFormat="1" ht="75" customHeight="1" x14ac:dyDescent="0.25">
      <c r="A36" s="20" t="s">
        <v>30</v>
      </c>
      <c r="B36" s="22" t="s">
        <v>136</v>
      </c>
      <c r="E36" s="19">
        <v>42183</v>
      </c>
      <c r="F36" s="18">
        <v>10</v>
      </c>
      <c r="H36" s="18" t="s">
        <v>55</v>
      </c>
      <c r="I36" s="18" t="s">
        <v>55</v>
      </c>
      <c r="J36" s="18" t="s">
        <v>55</v>
      </c>
      <c r="K36" s="18" t="s">
        <v>55</v>
      </c>
      <c r="L36" s="18" t="s">
        <v>55</v>
      </c>
    </row>
    <row r="37" spans="1:12" s="18" customFormat="1" ht="75" customHeight="1" x14ac:dyDescent="0.25">
      <c r="A37" s="20"/>
      <c r="B37" s="22"/>
      <c r="E37" s="19"/>
    </row>
    <row r="38" spans="1:12" s="18" customFormat="1" ht="75" customHeight="1" x14ac:dyDescent="0.25">
      <c r="A38" s="20"/>
      <c r="B38" s="22"/>
      <c r="E38" s="19"/>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60" spans="1:10" s="23" customFormat="1" x14ac:dyDescent="0.25">
      <c r="A260" s="21"/>
      <c r="C260"/>
      <c r="D260"/>
      <c r="E260" s="1"/>
      <c r="F260"/>
      <c r="G260"/>
      <c r="H260"/>
      <c r="I260"/>
      <c r="J260"/>
    </row>
    <row r="261" spans="1:10" s="23" customFormat="1" x14ac:dyDescent="0.25">
      <c r="A261" s="21"/>
      <c r="C261"/>
      <c r="D261"/>
      <c r="E261" s="1"/>
      <c r="F261"/>
      <c r="G261"/>
      <c r="H261"/>
      <c r="I261"/>
      <c r="J261"/>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sheetData>
  <conditionalFormatting sqref="A36:B321">
    <cfRule type="expression" dxfId="13" priority="114">
      <formula>(#REF!="M")</formula>
    </cfRule>
  </conditionalFormatting>
  <conditionalFormatting sqref="M7:XFD35 A36:XFD320">
    <cfRule type="expression" dxfId="12" priority="116">
      <formula>(#REF!="M")</formula>
    </cfRule>
  </conditionalFormatting>
  <conditionalFormatting sqref="A35:B35">
    <cfRule type="expression" dxfId="11" priority="4">
      <formula>(MID($A35,2,1)="M")</formula>
    </cfRule>
  </conditionalFormatting>
  <conditionalFormatting sqref="A3:L5 A7:L35">
    <cfRule type="expression" dxfId="10" priority="5">
      <formula>(MID($A3,2,1)="M")</formula>
    </cfRule>
  </conditionalFormatting>
  <conditionalFormatting sqref="A3:B5 A7:B35">
    <cfRule type="expression" dxfId="9" priority="3">
      <formula>(MID($A3,2,1)="M")</formula>
    </cfRule>
  </conditionalFormatting>
  <conditionalFormatting sqref="A6:L6">
    <cfRule type="expression" dxfId="8" priority="2">
      <formula>(MID($A6,2,1)="M")</formula>
    </cfRule>
  </conditionalFormatting>
  <conditionalFormatting sqref="A6:B6">
    <cfRule type="expression" dxfId="7" priority="1">
      <formula>(MID($A6,2,1)="M")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2015-04-20T14:58:35Z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