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idi/Downloads/Temperature_export/"/>
    </mc:Choice>
  </mc:AlternateContent>
  <xr:revisionPtr revIDLastSave="0" documentId="13_ncr:1_{C5969658-4C58-C84F-A0B8-66992F84A403}" xr6:coauthVersionLast="47" xr6:coauthVersionMax="47" xr10:uidLastSave="{00000000-0000-0000-0000-000000000000}"/>
  <bookViews>
    <workbookView xWindow="680" yWindow="760" windowWidth="28040" windowHeight="17180" xr2:uid="{1E2B9EBE-1E9B-9946-912E-E177F56AFE1E}"/>
  </bookViews>
  <sheets>
    <sheet name="Sheet1" sheetId="1" r:id="rId1"/>
    <sheet name="TEMPLOG" sheetId="2" r:id="rId2"/>
  </sheets>
  <definedNames>
    <definedName name="solver_adj" localSheetId="0" hidden="1">Sheet1!$F$2:$F$4</definedName>
    <definedName name="solver_cvg" localSheetId="0" hidden="1">0.00000001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Sheet1!$J$2</definedName>
    <definedName name="solver_pre" localSheetId="0" hidden="1">0.00000001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therm_datasheet" localSheetId="0">Sheet1!$A$2:$H$43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N2" i="1"/>
  <c r="N5" i="1" s="1"/>
  <c r="N7" i="1" l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H78" i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44" i="1"/>
  <c r="I44" i="1" s="1"/>
  <c r="I70" i="1"/>
  <c r="I77" i="1"/>
  <c r="I78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I21" i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2" i="1"/>
  <c r="I2" i="1" s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E44" i="1"/>
  <c r="N8" i="1" l="1"/>
  <c r="N9" i="1" s="1"/>
  <c r="J2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4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6050F8-B1FB-7D4E-A981-C68DE53E63A7}" name="therm_datasheet" type="6" refreshedVersion="8" background="1" saveData="1">
    <textPr sourceFile="/Users/Heidi/Downloads/Temperature_export/therm_datasheet.txt" tab="0" spac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<sst xmlns="http://schemas.openxmlformats.org/spreadsheetml/2006/main" count="28" uniqueCount="22">
  <si>
    <t>Temp ( C )</t>
  </si>
  <si>
    <t>Resistance ( R )</t>
  </si>
  <si>
    <t>Parameters</t>
  </si>
  <si>
    <t>ln( R )</t>
  </si>
  <si>
    <t>Squared error (actual - theo)^2</t>
  </si>
  <si>
    <t>SSE</t>
  </si>
  <si>
    <t>Temp ( K )</t>
  </si>
  <si>
    <t>1/T</t>
  </si>
  <si>
    <t>S-H calculation (in 1/T)</t>
  </si>
  <si>
    <t>Vg</t>
  </si>
  <si>
    <t>Vs</t>
  </si>
  <si>
    <t>Rx</t>
  </si>
  <si>
    <t>V1</t>
  </si>
  <si>
    <t>V2</t>
  </si>
  <si>
    <t>lnR</t>
  </si>
  <si>
    <t>T</t>
  </si>
  <si>
    <t>nan</t>
  </si>
  <si>
    <t>Voltage (2)</t>
  </si>
  <si>
    <t xml:space="preserve">Voltage (diff) </t>
  </si>
  <si>
    <t>Resistance</t>
  </si>
  <si>
    <t>Average temp ( C )</t>
  </si>
  <si>
    <t xml:space="preserve">Voltage (1)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</si>
</sst>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"/>
    <numFmt numFmtId="166" formatCode="0.000000000"/>
    <numFmt numFmtId="167" formatCode="0.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erm_datasheet" connectionId="1" xr16:uid="{E722E4FF-BB1D-1842-82A4-E9E29490BC2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77E6-2CC0-9B4A-8F9D-CF4307AA1EB5}">
  <dimension ref="A1:R167"/>
  <sheetViews>
    <sheetView tabSelected="1" zoomScale="99" workbookViewId="0">
      <selection activeCell="F15" sqref="F15"/>
    </sheetView>
  </sheetViews>
  <sheetFormatPr baseColWidth="10" defaultRowHeight="16" x14ac:dyDescent="0.2"/>
  <cols>
    <col min="1" max="1" width="18.5" customWidth="1"/>
    <col min="2" max="2" width="19.33203125" customWidth="1"/>
    <col min="3" max="3" width="11.33203125" customWidth="1"/>
    <col min="4" max="4" width="15.33203125" customWidth="1"/>
    <col min="5" max="5" width="17" customWidth="1"/>
    <col min="6" max="6" width="24.33203125" customWidth="1"/>
    <col min="7" max="7" width="22.33203125" customWidth="1"/>
    <col min="8" max="8" width="24.33203125" customWidth="1"/>
    <col min="9" max="9" width="26" customWidth="1"/>
    <col min="10" max="10" width="11.6640625" bestFit="1" customWidth="1"/>
  </cols>
  <sheetData>
    <row r="1" spans="1:14" x14ac:dyDescent="0.2">
      <c r="A1" t="s">
        <v>0</v>
      </c>
      <c r="B1" t="s">
        <v>1</v>
      </c>
      <c r="C1" t="s">
        <v>3</v>
      </c>
      <c r="D1" t="s">
        <v>6</v>
      </c>
      <c r="E1" t="s">
        <v>7</v>
      </c>
      <c r="F1" t="s">
        <v>2</v>
      </c>
      <c r="H1" t="s">
        <v>8</v>
      </c>
      <c r="I1" t="s">
        <v>4</v>
      </c>
      <c r="J1" t="s">
        <v>5</v>
      </c>
      <c r="M1" t="s">
        <v>10</v>
      </c>
      <c r="N1">
        <v>3.3</v>
      </c>
    </row>
    <row r="2" spans="1:14" x14ac:dyDescent="0.2">
      <c r="A2">
        <v>-40</v>
      </c>
      <c r="B2">
        <v>336098</v>
      </c>
      <c r="C2">
        <f>LN(B2)</f>
        <v>12.725158063085555</v>
      </c>
      <c r="D2">
        <f>CONVERT(A2, "C", "K")</f>
        <v>233.14999999999998</v>
      </c>
      <c r="E2">
        <f>1/D2</f>
        <v>4.2890842805061126E-3</v>
      </c>
      <c r="F2" s="1">
        <v>2.4295434957617499E-3</v>
      </c>
      <c r="H2" s="2">
        <f>($F$2+$F$3*C2+$F$4*(C2^3))</f>
        <v>4.486224377669352E-3</v>
      </c>
      <c r="I2" s="4">
        <f>(H2-E2)^2</f>
        <v>3.8864217909531481E-8</v>
      </c>
      <c r="J2" s="3">
        <f>SUM(I2:I167)</f>
        <v>1.175589654168128E-6</v>
      </c>
      <c r="M2" t="s">
        <v>9</v>
      </c>
      <c r="N2">
        <f>N3-N4</f>
        <v>-4.0000000000000036E-2</v>
      </c>
    </row>
    <row r="3" spans="1:14" x14ac:dyDescent="0.2">
      <c r="A3">
        <v>-39</v>
      </c>
      <c r="B3">
        <v>314553</v>
      </c>
      <c r="C3">
        <f t="shared" ref="C3:C43" si="0">LN(B3)</f>
        <v>12.658907862387125</v>
      </c>
      <c r="D3">
        <f t="shared" ref="D3:D43" si="1">CONVERT(A3, "C", "K")</f>
        <v>234.14999999999998</v>
      </c>
      <c r="E3">
        <f t="shared" ref="E3:E43" si="2">1/D3</f>
        <v>4.2707666026051676E-3</v>
      </c>
      <c r="F3" s="1">
        <v>1.0726353009831201E-5</v>
      </c>
      <c r="H3" s="2">
        <f>($F$2+$F$3*C3+$F$4*(C3^3))</f>
        <v>4.4556787821239631E-3</v>
      </c>
      <c r="I3" s="4">
        <f t="shared" ref="I3:I66" si="3">(H3-E3)^2</f>
        <v>3.4192514134391225E-8</v>
      </c>
      <c r="M3" t="s">
        <v>12</v>
      </c>
      <c r="N3">
        <v>1.66</v>
      </c>
    </row>
    <row r="4" spans="1:14" x14ac:dyDescent="0.2">
      <c r="A4">
        <v>-38</v>
      </c>
      <c r="B4">
        <v>294524</v>
      </c>
      <c r="C4">
        <f t="shared" si="0"/>
        <v>12.593115772811043</v>
      </c>
      <c r="D4">
        <f t="shared" si="1"/>
        <v>235.14999999999998</v>
      </c>
      <c r="E4">
        <f t="shared" si="2"/>
        <v>4.2526047203912398E-3</v>
      </c>
      <c r="F4" s="1">
        <v>9.3186675918567496E-7</v>
      </c>
      <c r="H4" s="2">
        <f t="shared" ref="H4:H43" si="4">($F$2+$F$3*C4+$F$4*(C4^3))</f>
        <v>4.4256518472748415E-3</v>
      </c>
      <c r="I4" s="4">
        <f t="shared" si="3"/>
        <v>2.9945308122669336E-8</v>
      </c>
      <c r="M4" t="s">
        <v>13</v>
      </c>
      <c r="N4">
        <v>1.7</v>
      </c>
    </row>
    <row r="5" spans="1:14" x14ac:dyDescent="0.2">
      <c r="A5">
        <v>-37</v>
      </c>
      <c r="B5">
        <v>275897</v>
      </c>
      <c r="C5">
        <f t="shared" si="0"/>
        <v>12.527782886641367</v>
      </c>
      <c r="D5">
        <f t="shared" si="1"/>
        <v>236.14999999999998</v>
      </c>
      <c r="E5">
        <f t="shared" si="2"/>
        <v>4.2345966546686433E-3</v>
      </c>
      <c r="H5" s="2">
        <f t="shared" si="4"/>
        <v>4.3961360884854465E-3</v>
      </c>
      <c r="I5" s="4">
        <f t="shared" si="3"/>
        <v>2.6094988677853362E-8</v>
      </c>
      <c r="M5" t="s">
        <v>11</v>
      </c>
      <c r="N5" s="5">
        <f>((10000*N1-(10000+10000)*N2)/(10000*N1+(10000+10000)*N2))*10000</f>
        <v>10496.89440993789</v>
      </c>
    </row>
    <row r="6" spans="1:14" x14ac:dyDescent="0.2">
      <c r="A6">
        <v>-36</v>
      </c>
      <c r="B6">
        <v>258563</v>
      </c>
      <c r="C6">
        <f t="shared" si="0"/>
        <v>12.462894656970329</v>
      </c>
      <c r="D6">
        <f t="shared" si="1"/>
        <v>237.14999999999998</v>
      </c>
      <c r="E6">
        <f t="shared" si="2"/>
        <v>4.2167404596247108E-3</v>
      </c>
      <c r="H6" s="2">
        <f t="shared" si="4"/>
        <v>4.3671171530510365E-3</v>
      </c>
      <c r="I6" s="4">
        <f>(H6-E6)^2</f>
        <v>2.2613149925835152E-8</v>
      </c>
    </row>
    <row r="7" spans="1:14" x14ac:dyDescent="0.2">
      <c r="A7">
        <v>-35</v>
      </c>
      <c r="B7">
        <v>242427</v>
      </c>
      <c r="C7">
        <f t="shared" si="0"/>
        <v>12.398455913112935</v>
      </c>
      <c r="D7">
        <f t="shared" si="1"/>
        <v>238.14999999999998</v>
      </c>
      <c r="E7">
        <f t="shared" si="2"/>
        <v>4.1990342221289107E-3</v>
      </c>
      <c r="H7" s="2">
        <f t="shared" si="4"/>
        <v>4.3385895931118334E-3</v>
      </c>
      <c r="I7" s="4">
        <f t="shared" si="3"/>
        <v>1.9475701570181194E-8</v>
      </c>
      <c r="M7" t="s">
        <v>14</v>
      </c>
      <c r="N7">
        <f>LN(N5)</f>
        <v>9.2588347219147931</v>
      </c>
    </row>
    <row r="8" spans="1:14" x14ac:dyDescent="0.2">
      <c r="A8">
        <v>-34</v>
      </c>
      <c r="B8">
        <v>227398</v>
      </c>
      <c r="C8">
        <f t="shared" si="0"/>
        <v>12.334457065185138</v>
      </c>
      <c r="D8">
        <f t="shared" si="1"/>
        <v>239.14999999999998</v>
      </c>
      <c r="E8">
        <f t="shared" si="2"/>
        <v>4.1814760610495508E-3</v>
      </c>
      <c r="H8" s="2">
        <f t="shared" si="4"/>
        <v>4.3105416916118964E-3</v>
      </c>
      <c r="I8" s="4">
        <f t="shared" si="3"/>
        <v>1.665793699245589E-8</v>
      </c>
      <c r="M8" t="s">
        <v>7</v>
      </c>
      <c r="N8">
        <f>($F$2+$F$3*N7+$F$4*(N7^3))</f>
        <v>3.268501155771352E-3</v>
      </c>
    </row>
    <row r="9" spans="1:14" x14ac:dyDescent="0.2">
      <c r="A9">
        <v>-33</v>
      </c>
      <c r="B9">
        <v>213394</v>
      </c>
      <c r="C9">
        <f t="shared" si="0"/>
        <v>12.270895501240838</v>
      </c>
      <c r="D9">
        <f t="shared" si="1"/>
        <v>240.14999999999998</v>
      </c>
      <c r="E9">
        <f t="shared" si="2"/>
        <v>4.1640641265875498E-3</v>
      </c>
      <c r="H9" s="2">
        <f t="shared" si="4"/>
        <v>4.2829650155761217E-3</v>
      </c>
      <c r="I9" s="4">
        <f t="shared" si="3"/>
        <v>1.4137421402272698E-8</v>
      </c>
      <c r="M9" t="s">
        <v>15</v>
      </c>
      <c r="N9">
        <f>(1/N8)-273.15</f>
        <v>32.800633743620153</v>
      </c>
    </row>
    <row r="10" spans="1:14" x14ac:dyDescent="0.2">
      <c r="A10">
        <v>-32</v>
      </c>
      <c r="B10">
        <v>200339</v>
      </c>
      <c r="C10">
        <f t="shared" si="0"/>
        <v>12.207766210638873</v>
      </c>
      <c r="D10">
        <f t="shared" si="1"/>
        <v>241.14999999999998</v>
      </c>
      <c r="E10">
        <f t="shared" si="2"/>
        <v>4.1467965996267887E-3</v>
      </c>
      <c r="F10">
        <v>2.4700000000000002</v>
      </c>
      <c r="H10" s="2">
        <f t="shared" si="4"/>
        <v>4.2558502521352947E-3</v>
      </c>
      <c r="I10" s="4">
        <f t="shared" si="3"/>
        <v>1.1892699125445979E-8</v>
      </c>
    </row>
    <row r="11" spans="1:14" x14ac:dyDescent="0.2">
      <c r="A11">
        <v>-31</v>
      </c>
      <c r="B11">
        <v>188163</v>
      </c>
      <c r="C11">
        <f t="shared" si="0"/>
        <v>12.145063887442848</v>
      </c>
      <c r="D11">
        <f t="shared" si="1"/>
        <v>242.14999999999998</v>
      </c>
      <c r="E11">
        <f t="shared" si="2"/>
        <v>4.1296716911005575E-3</v>
      </c>
      <c r="F11" s="1">
        <v>1.31</v>
      </c>
      <c r="H11" s="2">
        <f t="shared" si="4"/>
        <v>4.2291881472511896E-3</v>
      </c>
      <c r="I11" s="4">
        <f t="shared" si="3"/>
        <v>9.9035250447806695E-9</v>
      </c>
    </row>
    <row r="12" spans="1:14" x14ac:dyDescent="0.2">
      <c r="A12">
        <v>-30</v>
      </c>
      <c r="B12">
        <v>176803</v>
      </c>
      <c r="C12">
        <f t="shared" si="0"/>
        <v>12.082791397367512</v>
      </c>
      <c r="D12">
        <f t="shared" si="1"/>
        <v>243.14999999999998</v>
      </c>
      <c r="E12">
        <f t="shared" si="2"/>
        <v>4.1126876413736376E-3</v>
      </c>
      <c r="F12" s="1">
        <v>9.61</v>
      </c>
      <c r="H12" s="2">
        <f t="shared" si="4"/>
        <v>4.2029730548968323E-3</v>
      </c>
      <c r="I12" s="4">
        <f t="shared" si="3"/>
        <v>8.1514558950542683E-9</v>
      </c>
    </row>
    <row r="13" spans="1:14" x14ac:dyDescent="0.2">
      <c r="A13">
        <v>-29</v>
      </c>
      <c r="B13">
        <v>166198</v>
      </c>
      <c r="C13">
        <f t="shared" si="0"/>
        <v>12.020935127636735</v>
      </c>
      <c r="D13">
        <f t="shared" si="1"/>
        <v>244.14999999999998</v>
      </c>
      <c r="E13">
        <f t="shared" si="2"/>
        <v>4.0958427196395664E-3</v>
      </c>
      <c r="F13" s="1"/>
      <c r="H13" s="2">
        <f t="shared" si="4"/>
        <v>4.1771925407290168E-3</v>
      </c>
      <c r="I13" s="4">
        <f t="shared" si="3"/>
        <v>6.6177933912855939E-9</v>
      </c>
    </row>
    <row r="14" spans="1:14" x14ac:dyDescent="0.2">
      <c r="A14">
        <v>-28</v>
      </c>
      <c r="B14">
        <v>156294</v>
      </c>
      <c r="C14">
        <f t="shared" si="0"/>
        <v>11.959494127956809</v>
      </c>
      <c r="D14">
        <f t="shared" si="1"/>
        <v>245.14999999999998</v>
      </c>
      <c r="E14">
        <f t="shared" si="2"/>
        <v>4.0791352233326538E-3</v>
      </c>
      <c r="H14" s="2">
        <f t="shared" si="4"/>
        <v>4.1518396865905345E-3</v>
      </c>
      <c r="I14" s="4">
        <f t="shared" si="3"/>
        <v>5.2859389776165197E-9</v>
      </c>
    </row>
    <row r="15" spans="1:14" x14ac:dyDescent="0.2">
      <c r="A15">
        <v>-27</v>
      </c>
      <c r="B15">
        <v>147042</v>
      </c>
      <c r="C15">
        <f t="shared" si="0"/>
        <v>11.898473539238035</v>
      </c>
      <c r="D15">
        <f t="shared" si="1"/>
        <v>246.14999999999998</v>
      </c>
      <c r="E15">
        <f t="shared" si="2"/>
        <v>4.0625634775543372E-3</v>
      </c>
      <c r="H15" s="2">
        <f t="shared" si="4"/>
        <v>4.1269101539268375E-3</v>
      </c>
      <c r="I15" s="4">
        <f t="shared" si="3"/>
        <v>4.1404947601872999E-9</v>
      </c>
    </row>
    <row r="16" spans="1:14" x14ac:dyDescent="0.2">
      <c r="A16">
        <v>-26</v>
      </c>
      <c r="B16">
        <v>138393</v>
      </c>
      <c r="C16">
        <f t="shared" si="0"/>
        <v>11.837852742851911</v>
      </c>
      <c r="D16">
        <f t="shared" si="1"/>
        <v>247.14999999999998</v>
      </c>
      <c r="E16">
        <f t="shared" si="2"/>
        <v>4.0461258345134534E-3</v>
      </c>
      <c r="H16" s="2">
        <f t="shared" si="4"/>
        <v>4.1023892404136314E-3</v>
      </c>
      <c r="I16" s="4">
        <f t="shared" si="3"/>
        <v>3.1655708434881874E-9</v>
      </c>
    </row>
    <row r="17" spans="1:18" x14ac:dyDescent="0.2">
      <c r="A17">
        <v>-25</v>
      </c>
      <c r="B17">
        <v>130306</v>
      </c>
      <c r="C17">
        <f t="shared" si="0"/>
        <v>11.777640809635281</v>
      </c>
      <c r="D17">
        <f t="shared" si="1"/>
        <v>248.14999999999998</v>
      </c>
      <c r="E17">
        <f t="shared" si="2"/>
        <v>4.0298206729800527E-3</v>
      </c>
      <c r="H17" s="2">
        <f t="shared" si="4"/>
        <v>4.0782744905773129E-3</v>
      </c>
      <c r="I17" s="4">
        <f t="shared" si="3"/>
        <v>2.3477724397485666E-9</v>
      </c>
      <c r="M17">
        <v>1.65</v>
      </c>
      <c r="N17">
        <v>1.65</v>
      </c>
      <c r="O17">
        <v>-0.01</v>
      </c>
      <c r="P17">
        <v>10086.39</v>
      </c>
      <c r="Q17">
        <v>33.729999999999997</v>
      </c>
      <c r="R17">
        <v>34.68</v>
      </c>
    </row>
    <row r="18" spans="1:18" x14ac:dyDescent="0.2">
      <c r="A18">
        <v>-24</v>
      </c>
      <c r="B18">
        <v>122741</v>
      </c>
      <c r="C18">
        <f t="shared" si="0"/>
        <v>11.717831723213141</v>
      </c>
      <c r="D18">
        <f t="shared" si="1"/>
        <v>249.14999999999998</v>
      </c>
      <c r="E18">
        <f t="shared" si="2"/>
        <v>4.013646397752358E-3</v>
      </c>
      <c r="H18" s="2">
        <f t="shared" si="4"/>
        <v>4.0545574339378261E-3</v>
      </c>
      <c r="I18" s="4">
        <f t="shared" si="3"/>
        <v>1.6737128817686772E-9</v>
      </c>
    </row>
    <row r="19" spans="1:18" x14ac:dyDescent="0.2">
      <c r="A19">
        <v>-23</v>
      </c>
      <c r="B19">
        <v>115661</v>
      </c>
      <c r="C19">
        <f t="shared" si="0"/>
        <v>11.658418777706304</v>
      </c>
      <c r="D19">
        <f t="shared" si="1"/>
        <v>250.14999999999998</v>
      </c>
      <c r="E19">
        <f t="shared" si="2"/>
        <v>3.9976014391365187E-3</v>
      </c>
      <c r="H19" s="2">
        <f t="shared" si="4"/>
        <v>4.0312295064650798E-3</v>
      </c>
      <c r="I19" s="4">
        <f t="shared" si="3"/>
        <v>1.1308469122542375E-9</v>
      </c>
    </row>
    <row r="20" spans="1:18" x14ac:dyDescent="0.2">
      <c r="A20">
        <v>-22</v>
      </c>
      <c r="B20">
        <v>109032</v>
      </c>
      <c r="C20">
        <f t="shared" si="0"/>
        <v>11.599396696107348</v>
      </c>
      <c r="D20">
        <f t="shared" si="1"/>
        <v>251.14999999999998</v>
      </c>
      <c r="E20">
        <f t="shared" si="2"/>
        <v>3.9816842524387818E-3</v>
      </c>
      <c r="H20" s="2">
        <f t="shared" si="4"/>
        <v>4.0082828797452542E-3</v>
      </c>
      <c r="I20" s="4">
        <f t="shared" si="3"/>
        <v>7.0748697458862268E-10</v>
      </c>
      <c r="M20">
        <v>1.66</v>
      </c>
      <c r="N20">
        <v>1.7</v>
      </c>
      <c r="O20">
        <v>0.04</v>
      </c>
      <c r="P20">
        <v>9496.85</v>
      </c>
      <c r="Q20">
        <v>35.14</v>
      </c>
      <c r="R20" t="s">
        <v>16</v>
      </c>
    </row>
    <row r="21" spans="1:18" x14ac:dyDescent="0.2">
      <c r="A21">
        <v>-21</v>
      </c>
      <c r="B21">
        <v>102824</v>
      </c>
      <c r="C21">
        <f t="shared" si="0"/>
        <v>11.540774067789968</v>
      </c>
      <c r="D21">
        <f t="shared" si="1"/>
        <v>252.14999999999998</v>
      </c>
      <c r="E21">
        <f t="shared" si="2"/>
        <v>3.9658933174697604E-3</v>
      </c>
      <c r="H21" s="2">
        <f>($F$2+$F$3*C21+$F$4*(C21^3))</f>
        <v>3.9857151945084501E-3</v>
      </c>
      <c r="I21" s="4">
        <f t="shared" si="3"/>
        <v>3.9290680933693254E-10</v>
      </c>
      <c r="M21">
        <v>1.66</v>
      </c>
      <c r="N21">
        <v>1.7</v>
      </c>
      <c r="O21">
        <v>0.04</v>
      </c>
      <c r="P21">
        <v>9537.81</v>
      </c>
      <c r="Q21">
        <v>35.04</v>
      </c>
      <c r="R21" t="s">
        <v>16</v>
      </c>
    </row>
    <row r="22" spans="1:18" x14ac:dyDescent="0.2">
      <c r="A22">
        <v>-20</v>
      </c>
      <c r="B22">
        <v>97006</v>
      </c>
      <c r="C22">
        <f t="shared" si="0"/>
        <v>11.48252811124264</v>
      </c>
      <c r="D22">
        <f t="shared" si="1"/>
        <v>253.14999999999998</v>
      </c>
      <c r="E22">
        <f t="shared" si="2"/>
        <v>3.9502271380604387E-3</v>
      </c>
      <c r="H22" s="2">
        <f t="shared" si="4"/>
        <v>3.9635121381269905E-3</v>
      </c>
      <c r="I22" s="4">
        <f t="shared" si="3"/>
        <v>1.7649122676828217E-10</v>
      </c>
      <c r="M22">
        <v>1.66</v>
      </c>
      <c r="N22">
        <v>1.7</v>
      </c>
      <c r="O22">
        <v>0.04</v>
      </c>
      <c r="P22">
        <v>9537.81</v>
      </c>
      <c r="Q22">
        <v>35.04</v>
      </c>
      <c r="R22" t="s">
        <v>16</v>
      </c>
    </row>
    <row r="23" spans="1:18" x14ac:dyDescent="0.2">
      <c r="A23">
        <v>-19</v>
      </c>
      <c r="B23">
        <v>91553</v>
      </c>
      <c r="C23">
        <f t="shared" si="0"/>
        <v>11.424673318544466</v>
      </c>
      <c r="D23">
        <f t="shared" si="1"/>
        <v>254.14999999999998</v>
      </c>
      <c r="E23">
        <f t="shared" si="2"/>
        <v>3.9346842415896128E-3</v>
      </c>
      <c r="H23" s="2">
        <f t="shared" si="4"/>
        <v>3.9416738127881074E-3</v>
      </c>
      <c r="I23" s="4">
        <f t="shared" si="3"/>
        <v>4.885410553882431E-11</v>
      </c>
      <c r="M23">
        <v>1.66</v>
      </c>
      <c r="N23">
        <v>1.68</v>
      </c>
      <c r="O23">
        <v>0.01</v>
      </c>
      <c r="P23">
        <v>9829.42</v>
      </c>
      <c r="Q23">
        <v>34.340000000000003</v>
      </c>
      <c r="R23" t="s">
        <v>16</v>
      </c>
    </row>
    <row r="24" spans="1:18" x14ac:dyDescent="0.2">
      <c r="A24">
        <v>-18</v>
      </c>
      <c r="B24">
        <v>86439</v>
      </c>
      <c r="C24">
        <f t="shared" si="0"/>
        <v>11.367194241835717</v>
      </c>
      <c r="D24">
        <f t="shared" si="1"/>
        <v>255.14999999999998</v>
      </c>
      <c r="E24">
        <f t="shared" si="2"/>
        <v>3.9192631785224382E-3</v>
      </c>
      <c r="H24" s="2">
        <f t="shared" si="4"/>
        <v>3.9201890420024893E-3</v>
      </c>
      <c r="I24" s="4">
        <f t="shared" si="3"/>
        <v>8.5722318369226033E-13</v>
      </c>
      <c r="M24">
        <v>1.66</v>
      </c>
      <c r="N24">
        <v>1.69</v>
      </c>
      <c r="O24">
        <v>0.03</v>
      </c>
      <c r="P24">
        <v>9620.25</v>
      </c>
      <c r="Q24">
        <v>34.840000000000003</v>
      </c>
      <c r="R24" t="s">
        <v>16</v>
      </c>
    </row>
    <row r="25" spans="1:18" x14ac:dyDescent="0.2">
      <c r="A25">
        <v>-17</v>
      </c>
      <c r="B25">
        <v>81641</v>
      </c>
      <c r="C25">
        <f t="shared" si="0"/>
        <v>11.310086865746364</v>
      </c>
      <c r="D25">
        <f t="shared" si="1"/>
        <v>256.14999999999998</v>
      </c>
      <c r="E25">
        <f t="shared" si="2"/>
        <v>3.9039625219597896E-3</v>
      </c>
      <c r="H25" s="2">
        <f t="shared" si="4"/>
        <v>3.8990511568668665E-3</v>
      </c>
      <c r="I25" s="4">
        <f t="shared" si="3"/>
        <v>2.4121507075983981E-11</v>
      </c>
    </row>
    <row r="26" spans="1:18" x14ac:dyDescent="0.2">
      <c r="A26">
        <v>-16</v>
      </c>
      <c r="B26">
        <v>77138</v>
      </c>
      <c r="C26">
        <f t="shared" si="0"/>
        <v>11.25335130453993</v>
      </c>
      <c r="D26">
        <f t="shared" si="1"/>
        <v>257.14999999999998</v>
      </c>
      <c r="E26">
        <f t="shared" si="2"/>
        <v>3.8887808671981337E-3</v>
      </c>
      <c r="H26" s="2">
        <f t="shared" si="4"/>
        <v>3.8782551205486936E-3</v>
      </c>
      <c r="I26" s="4">
        <f t="shared" si="3"/>
        <v>1.1079134252820025E-10</v>
      </c>
    </row>
    <row r="27" spans="1:18" x14ac:dyDescent="0.2">
      <c r="A27">
        <v>-15</v>
      </c>
      <c r="B27">
        <v>72911</v>
      </c>
      <c r="C27">
        <f t="shared" si="0"/>
        <v>11.196994798246125</v>
      </c>
      <c r="D27">
        <f t="shared" si="1"/>
        <v>258.14999999999998</v>
      </c>
      <c r="E27">
        <f t="shared" si="2"/>
        <v>3.8737168312996321E-3</v>
      </c>
      <c r="H27" s="2">
        <f t="shared" si="4"/>
        <v>3.857798535167468E-3</v>
      </c>
      <c r="I27" s="4">
        <f t="shared" si="3"/>
        <v>2.5339215175127092E-10</v>
      </c>
    </row>
    <row r="28" spans="1:18" x14ac:dyDescent="0.2">
      <c r="A28">
        <v>-14</v>
      </c>
      <c r="B28">
        <v>68940</v>
      </c>
      <c r="C28">
        <f t="shared" si="0"/>
        <v>11.140991840070857</v>
      </c>
      <c r="D28">
        <f t="shared" si="1"/>
        <v>259.14999999999998</v>
      </c>
      <c r="E28">
        <f t="shared" si="2"/>
        <v>3.8587690526721979E-3</v>
      </c>
      <c r="H28" s="2">
        <f t="shared" si="4"/>
        <v>3.8376672533244152E-3</v>
      </c>
      <c r="I28" s="4">
        <f t="shared" si="3"/>
        <v>4.4528593571408559E-10</v>
      </c>
    </row>
    <row r="29" spans="1:18" x14ac:dyDescent="0.2">
      <c r="A29">
        <v>-13</v>
      </c>
      <c r="B29">
        <v>65209</v>
      </c>
      <c r="C29">
        <f t="shared" si="0"/>
        <v>11.085352775198356</v>
      </c>
      <c r="D29">
        <f t="shared" si="1"/>
        <v>260.14999999999998</v>
      </c>
      <c r="E29">
        <f t="shared" si="2"/>
        <v>3.8439361906592354E-3</v>
      </c>
      <c r="H29" s="2">
        <f t="shared" si="4"/>
        <v>3.817860248454691E-3</v>
      </c>
      <c r="I29" s="4">
        <f t="shared" si="3"/>
        <v>6.7995476185473934E-10</v>
      </c>
    </row>
    <row r="30" spans="1:18" x14ac:dyDescent="0.2">
      <c r="A30">
        <v>-12</v>
      </c>
      <c r="B30">
        <v>61703</v>
      </c>
      <c r="C30">
        <f t="shared" si="0"/>
        <v>11.030087831077738</v>
      </c>
      <c r="D30">
        <f t="shared" si="1"/>
        <v>261.14999999999998</v>
      </c>
      <c r="E30">
        <f t="shared" si="2"/>
        <v>3.8292169251388096E-3</v>
      </c>
      <c r="H30" s="2">
        <f t="shared" si="4"/>
        <v>3.7983763715806183E-3</v>
      </c>
      <c r="I30" s="4">
        <f t="shared" si="3"/>
        <v>9.5113974377566814E-10</v>
      </c>
    </row>
    <row r="31" spans="1:18" x14ac:dyDescent="0.2">
      <c r="A31">
        <v>-11</v>
      </c>
      <c r="B31">
        <v>58405</v>
      </c>
      <c r="C31">
        <f t="shared" si="0"/>
        <v>10.975156781589796</v>
      </c>
      <c r="D31">
        <f t="shared" si="1"/>
        <v>262.14999999999998</v>
      </c>
      <c r="E31">
        <f t="shared" si="2"/>
        <v>3.8146099561319857E-3</v>
      </c>
      <c r="H31" s="2">
        <f t="shared" si="4"/>
        <v>3.7791968666685584E-3</v>
      </c>
      <c r="I31" s="4">
        <f t="shared" si="3"/>
        <v>1.2540869053447068E-9</v>
      </c>
    </row>
    <row r="32" spans="1:18" x14ac:dyDescent="0.2">
      <c r="A32">
        <v>-10</v>
      </c>
      <c r="B32">
        <v>55304</v>
      </c>
      <c r="C32">
        <f t="shared" si="0"/>
        <v>10.9206005176251</v>
      </c>
      <c r="D32">
        <f t="shared" si="1"/>
        <v>263.14999999999998</v>
      </c>
      <c r="E32">
        <f t="shared" si="2"/>
        <v>3.800114003420103E-3</v>
      </c>
      <c r="H32" s="2">
        <f t="shared" si="4"/>
        <v>3.7603314936551125E-3</v>
      </c>
      <c r="I32" s="4">
        <f t="shared" si="3"/>
        <v>1.5826480832015693E-9</v>
      </c>
    </row>
    <row r="33" spans="1:9" x14ac:dyDescent="0.2">
      <c r="A33">
        <v>-9</v>
      </c>
      <c r="B33">
        <v>52385</v>
      </c>
      <c r="C33">
        <f t="shared" si="0"/>
        <v>10.866375569787065</v>
      </c>
      <c r="D33">
        <f t="shared" si="1"/>
        <v>264.14999999999998</v>
      </c>
      <c r="E33">
        <f t="shared" si="2"/>
        <v>3.7857278061707365E-3</v>
      </c>
      <c r="H33" s="2">
        <f t="shared" si="4"/>
        <v>3.7417607742613315E-3</v>
      </c>
      <c r="I33" s="4">
        <f t="shared" si="3"/>
        <v>1.9330998949226403E-9</v>
      </c>
    </row>
    <row r="34" spans="1:9" x14ac:dyDescent="0.2">
      <c r="A34">
        <v>-8</v>
      </c>
      <c r="B34">
        <v>49638</v>
      </c>
      <c r="C34">
        <f t="shared" si="0"/>
        <v>10.812511948418237</v>
      </c>
      <c r="D34">
        <f t="shared" si="1"/>
        <v>265.14999999999998</v>
      </c>
      <c r="E34">
        <f t="shared" si="2"/>
        <v>3.7714501225721295E-3</v>
      </c>
      <c r="H34" s="2">
        <f t="shared" si="4"/>
        <v>3.7234906645454268E-3</v>
      </c>
      <c r="I34" s="4">
        <f t="shared" si="3"/>
        <v>2.300109614215058E-9</v>
      </c>
    </row>
    <row r="35" spans="1:9" x14ac:dyDescent="0.2">
      <c r="A35">
        <v>-7</v>
      </c>
      <c r="B35">
        <v>47050</v>
      </c>
      <c r="C35">
        <f t="shared" si="0"/>
        <v>10.758966145013526</v>
      </c>
      <c r="D35">
        <f t="shared" si="1"/>
        <v>266.14999999999998</v>
      </c>
      <c r="E35">
        <f t="shared" si="2"/>
        <v>3.75727972947586E-3</v>
      </c>
      <c r="H35" s="2">
        <f t="shared" si="4"/>
        <v>3.7055022057677568E-3</v>
      </c>
      <c r="I35" s="4">
        <f t="shared" si="3"/>
        <v>2.6809119613431863E-9</v>
      </c>
    </row>
    <row r="36" spans="1:9" x14ac:dyDescent="0.2">
      <c r="A36">
        <v>-6</v>
      </c>
      <c r="B36">
        <v>44613</v>
      </c>
      <c r="C36">
        <f t="shared" si="0"/>
        <v>10.705780575356794</v>
      </c>
      <c r="D36">
        <f t="shared" si="1"/>
        <v>267.14999999999998</v>
      </c>
      <c r="E36">
        <f t="shared" si="2"/>
        <v>3.7432154220475391E-3</v>
      </c>
      <c r="H36" s="2">
        <f t="shared" si="4"/>
        <v>3.6878055062412266E-3</v>
      </c>
      <c r="I36" s="4">
        <f t="shared" si="3"/>
        <v>3.0702587696626379E-9</v>
      </c>
    </row>
    <row r="37" spans="1:9" x14ac:dyDescent="0.2">
      <c r="A37">
        <v>-5</v>
      </c>
      <c r="B37">
        <v>42317</v>
      </c>
      <c r="C37">
        <f t="shared" si="0"/>
        <v>10.652944175550665</v>
      </c>
      <c r="D37">
        <f t="shared" si="1"/>
        <v>268.14999999999998</v>
      </c>
      <c r="E37">
        <f t="shared" si="2"/>
        <v>3.7292560134253219E-3</v>
      </c>
      <c r="H37" s="2">
        <f t="shared" si="4"/>
        <v>3.6703926468727565E-3</v>
      </c>
      <c r="I37" s="4">
        <f t="shared" si="3"/>
        <v>3.4648959219016699E-9</v>
      </c>
    </row>
    <row r="38" spans="1:9" x14ac:dyDescent="0.2">
      <c r="A38">
        <v>-4</v>
      </c>
      <c r="B38">
        <v>40151</v>
      </c>
      <c r="C38">
        <f t="shared" si="0"/>
        <v>10.600402625664993</v>
      </c>
      <c r="D38">
        <f t="shared" si="1"/>
        <v>269.14999999999998</v>
      </c>
      <c r="E38">
        <f t="shared" si="2"/>
        <v>3.7154003343860304E-3</v>
      </c>
      <c r="H38" s="2">
        <f t="shared" si="4"/>
        <v>3.6532418514491904E-3</v>
      </c>
      <c r="I38" s="4">
        <f t="shared" si="3"/>
        <v>3.8636770010094188E-9</v>
      </c>
    </row>
    <row r="39" spans="1:9" x14ac:dyDescent="0.2">
      <c r="A39">
        <v>-3</v>
      </c>
      <c r="B39">
        <v>38110</v>
      </c>
      <c r="C39">
        <f t="shared" si="0"/>
        <v>10.548231993867907</v>
      </c>
      <c r="D39">
        <f t="shared" si="1"/>
        <v>270.14999999999998</v>
      </c>
      <c r="E39">
        <f t="shared" si="2"/>
        <v>3.7016472330186935E-3</v>
      </c>
      <c r="H39" s="2">
        <f t="shared" si="4"/>
        <v>3.6363740245535367E-3</v>
      </c>
      <c r="I39" s="4">
        <f t="shared" si="3"/>
        <v>4.2605917433358217E-9</v>
      </c>
    </row>
    <row r="40" spans="1:9" x14ac:dyDescent="0.2">
      <c r="A40">
        <v>-2</v>
      </c>
      <c r="B40">
        <v>36184</v>
      </c>
      <c r="C40">
        <f t="shared" si="0"/>
        <v>10.496372311157678</v>
      </c>
      <c r="D40">
        <f t="shared" si="1"/>
        <v>271.14999999999998</v>
      </c>
      <c r="E40">
        <f t="shared" si="2"/>
        <v>3.687995574405311E-3</v>
      </c>
      <c r="H40" s="2">
        <f t="shared" si="4"/>
        <v>3.619765825986652E-3</v>
      </c>
      <c r="I40" s="4">
        <f t="shared" si="3"/>
        <v>4.6552985692735037E-9</v>
      </c>
    </row>
    <row r="41" spans="1:9" x14ac:dyDescent="0.2">
      <c r="A41">
        <v>-1</v>
      </c>
      <c r="B41">
        <v>34366</v>
      </c>
      <c r="C41">
        <f t="shared" si="0"/>
        <v>10.44482298250669</v>
      </c>
      <c r="D41">
        <f t="shared" si="1"/>
        <v>272.14999999999998</v>
      </c>
      <c r="E41">
        <f t="shared" si="2"/>
        <v>3.6744442403086534E-3</v>
      </c>
      <c r="H41" s="2">
        <f t="shared" si="4"/>
        <v>3.6034134418896921E-3</v>
      </c>
      <c r="I41" s="4">
        <f t="shared" si="3"/>
        <v>5.0453743240351141E-9</v>
      </c>
    </row>
    <row r="42" spans="1:9" x14ac:dyDescent="0.2">
      <c r="A42">
        <v>0</v>
      </c>
      <c r="B42">
        <v>32651</v>
      </c>
      <c r="C42">
        <f t="shared" si="0"/>
        <v>10.393630762106916</v>
      </c>
      <c r="D42">
        <f t="shared" si="1"/>
        <v>273.14999999999998</v>
      </c>
      <c r="E42">
        <f t="shared" si="2"/>
        <v>3.6609921288669233E-3</v>
      </c>
      <c r="H42" s="2">
        <f t="shared" si="4"/>
        <v>3.587327917791319E-3</v>
      </c>
      <c r="I42" s="4">
        <f t="shared" si="3"/>
        <v>5.4264159933911738E-9</v>
      </c>
    </row>
    <row r="43" spans="1:9" x14ac:dyDescent="0.2">
      <c r="A43">
        <v>1</v>
      </c>
      <c r="B43">
        <v>31031</v>
      </c>
      <c r="C43">
        <f t="shared" si="0"/>
        <v>10.342741983800368</v>
      </c>
      <c r="D43">
        <f t="shared" si="1"/>
        <v>274.14999999999998</v>
      </c>
      <c r="E43">
        <f t="shared" si="2"/>
        <v>3.6476381542950944E-3</v>
      </c>
      <c r="H43" s="2">
        <f t="shared" si="4"/>
        <v>3.5714886838908691E-3</v>
      </c>
      <c r="I43" s="4">
        <f t="shared" si="3"/>
        <v>5.7987418428439852E-9</v>
      </c>
    </row>
    <row r="44" spans="1:9" x14ac:dyDescent="0.2">
      <c r="A44">
        <v>2</v>
      </c>
      <c r="B44">
        <v>29500</v>
      </c>
      <c r="C44">
        <f>LN(B44)</f>
        <v>10.292145542327912</v>
      </c>
      <c r="D44">
        <f>CONVERT(A44, "C", "K")</f>
        <v>275.14999999999998</v>
      </c>
      <c r="E44">
        <f>1/D44</f>
        <v>3.6343812465927678E-3</v>
      </c>
      <c r="H44" s="2">
        <f>($F$2+$F$3*C44+$F$4*(C44^3))</f>
        <v>3.5558889100443156E-3</v>
      </c>
      <c r="I44" s="4">
        <f t="shared" si="3"/>
        <v>6.161046896835483E-9</v>
      </c>
    </row>
    <row r="45" spans="1:9" x14ac:dyDescent="0.2">
      <c r="A45">
        <v>3</v>
      </c>
      <c r="B45">
        <v>28054</v>
      </c>
      <c r="C45">
        <f t="shared" ref="C45:C108" si="5">LN(B45)</f>
        <v>10.241886503279616</v>
      </c>
      <c r="D45">
        <f t="shared" ref="D45:D108" si="6">CONVERT(A45, "C", "K")</f>
        <v>276.14999999999998</v>
      </c>
      <c r="E45">
        <f t="shared" ref="E45:E108" si="7">1/D45</f>
        <v>3.6212203512583745E-3</v>
      </c>
      <c r="H45" s="2">
        <f t="shared" ref="H45:H108" si="8">($F$2+$F$3*C45+$F$4*(C45^3))</f>
        <v>3.5405390109521082E-3</v>
      </c>
      <c r="I45" s="4">
        <f t="shared" si="3"/>
        <v>6.5094786736155384E-9</v>
      </c>
    </row>
    <row r="46" spans="1:9" x14ac:dyDescent="0.2">
      <c r="A46">
        <v>4</v>
      </c>
      <c r="B46">
        <v>26687</v>
      </c>
      <c r="C46">
        <f t="shared" si="5"/>
        <v>10.191931834432474</v>
      </c>
      <c r="D46">
        <f t="shared" si="6"/>
        <v>277.14999999999998</v>
      </c>
      <c r="E46">
        <f t="shared" si="7"/>
        <v>3.608154429009562E-3</v>
      </c>
      <c r="H46" s="2">
        <f t="shared" si="8"/>
        <v>3.5254254096946241E-3</v>
      </c>
      <c r="I46" s="4">
        <f t="shared" si="3"/>
        <v>6.8440906368113528E-9</v>
      </c>
    </row>
    <row r="47" spans="1:9" x14ac:dyDescent="0.2">
      <c r="A47">
        <v>5</v>
      </c>
      <c r="B47">
        <v>25395</v>
      </c>
      <c r="C47">
        <f t="shared" si="5"/>
        <v>10.142307583235345</v>
      </c>
      <c r="D47">
        <f t="shared" si="6"/>
        <v>278.14999999999998</v>
      </c>
      <c r="E47">
        <f t="shared" si="7"/>
        <v>3.5951824555096176E-3</v>
      </c>
      <c r="H47" s="2">
        <f t="shared" si="8"/>
        <v>3.5105525734611064E-3</v>
      </c>
      <c r="I47" s="4">
        <f t="shared" si="3"/>
        <v>7.1622169355449149E-9</v>
      </c>
    </row>
    <row r="48" spans="1:9" x14ac:dyDescent="0.2">
      <c r="A48">
        <v>6</v>
      </c>
      <c r="B48">
        <v>24172</v>
      </c>
      <c r="C48">
        <f t="shared" si="5"/>
        <v>10.09295021748145</v>
      </c>
      <c r="D48">
        <f t="shared" si="6"/>
        <v>279.14999999999998</v>
      </c>
      <c r="E48">
        <f t="shared" si="7"/>
        <v>3.5823034210997673E-3</v>
      </c>
      <c r="H48" s="2">
        <f t="shared" si="8"/>
        <v>3.4958982482976193E-3</v>
      </c>
      <c r="I48" s="4">
        <f>(H48-E48)^2</f>
        <v>7.4658538869690435E-9</v>
      </c>
    </row>
    <row r="49" spans="1:9" x14ac:dyDescent="0.2">
      <c r="A49">
        <v>7</v>
      </c>
      <c r="B49">
        <v>23016</v>
      </c>
      <c r="C49">
        <f t="shared" si="5"/>
        <v>10.043944905231385</v>
      </c>
      <c r="D49">
        <f t="shared" si="6"/>
        <v>280.14999999999998</v>
      </c>
      <c r="E49">
        <f t="shared" si="7"/>
        <v>3.5695163305372126E-3</v>
      </c>
      <c r="H49" s="2">
        <f t="shared" si="8"/>
        <v>3.4814844589867986E-3</v>
      </c>
      <c r="I49" s="4">
        <f t="shared" si="3"/>
        <v>7.7496104086685912E-9</v>
      </c>
    </row>
    <row r="50" spans="1:9" x14ac:dyDescent="0.2">
      <c r="A50">
        <v>8</v>
      </c>
      <c r="B50">
        <v>21921</v>
      </c>
      <c r="C50">
        <f t="shared" si="5"/>
        <v>9.9952003604593269</v>
      </c>
      <c r="D50">
        <f t="shared" si="6"/>
        <v>281.14999999999998</v>
      </c>
      <c r="E50">
        <f t="shared" si="7"/>
        <v>3.556820202738752E-3</v>
      </c>
      <c r="H50" s="2">
        <f t="shared" si="8"/>
        <v>3.4672811589610301E-3</v>
      </c>
      <c r="I50" s="4">
        <f t="shared" si="3"/>
        <v>8.017240360628804E-9</v>
      </c>
    </row>
    <row r="51" spans="1:9" x14ac:dyDescent="0.2">
      <c r="A51">
        <v>9</v>
      </c>
      <c r="B51">
        <v>20885</v>
      </c>
      <c r="C51">
        <f t="shared" si="5"/>
        <v>9.9467864769312762</v>
      </c>
      <c r="D51">
        <f t="shared" si="6"/>
        <v>282.14999999999998</v>
      </c>
      <c r="E51">
        <f t="shared" si="7"/>
        <v>3.5442140705298601E-3</v>
      </c>
      <c r="H51" s="2">
        <f t="shared" si="8"/>
        <v>3.453305646036308E-3</v>
      </c>
      <c r="I51" s="4">
        <f t="shared" si="3"/>
        <v>8.2643416438998583E-9</v>
      </c>
    </row>
    <row r="52" spans="1:9" x14ac:dyDescent="0.2">
      <c r="A52">
        <v>10</v>
      </c>
      <c r="B52">
        <v>19903</v>
      </c>
      <c r="C52">
        <f t="shared" si="5"/>
        <v>9.8986257531192212</v>
      </c>
      <c r="D52">
        <f t="shared" si="6"/>
        <v>283.14999999999998</v>
      </c>
      <c r="E52">
        <f t="shared" si="7"/>
        <v>3.5316969803990822E-3</v>
      </c>
      <c r="H52" s="2">
        <f t="shared" si="8"/>
        <v>3.4395325475144048E-3</v>
      </c>
      <c r="I52" s="4">
        <f t="shared" si="3"/>
        <v>8.4942826889541996E-9</v>
      </c>
    </row>
    <row r="53" spans="1:9" x14ac:dyDescent="0.2">
      <c r="A53">
        <v>11</v>
      </c>
      <c r="B53">
        <v>18973</v>
      </c>
      <c r="C53">
        <f t="shared" si="5"/>
        <v>9.8507721948641329</v>
      </c>
      <c r="D53">
        <f t="shared" si="6"/>
        <v>284.14999999999998</v>
      </c>
      <c r="E53">
        <f t="shared" si="7"/>
        <v>3.5192679922576107E-3</v>
      </c>
      <c r="H53" s="2">
        <f t="shared" si="8"/>
        <v>3.4259744393428299E-3</v>
      </c>
      <c r="I53" s="4">
        <f t="shared" si="3"/>
        <v>8.7036870154629926E-9</v>
      </c>
    </row>
    <row r="54" spans="1:9" x14ac:dyDescent="0.2">
      <c r="A54">
        <v>12</v>
      </c>
      <c r="B54">
        <v>18092</v>
      </c>
      <c r="C54">
        <f t="shared" si="5"/>
        <v>9.8032251305977329</v>
      </c>
      <c r="D54">
        <f t="shared" si="6"/>
        <v>285.14999999999998</v>
      </c>
      <c r="E54">
        <f t="shared" si="7"/>
        <v>3.5069261792039282E-3</v>
      </c>
      <c r="H54" s="2">
        <f t="shared" si="8"/>
        <v>3.4126280865003967E-3</v>
      </c>
      <c r="I54" s="4">
        <f t="shared" si="3"/>
        <v>8.8921302875238247E-9</v>
      </c>
    </row>
    <row r="55" spans="1:9" x14ac:dyDescent="0.2">
      <c r="A55">
        <v>13</v>
      </c>
      <c r="B55">
        <v>17257</v>
      </c>
      <c r="C55">
        <f t="shared" si="5"/>
        <v>9.7559731372475795</v>
      </c>
      <c r="D55">
        <f t="shared" si="6"/>
        <v>286.14999999999998</v>
      </c>
      <c r="E55">
        <f t="shared" si="7"/>
        <v>3.4946706272933779E-3</v>
      </c>
      <c r="H55" s="2">
        <f t="shared" si="8"/>
        <v>3.3994873238264514E-3</v>
      </c>
      <c r="I55" s="4">
        <f t="shared" si="3"/>
        <v>9.0598612588770204E-9</v>
      </c>
    </row>
    <row r="56" spans="1:9" x14ac:dyDescent="0.2">
      <c r="A56">
        <v>14</v>
      </c>
      <c r="B56">
        <v>16465</v>
      </c>
      <c r="C56">
        <f t="shared" si="5"/>
        <v>9.7089921948104649</v>
      </c>
      <c r="D56">
        <f t="shared" si="6"/>
        <v>287.14999999999998</v>
      </c>
      <c r="E56">
        <f t="shared" si="7"/>
        <v>3.4825004353125546E-3</v>
      </c>
      <c r="H56" s="2">
        <f t="shared" si="8"/>
        <v>3.3865426867011584E-3</v>
      </c>
      <c r="I56" s="4">
        <f t="shared" si="3"/>
        <v>9.2078895185679118E-9</v>
      </c>
    </row>
    <row r="57" spans="1:9" x14ac:dyDescent="0.2">
      <c r="A57">
        <v>15</v>
      </c>
      <c r="B57">
        <v>15714</v>
      </c>
      <c r="C57">
        <f t="shared" si="5"/>
        <v>9.6623073137357665</v>
      </c>
      <c r="D57">
        <f t="shared" si="6"/>
        <v>288.14999999999998</v>
      </c>
      <c r="E57">
        <f t="shared" si="7"/>
        <v>3.4704147145583901E-3</v>
      </c>
      <c r="H57" s="2">
        <f t="shared" si="8"/>
        <v>3.3737983123841198E-3</v>
      </c>
      <c r="I57" s="4">
        <f>(H57-E57)^2</f>
        <v>9.3347291691003508E-9</v>
      </c>
    </row>
    <row r="58" spans="1:9" x14ac:dyDescent="0.2">
      <c r="A58">
        <v>16</v>
      </c>
      <c r="B58">
        <v>15001</v>
      </c>
      <c r="C58">
        <f t="shared" si="5"/>
        <v>9.6158721445288897</v>
      </c>
      <c r="D58">
        <f t="shared" si="6"/>
        <v>289.14999999999998</v>
      </c>
      <c r="E58">
        <f t="shared" si="7"/>
        <v>3.4584125886218228E-3</v>
      </c>
      <c r="H58" s="2">
        <f t="shared" si="8"/>
        <v>3.361238908104326E-3</v>
      </c>
      <c r="I58" s="4">
        <f t="shared" si="3"/>
        <v>9.4427241853165436E-9</v>
      </c>
    </row>
    <row r="59" spans="1:9" x14ac:dyDescent="0.2">
      <c r="A59">
        <v>17</v>
      </c>
      <c r="B59">
        <v>14324</v>
      </c>
      <c r="C59">
        <f t="shared" si="5"/>
        <v>9.5696917311183238</v>
      </c>
      <c r="D59">
        <f t="shared" si="6"/>
        <v>290.14999999999998</v>
      </c>
      <c r="E59">
        <f t="shared" si="7"/>
        <v>3.4464931931759437E-3</v>
      </c>
      <c r="H59" s="2">
        <f t="shared" si="8"/>
        <v>3.3488633846880866E-3</v>
      </c>
      <c r="I59" s="4">
        <f t="shared" si="3"/>
        <v>9.5315795053756488E-9</v>
      </c>
    </row>
    <row r="60" spans="1:9" x14ac:dyDescent="0.2">
      <c r="A60">
        <v>18</v>
      </c>
      <c r="B60">
        <v>13682</v>
      </c>
      <c r="C60">
        <f t="shared" si="5"/>
        <v>9.5238363793209437</v>
      </c>
      <c r="D60">
        <f t="shared" si="6"/>
        <v>291.14999999999998</v>
      </c>
      <c r="E60">
        <f t="shared" si="7"/>
        <v>3.4346556757685045E-3</v>
      </c>
      <c r="H60" s="2">
        <f t="shared" si="8"/>
        <v>3.3366878799298591E-3</v>
      </c>
      <c r="I60" s="4">
        <f t="shared" si="3"/>
        <v>9.5976890214825136E-9</v>
      </c>
    </row>
    <row r="61" spans="1:9" x14ac:dyDescent="0.2">
      <c r="A61">
        <v>19</v>
      </c>
      <c r="B61">
        <v>13073</v>
      </c>
      <c r="C61">
        <f t="shared" si="5"/>
        <v>9.4783043135618605</v>
      </c>
      <c r="D61">
        <f t="shared" si="6"/>
        <v>292.14999999999998</v>
      </c>
      <c r="E61">
        <f t="shared" si="7"/>
        <v>3.4228991956186893E-3</v>
      </c>
      <c r="H61" s="2">
        <f t="shared" si="8"/>
        <v>3.3247090027753198E-3</v>
      </c>
      <c r="I61" s="4">
        <f t="shared" si="3"/>
        <v>9.6413139706180873E-9</v>
      </c>
    </row>
    <row r="62" spans="1:9" x14ac:dyDescent="0.2">
      <c r="A62">
        <v>20</v>
      </c>
      <c r="B62">
        <v>12493</v>
      </c>
      <c r="C62">
        <f t="shared" si="5"/>
        <v>9.4329237664318288</v>
      </c>
      <c r="D62">
        <f t="shared" si="6"/>
        <v>293.14999999999998</v>
      </c>
      <c r="E62">
        <f t="shared" si="7"/>
        <v>3.4112229234180458E-3</v>
      </c>
      <c r="H62" s="2">
        <f t="shared" si="8"/>
        <v>3.3128793087187063E-3</v>
      </c>
      <c r="I62" s="4">
        <f t="shared" si="3"/>
        <v>9.6714665521321391E-9</v>
      </c>
    </row>
    <row r="63" spans="1:9" x14ac:dyDescent="0.2">
      <c r="A63">
        <v>21</v>
      </c>
      <c r="B63">
        <v>11943</v>
      </c>
      <c r="C63">
        <f t="shared" si="5"/>
        <v>9.3879006116684263</v>
      </c>
      <c r="D63">
        <f t="shared" si="6"/>
        <v>294.14999999999998</v>
      </c>
      <c r="E63">
        <f t="shared" si="7"/>
        <v>3.3996260411354754E-3</v>
      </c>
      <c r="H63" s="2">
        <f t="shared" si="8"/>
        <v>3.3012501157551879E-3</v>
      </c>
      <c r="I63" s="4">
        <f t="shared" si="3"/>
        <v>9.6778226944279001E-9</v>
      </c>
    </row>
    <row r="64" spans="1:9" x14ac:dyDescent="0.2">
      <c r="A64">
        <v>22</v>
      </c>
      <c r="B64">
        <v>11420</v>
      </c>
      <c r="C64">
        <f t="shared" si="5"/>
        <v>9.3431214832100018</v>
      </c>
      <c r="D64">
        <f t="shared" si="6"/>
        <v>295.14999999999998</v>
      </c>
      <c r="E64">
        <f t="shared" si="7"/>
        <v>3.3881077418261903E-3</v>
      </c>
      <c r="H64" s="2">
        <f t="shared" si="8"/>
        <v>3.2897894915845738E-3</v>
      </c>
      <c r="I64" s="4">
        <f t="shared" si="3"/>
        <v>9.6664783305731238E-9</v>
      </c>
    </row>
    <row r="65" spans="1:9" x14ac:dyDescent="0.2">
      <c r="A65">
        <v>23</v>
      </c>
      <c r="B65">
        <v>10923</v>
      </c>
      <c r="C65">
        <f t="shared" si="5"/>
        <v>9.2986259368435427</v>
      </c>
      <c r="D65">
        <f t="shared" si="6"/>
        <v>296.14999999999998</v>
      </c>
      <c r="E65">
        <f t="shared" si="7"/>
        <v>3.3766672294445383E-3</v>
      </c>
      <c r="H65" s="2">
        <f t="shared" si="8"/>
        <v>3.2785052032224243E-3</v>
      </c>
      <c r="I65" s="4">
        <f t="shared" si="3"/>
        <v>9.6357833920310063E-9</v>
      </c>
    </row>
    <row r="66" spans="1:9" x14ac:dyDescent="0.2">
      <c r="A66">
        <v>24</v>
      </c>
      <c r="B66">
        <v>10450</v>
      </c>
      <c r="C66">
        <f t="shared" si="5"/>
        <v>9.2543572573929573</v>
      </c>
      <c r="D66">
        <f t="shared" si="6"/>
        <v>297.14999999999998</v>
      </c>
      <c r="E66">
        <f t="shared" si="7"/>
        <v>3.3653037186606094E-3</v>
      </c>
      <c r="H66" s="2">
        <f t="shared" si="8"/>
        <v>3.2673805979035269E-3</v>
      </c>
      <c r="I66" s="4">
        <f t="shared" si="3"/>
        <v>9.5889375788061577E-9</v>
      </c>
    </row>
    <row r="67" spans="1:9" x14ac:dyDescent="0.2">
      <c r="A67">
        <v>25</v>
      </c>
      <c r="B67">
        <v>10000</v>
      </c>
      <c r="C67">
        <f t="shared" si="5"/>
        <v>9.2103403719761836</v>
      </c>
      <c r="D67">
        <f t="shared" si="6"/>
        <v>298.14999999999998</v>
      </c>
      <c r="E67">
        <f t="shared" si="7"/>
        <v>3.3540164346805303E-3</v>
      </c>
      <c r="H67" s="2">
        <f t="shared" si="8"/>
        <v>3.2564198067137041E-3</v>
      </c>
      <c r="I67" s="4">
        <f t="shared" ref="I67:I130" si="9">(H67-E67)^2</f>
        <v>9.5251017904950912E-9</v>
      </c>
    </row>
    <row r="68" spans="1:9" x14ac:dyDescent="0.2">
      <c r="A68">
        <v>26</v>
      </c>
      <c r="B68">
        <v>9572</v>
      </c>
      <c r="C68">
        <f t="shared" si="5"/>
        <v>9.1665974490282647</v>
      </c>
      <c r="D68">
        <f t="shared" si="6"/>
        <v>299.14999999999998</v>
      </c>
      <c r="E68">
        <f t="shared" si="7"/>
        <v>3.3428046130703662E-3</v>
      </c>
      <c r="H68" s="2">
        <f t="shared" si="8"/>
        <v>3.2456260817000865E-3</v>
      </c>
      <c r="I68" s="4">
        <f t="shared" si="9"/>
        <v>9.443666959284428E-9</v>
      </c>
    </row>
    <row r="69" spans="1:9" x14ac:dyDescent="0.2">
      <c r="A69">
        <v>27</v>
      </c>
      <c r="B69">
        <v>9165</v>
      </c>
      <c r="C69">
        <f t="shared" si="5"/>
        <v>9.1231471602738061</v>
      </c>
      <c r="D69">
        <f t="shared" si="6"/>
        <v>300.14999999999998</v>
      </c>
      <c r="E69">
        <f t="shared" si="7"/>
        <v>3.331667499583542E-3</v>
      </c>
      <c r="H69" s="2">
        <f t="shared" si="8"/>
        <v>3.2350016527090231E-3</v>
      </c>
      <c r="I69" s="4">
        <f t="shared" si="9"/>
        <v>9.3442859519679505E-9</v>
      </c>
    </row>
    <row r="70" spans="1:9" x14ac:dyDescent="0.2">
      <c r="A70">
        <v>28</v>
      </c>
      <c r="B70">
        <v>8777</v>
      </c>
      <c r="C70">
        <f t="shared" si="5"/>
        <v>9.0798899425921178</v>
      </c>
      <c r="D70">
        <f t="shared" si="6"/>
        <v>301.14999999999998</v>
      </c>
      <c r="E70">
        <f t="shared" si="7"/>
        <v>3.3206043499916988E-3</v>
      </c>
      <c r="H70" s="2">
        <f t="shared" si="8"/>
        <v>3.2245200949991295E-3</v>
      </c>
      <c r="I70" s="4">
        <f t="shared" si="9"/>
        <v>9.2321840574770869E-9</v>
      </c>
    </row>
    <row r="71" spans="1:9" x14ac:dyDescent="0.2">
      <c r="A71">
        <v>29</v>
      </c>
      <c r="B71">
        <v>8408</v>
      </c>
      <c r="C71">
        <f t="shared" si="5"/>
        <v>9.0369389125567867</v>
      </c>
      <c r="D71">
        <f t="shared" si="6"/>
        <v>302.14999999999998</v>
      </c>
      <c r="E71">
        <f t="shared" si="7"/>
        <v>3.3096144299189145E-3</v>
      </c>
      <c r="H71" s="2">
        <f t="shared" si="8"/>
        <v>3.2142067191988657E-3</v>
      </c>
      <c r="I71" s="4">
        <f t="shared" si="9"/>
        <v>9.1026312648405198E-9</v>
      </c>
    </row>
    <row r="72" spans="1:9" x14ac:dyDescent="0.2">
      <c r="A72">
        <v>30</v>
      </c>
      <c r="B72">
        <v>8056</v>
      </c>
      <c r="C72">
        <f t="shared" si="5"/>
        <v>8.9941724343983989</v>
      </c>
      <c r="D72">
        <f t="shared" si="6"/>
        <v>303.14999999999998</v>
      </c>
      <c r="E72">
        <f t="shared" si="7"/>
        <v>3.298697014679202E-3</v>
      </c>
      <c r="H72" s="2">
        <f t="shared" si="8"/>
        <v>3.2040302709816287E-3</v>
      </c>
      <c r="I72" s="4">
        <f t="shared" si="9"/>
        <v>8.9617923623020404E-9</v>
      </c>
    </row>
    <row r="73" spans="1:9" x14ac:dyDescent="0.2">
      <c r="A73">
        <v>31</v>
      </c>
      <c r="B73">
        <v>7721</v>
      </c>
      <c r="C73">
        <f t="shared" si="5"/>
        <v>8.9516991683088154</v>
      </c>
      <c r="D73">
        <f t="shared" si="6"/>
        <v>304.14999999999998</v>
      </c>
      <c r="E73">
        <f t="shared" si="7"/>
        <v>3.287851389117212E-3</v>
      </c>
      <c r="H73" s="2">
        <f t="shared" si="8"/>
        <v>3.194014626694117E-3</v>
      </c>
      <c r="I73" s="4">
        <f t="shared" si="9"/>
        <v>8.805337982048386E-9</v>
      </c>
    </row>
    <row r="74" spans="1:9" x14ac:dyDescent="0.2">
      <c r="A74">
        <v>32</v>
      </c>
      <c r="B74">
        <v>7402</v>
      </c>
      <c r="C74">
        <f t="shared" si="5"/>
        <v>8.9095055129461009</v>
      </c>
      <c r="D74">
        <f t="shared" si="6"/>
        <v>305.14999999999998</v>
      </c>
      <c r="E74">
        <f t="shared" si="7"/>
        <v>3.2770768474520728E-3</v>
      </c>
      <c r="H74" s="2">
        <f t="shared" si="8"/>
        <v>3.1841543193111988E-3</v>
      </c>
      <c r="I74" s="4">
        <f t="shared" si="9"/>
        <v>8.6345962360915159E-9</v>
      </c>
    </row>
    <row r="75" spans="1:9" x14ac:dyDescent="0.2">
      <c r="A75">
        <v>33</v>
      </c>
      <c r="B75">
        <v>7097</v>
      </c>
      <c r="C75">
        <f t="shared" si="5"/>
        <v>8.8674274385249827</v>
      </c>
      <c r="D75">
        <f t="shared" si="6"/>
        <v>306.14999999999998</v>
      </c>
      <c r="E75">
        <f t="shared" si="7"/>
        <v>3.2663726931242859E-3</v>
      </c>
      <c r="H75" s="2">
        <f t="shared" si="8"/>
        <v>3.1744093441189464E-3</v>
      </c>
      <c r="I75" s="4">
        <f t="shared" si="9"/>
        <v>8.4572575602778608E-9</v>
      </c>
    </row>
    <row r="76" spans="1:9" x14ac:dyDescent="0.2">
      <c r="A76">
        <v>34</v>
      </c>
      <c r="B76">
        <v>6807</v>
      </c>
      <c r="C76">
        <f t="shared" si="5"/>
        <v>8.8257067734479513</v>
      </c>
      <c r="D76">
        <f t="shared" si="6"/>
        <v>307.14999999999998</v>
      </c>
      <c r="E76">
        <f t="shared" si="7"/>
        <v>3.255738238645613E-3</v>
      </c>
      <c r="H76" s="2">
        <f t="shared" si="8"/>
        <v>3.1648338120182453E-3</v>
      </c>
      <c r="I76" s="4">
        <f t="shared" si="9"/>
        <v>8.2636147804504796E-9</v>
      </c>
    </row>
    <row r="77" spans="1:9" x14ac:dyDescent="0.2">
      <c r="A77">
        <v>35</v>
      </c>
      <c r="B77">
        <v>6530</v>
      </c>
      <c r="C77">
        <f t="shared" si="5"/>
        <v>8.7841622222704761</v>
      </c>
      <c r="D77">
        <f t="shared" si="6"/>
        <v>308.14999999999998</v>
      </c>
      <c r="E77">
        <f t="shared" si="7"/>
        <v>3.2451728054518907E-3</v>
      </c>
      <c r="H77" s="2">
        <f t="shared" si="8"/>
        <v>3.1553840510748781E-3</v>
      </c>
      <c r="I77" s="4">
        <f t="shared" si="9"/>
        <v>8.0620204125755023E-9</v>
      </c>
    </row>
    <row r="78" spans="1:9" x14ac:dyDescent="0.2">
      <c r="A78">
        <v>36</v>
      </c>
      <c r="B78">
        <v>6266</v>
      </c>
      <c r="C78">
        <f t="shared" si="5"/>
        <v>8.7428934715121365</v>
      </c>
      <c r="D78">
        <f t="shared" si="6"/>
        <v>309.14999999999998</v>
      </c>
      <c r="E78">
        <f t="shared" si="7"/>
        <v>3.2346757237586934E-3</v>
      </c>
      <c r="H78" s="2">
        <f t="shared" si="8"/>
        <v>3.1460809508831863E-3</v>
      </c>
      <c r="I78" s="4">
        <f t="shared" si="9"/>
        <v>7.8490337808626857E-9</v>
      </c>
    </row>
    <row r="79" spans="1:9" x14ac:dyDescent="0.2">
      <c r="A79">
        <v>37</v>
      </c>
      <c r="B79">
        <v>6014</v>
      </c>
      <c r="C79">
        <f t="shared" si="5"/>
        <v>8.7018453635484736</v>
      </c>
      <c r="D79">
        <f t="shared" si="6"/>
        <v>310.14999999999998</v>
      </c>
      <c r="E79">
        <f t="shared" si="7"/>
        <v>3.224246332419797E-3</v>
      </c>
      <c r="H79" s="2">
        <f t="shared" si="8"/>
        <v>3.1369101773762445E-3</v>
      </c>
      <c r="I79" s="4">
        <f t="shared" si="9"/>
        <v>7.6276039777914529E-9</v>
      </c>
    </row>
    <row r="80" spans="1:9" x14ac:dyDescent="0.2">
      <c r="A80">
        <v>38</v>
      </c>
      <c r="B80">
        <v>5774</v>
      </c>
      <c r="C80">
        <f t="shared" si="5"/>
        <v>8.6611203602228812</v>
      </c>
      <c r="D80">
        <f t="shared" si="6"/>
        <v>311.14999999999998</v>
      </c>
      <c r="E80">
        <f t="shared" si="7"/>
        <v>3.2138839787883662E-3</v>
      </c>
      <c r="H80" s="2">
        <f t="shared" si="8"/>
        <v>3.1278926050060905E-3</v>
      </c>
      <c r="I80" s="4">
        <f t="shared" si="9"/>
        <v>7.3945163649630412E-9</v>
      </c>
    </row>
    <row r="81" spans="1:9" x14ac:dyDescent="0.2">
      <c r="A81">
        <v>39</v>
      </c>
      <c r="B81">
        <v>5544</v>
      </c>
      <c r="C81">
        <f t="shared" si="5"/>
        <v>8.6204715408697385</v>
      </c>
      <c r="D81">
        <f t="shared" si="6"/>
        <v>312.14999999999998</v>
      </c>
      <c r="E81">
        <f t="shared" si="7"/>
        <v>3.2035880185808108E-3</v>
      </c>
      <c r="H81" s="2">
        <f t="shared" si="8"/>
        <v>3.1189719926260793E-3</v>
      </c>
      <c r="I81" s="4">
        <f t="shared" si="9"/>
        <v>7.1598718483717866E-9</v>
      </c>
    </row>
    <row r="82" spans="1:9" x14ac:dyDescent="0.2">
      <c r="A82">
        <v>40</v>
      </c>
      <c r="B82">
        <v>5325</v>
      </c>
      <c r="C82">
        <f t="shared" si="5"/>
        <v>8.5801679905776265</v>
      </c>
      <c r="D82">
        <f t="shared" si="6"/>
        <v>313.14999999999998</v>
      </c>
      <c r="E82">
        <f t="shared" si="7"/>
        <v>3.1933578157432542E-3</v>
      </c>
      <c r="H82" s="2">
        <f t="shared" si="8"/>
        <v>3.1102057808509243E-3</v>
      </c>
      <c r="I82" s="4">
        <f t="shared" si="9"/>
        <v>6.9142609067352449E-9</v>
      </c>
    </row>
    <row r="83" spans="1:9" x14ac:dyDescent="0.2">
      <c r="A83">
        <v>41</v>
      </c>
      <c r="B83">
        <v>5116</v>
      </c>
      <c r="C83">
        <f t="shared" si="5"/>
        <v>8.5401281626987338</v>
      </c>
      <c r="D83">
        <f t="shared" si="6"/>
        <v>314.14999999999998</v>
      </c>
      <c r="E83">
        <f t="shared" si="7"/>
        <v>3.1831927423205475E-3</v>
      </c>
      <c r="H83" s="2">
        <f t="shared" si="8"/>
        <v>3.1015740944517118E-3</v>
      </c>
      <c r="I83" s="4">
        <f t="shared" si="9"/>
        <v>6.6616036799370012E-9</v>
      </c>
    </row>
    <row r="84" spans="1:9" x14ac:dyDescent="0.2">
      <c r="A84">
        <v>42</v>
      </c>
      <c r="B84">
        <v>4916</v>
      </c>
      <c r="C84">
        <f t="shared" si="5"/>
        <v>8.5002504706859252</v>
      </c>
      <c r="D84">
        <f t="shared" si="6"/>
        <v>315.14999999999998</v>
      </c>
      <c r="E84">
        <f t="shared" si="7"/>
        <v>3.1730921783277807E-3</v>
      </c>
      <c r="H84" s="2">
        <f t="shared" si="8"/>
        <v>3.093053448558143E-3</v>
      </c>
      <c r="I84" s="4">
        <f t="shared" si="9"/>
        <v>6.4061982631370839E-9</v>
      </c>
    </row>
    <row r="85" spans="1:9" x14ac:dyDescent="0.2">
      <c r="A85">
        <v>43</v>
      </c>
      <c r="B85">
        <v>4724</v>
      </c>
      <c r="C85">
        <f t="shared" si="5"/>
        <v>8.460411177317253</v>
      </c>
      <c r="D85">
        <f t="shared" si="6"/>
        <v>316.14999999999998</v>
      </c>
      <c r="E85">
        <f t="shared" si="7"/>
        <v>3.1630555116242292E-3</v>
      </c>
      <c r="H85" s="2">
        <f t="shared" si="8"/>
        <v>3.0846164765176566E-3</v>
      </c>
      <c r="I85" s="4">
        <f t="shared" si="9"/>
        <v>6.1526822284501321E-9</v>
      </c>
    </row>
    <row r="86" spans="1:9" x14ac:dyDescent="0.2">
      <c r="A86">
        <v>44</v>
      </c>
      <c r="B86">
        <v>4542</v>
      </c>
      <c r="C86">
        <f t="shared" si="5"/>
        <v>8.421122722665503</v>
      </c>
      <c r="D86">
        <f t="shared" si="6"/>
        <v>317.14999999999998</v>
      </c>
      <c r="E86">
        <f t="shared" si="7"/>
        <v>3.1530821377896896E-3</v>
      </c>
      <c r="H86" s="2">
        <f t="shared" si="8"/>
        <v>3.0763696892982537E-3</v>
      </c>
      <c r="I86" s="4">
        <f t="shared" si="9"/>
        <v>5.8847997535512023E-9</v>
      </c>
    </row>
    <row r="87" spans="1:9" x14ac:dyDescent="0.2">
      <c r="A87">
        <v>45</v>
      </c>
      <c r="B87">
        <v>4367</v>
      </c>
      <c r="C87">
        <f t="shared" si="5"/>
        <v>8.3818315534855614</v>
      </c>
      <c r="D87">
        <f t="shared" si="6"/>
        <v>318.14999999999998</v>
      </c>
      <c r="E87">
        <f t="shared" si="7"/>
        <v>3.1431714600031434E-3</v>
      </c>
      <c r="H87" s="2">
        <f t="shared" si="8"/>
        <v>3.0681950181478531E-3</v>
      </c>
      <c r="I87" s="4">
        <f t="shared" si="9"/>
        <v>5.621466833279718E-9</v>
      </c>
    </row>
    <row r="88" spans="1:9" x14ac:dyDescent="0.2">
      <c r="A88">
        <v>46</v>
      </c>
      <c r="B88">
        <v>4200</v>
      </c>
      <c r="C88">
        <f t="shared" si="5"/>
        <v>8.3428398042714598</v>
      </c>
      <c r="D88">
        <f t="shared" si="6"/>
        <v>319.14999999999998</v>
      </c>
      <c r="E88">
        <f t="shared" si="7"/>
        <v>3.1333228889237038E-3</v>
      </c>
      <c r="H88" s="2">
        <f t="shared" si="8"/>
        <v>3.0601541675845906E-3</v>
      </c>
      <c r="I88" s="4">
        <f t="shared" si="9"/>
        <v>5.3536617824007995E-9</v>
      </c>
    </row>
    <row r="89" spans="1:9" x14ac:dyDescent="0.2">
      <c r="A89">
        <v>47</v>
      </c>
      <c r="B89">
        <v>4040</v>
      </c>
      <c r="C89">
        <f t="shared" si="5"/>
        <v>8.3039999709551964</v>
      </c>
      <c r="D89">
        <f t="shared" si="6"/>
        <v>320.14999999999998</v>
      </c>
      <c r="E89">
        <f t="shared" si="7"/>
        <v>3.1235358425737939E-3</v>
      </c>
      <c r="H89" s="2">
        <f t="shared" si="8"/>
        <v>3.052215150807083E-3</v>
      </c>
      <c r="I89" s="4">
        <f t="shared" si="9"/>
        <v>5.0866410740821849E-9</v>
      </c>
    </row>
    <row r="90" spans="1:9" x14ac:dyDescent="0.2">
      <c r="A90">
        <v>48</v>
      </c>
      <c r="B90">
        <v>3887</v>
      </c>
      <c r="C90">
        <f t="shared" si="5"/>
        <v>8.265392930852224</v>
      </c>
      <c r="D90">
        <f t="shared" si="6"/>
        <v>321.14999999999998</v>
      </c>
      <c r="E90">
        <f t="shared" si="7"/>
        <v>3.1138097462245057E-3</v>
      </c>
      <c r="H90" s="2">
        <f t="shared" si="8"/>
        <v>3.044393130259762E-3</v>
      </c>
      <c r="I90" s="4">
        <f t="shared" si="9"/>
        <v>4.8186665719967123E-9</v>
      </c>
    </row>
    <row r="91" spans="1:9" x14ac:dyDescent="0.2">
      <c r="A91">
        <v>49</v>
      </c>
      <c r="B91">
        <v>3741</v>
      </c>
      <c r="C91">
        <f t="shared" si="5"/>
        <v>8.2271082343481456</v>
      </c>
      <c r="D91">
        <f t="shared" si="6"/>
        <v>322.14999999999998</v>
      </c>
      <c r="E91">
        <f t="shared" si="7"/>
        <v>3.1041440322830982E-3</v>
      </c>
      <c r="H91" s="2">
        <f t="shared" si="8"/>
        <v>3.0367044404351739E-3</v>
      </c>
      <c r="I91" s="4">
        <f t="shared" si="9"/>
        <v>4.5480985486146135E-9</v>
      </c>
    </row>
    <row r="92" spans="1:9" x14ac:dyDescent="0.2">
      <c r="A92">
        <v>50</v>
      </c>
      <c r="B92">
        <v>3601</v>
      </c>
      <c r="C92">
        <f t="shared" si="5"/>
        <v>8.1889668636488757</v>
      </c>
      <c r="D92">
        <f t="shared" si="6"/>
        <v>323.14999999999998</v>
      </c>
      <c r="E92">
        <f t="shared" si="7"/>
        <v>3.0945381401825778E-3</v>
      </c>
      <c r="H92" s="2">
        <f t="shared" si="8"/>
        <v>3.029111579052066E-3</v>
      </c>
      <c r="I92" s="4">
        <f t="shared" si="9"/>
        <v>4.2806349013645956E-9</v>
      </c>
    </row>
    <row r="93" spans="1:9" x14ac:dyDescent="0.2">
      <c r="A93">
        <v>51</v>
      </c>
      <c r="B93">
        <v>3467</v>
      </c>
      <c r="C93">
        <f t="shared" si="5"/>
        <v>8.1510449456850242</v>
      </c>
      <c r="D93">
        <f t="shared" si="6"/>
        <v>324.14999999999998</v>
      </c>
      <c r="E93">
        <f t="shared" si="7"/>
        <v>3.0849915162733305E-3</v>
      </c>
      <c r="H93" s="2">
        <f t="shared" si="8"/>
        <v>3.021628439353205E-3</v>
      </c>
      <c r="I93" s="4">
        <f t="shared" si="9"/>
        <v>4.0148795167857441E-9</v>
      </c>
    </row>
    <row r="94" spans="1:9" x14ac:dyDescent="0.2">
      <c r="A94">
        <v>52</v>
      </c>
      <c r="B94">
        <v>3339</v>
      </c>
      <c r="C94">
        <f t="shared" si="5"/>
        <v>8.1134266399436541</v>
      </c>
      <c r="D94">
        <f t="shared" si="6"/>
        <v>325.14999999999998</v>
      </c>
      <c r="E94">
        <f t="shared" si="7"/>
        <v>3.0755036137167465E-3</v>
      </c>
      <c r="H94" s="2">
        <f t="shared" si="8"/>
        <v>3.0142699662089748E-3</v>
      </c>
      <c r="I94" s="4">
        <f t="shared" si="9"/>
        <v>3.74955958710604E-9</v>
      </c>
    </row>
    <row r="95" spans="1:9" x14ac:dyDescent="0.2">
      <c r="A95">
        <v>53</v>
      </c>
      <c r="B95">
        <v>3216</v>
      </c>
      <c r="C95">
        <f t="shared" si="5"/>
        <v>8.0758936302988573</v>
      </c>
      <c r="D95">
        <f t="shared" si="6"/>
        <v>326.14999999999998</v>
      </c>
      <c r="E95">
        <f t="shared" si="7"/>
        <v>3.0660738923808067E-3</v>
      </c>
      <c r="H95" s="2">
        <f t="shared" si="8"/>
        <v>3.0069921557688102E-3</v>
      </c>
      <c r="I95" s="4">
        <f t="shared" si="9"/>
        <v>3.4906516010893334E-9</v>
      </c>
    </row>
    <row r="96" spans="1:9" x14ac:dyDescent="0.2">
      <c r="A96">
        <v>54</v>
      </c>
      <c r="B96">
        <v>3098</v>
      </c>
      <c r="C96">
        <f t="shared" si="5"/>
        <v>8.0385120209768139</v>
      </c>
      <c r="D96">
        <f t="shared" si="6"/>
        <v>327.14999999999998</v>
      </c>
      <c r="E96">
        <f t="shared" si="7"/>
        <v>3.0567018187375823E-3</v>
      </c>
      <c r="H96" s="2">
        <f t="shared" si="8"/>
        <v>2.9998069280944796E-3</v>
      </c>
      <c r="I96" s="4">
        <f t="shared" si="9"/>
        <v>3.2370285812906166E-9</v>
      </c>
    </row>
    <row r="97" spans="1:9" x14ac:dyDescent="0.2">
      <c r="A97">
        <v>55</v>
      </c>
      <c r="B97">
        <v>2985</v>
      </c>
      <c r="C97">
        <f t="shared" si="5"/>
        <v>8.0013550258267028</v>
      </c>
      <c r="D97">
        <f t="shared" si="6"/>
        <v>328.15</v>
      </c>
      <c r="E97">
        <f t="shared" si="7"/>
        <v>3.0473868657626088E-3</v>
      </c>
      <c r="H97" s="2">
        <f t="shared" si="8"/>
        <v>2.9927271151719823E-3</v>
      </c>
      <c r="I97" s="4">
        <f t="shared" si="9"/>
        <v>2.9876883346294849E-9</v>
      </c>
    </row>
    <row r="98" spans="1:9" x14ac:dyDescent="0.2">
      <c r="A98">
        <v>56</v>
      </c>
      <c r="B98">
        <v>2877</v>
      </c>
      <c r="C98">
        <f t="shared" si="5"/>
        <v>7.9645033635515476</v>
      </c>
      <c r="D98">
        <f t="shared" si="6"/>
        <v>329.15</v>
      </c>
      <c r="E98">
        <f t="shared" si="7"/>
        <v>3.0381285128360932E-3</v>
      </c>
      <c r="H98" s="2">
        <f t="shared" si="8"/>
        <v>2.9857664872834119E-3</v>
      </c>
      <c r="I98" s="4">
        <f t="shared" si="9"/>
        <v>2.7417817199796499E-9</v>
      </c>
    </row>
    <row r="99" spans="1:9" x14ac:dyDescent="0.2">
      <c r="A99">
        <v>57</v>
      </c>
      <c r="B99">
        <v>2773</v>
      </c>
      <c r="C99">
        <f t="shared" si="5"/>
        <v>7.9276850456157781</v>
      </c>
      <c r="D99">
        <f t="shared" si="6"/>
        <v>330.15</v>
      </c>
      <c r="E99">
        <f t="shared" si="7"/>
        <v>3.0289262456459189E-3</v>
      </c>
      <c r="H99" s="2">
        <f t="shared" si="8"/>
        <v>2.9788725508676701E-3</v>
      </c>
      <c r="I99" s="4">
        <f t="shared" si="9"/>
        <v>2.5053723609540922E-9</v>
      </c>
    </row>
    <row r="100" spans="1:9" x14ac:dyDescent="0.2">
      <c r="A100">
        <v>58</v>
      </c>
      <c r="B100">
        <v>2674</v>
      </c>
      <c r="C100">
        <f t="shared" si="5"/>
        <v>7.8913307576618887</v>
      </c>
      <c r="D100">
        <f t="shared" si="6"/>
        <v>331.15</v>
      </c>
      <c r="E100">
        <f t="shared" si="7"/>
        <v>3.0197795560924054E-3</v>
      </c>
      <c r="H100" s="2">
        <f t="shared" si="8"/>
        <v>2.9721244571923374E-3</v>
      </c>
      <c r="I100" s="4">
        <f t="shared" si="9"/>
        <v>2.2710084511752627E-9</v>
      </c>
    </row>
    <row r="101" spans="1:9" x14ac:dyDescent="0.2">
      <c r="A101">
        <v>59</v>
      </c>
      <c r="B101">
        <v>2579</v>
      </c>
      <c r="C101">
        <f t="shared" si="5"/>
        <v>7.8551570058813445</v>
      </c>
      <c r="D101">
        <f t="shared" si="6"/>
        <v>332.15</v>
      </c>
      <c r="E101">
        <f t="shared" si="7"/>
        <v>3.0106879421947915E-3</v>
      </c>
      <c r="H101" s="2">
        <f t="shared" si="8"/>
        <v>2.9654677546422192E-3</v>
      </c>
      <c r="I101" s="4">
        <f t="shared" si="9"/>
        <v>2.0448653622898173E-9</v>
      </c>
    </row>
    <row r="102" spans="1:9" x14ac:dyDescent="0.2">
      <c r="A102">
        <v>60</v>
      </c>
      <c r="B102">
        <v>2487</v>
      </c>
      <c r="C102">
        <f t="shared" si="5"/>
        <v>7.8188324438034043</v>
      </c>
      <c r="D102">
        <f t="shared" si="6"/>
        <v>333.15</v>
      </c>
      <c r="E102">
        <f t="shared" si="7"/>
        <v>3.0016509079993999E-3</v>
      </c>
      <c r="H102" s="2">
        <f t="shared" si="8"/>
        <v>2.95884113024651E-3</v>
      </c>
      <c r="I102" s="4">
        <f t="shared" si="9"/>
        <v>1.8326770712518234E-9</v>
      </c>
    </row>
    <row r="103" spans="1:9" x14ac:dyDescent="0.2">
      <c r="A103">
        <v>61</v>
      </c>
      <c r="B103">
        <v>2399</v>
      </c>
      <c r="C103">
        <f t="shared" si="5"/>
        <v>7.7828072628396949</v>
      </c>
      <c r="D103">
        <f t="shared" si="6"/>
        <v>334.15</v>
      </c>
      <c r="E103">
        <f t="shared" si="7"/>
        <v>2.9926679634894511E-3</v>
      </c>
      <c r="H103" s="2">
        <f t="shared" si="8"/>
        <v>2.9523260939618772E-3</v>
      </c>
      <c r="I103" s="4">
        <f t="shared" si="9"/>
        <v>1.6274664369797878E-9</v>
      </c>
    </row>
    <row r="104" spans="1:9" x14ac:dyDescent="0.2">
      <c r="A104">
        <v>62</v>
      </c>
      <c r="B104">
        <v>2315</v>
      </c>
      <c r="C104">
        <f t="shared" si="5"/>
        <v>7.7471649665203346</v>
      </c>
      <c r="D104">
        <f t="shared" si="6"/>
        <v>335.15</v>
      </c>
      <c r="E104">
        <f t="shared" si="7"/>
        <v>2.9837386244964941E-3</v>
      </c>
      <c r="H104" s="2">
        <f t="shared" si="8"/>
        <v>2.9459358795432405E-3</v>
      </c>
      <c r="I104" s="4">
        <f t="shared" si="9"/>
        <v>1.4290475260007384E-9</v>
      </c>
    </row>
    <row r="105" spans="1:9" x14ac:dyDescent="0.2">
      <c r="A105">
        <v>63</v>
      </c>
      <c r="B105">
        <v>2234</v>
      </c>
      <c r="C105">
        <f t="shared" si="5"/>
        <v>7.7115489796291463</v>
      </c>
      <c r="D105">
        <f t="shared" si="6"/>
        <v>336.15</v>
      </c>
      <c r="E105">
        <f t="shared" si="7"/>
        <v>2.974862412613417E-3</v>
      </c>
      <c r="H105" s="2">
        <f t="shared" si="8"/>
        <v>2.9396053486523944E-3</v>
      </c>
      <c r="I105" s="4">
        <f t="shared" si="9"/>
        <v>1.2430605591516376E-9</v>
      </c>
    </row>
    <row r="106" spans="1:9" x14ac:dyDescent="0.2">
      <c r="A106">
        <v>64</v>
      </c>
      <c r="B106">
        <v>2157</v>
      </c>
      <c r="C106">
        <f t="shared" si="5"/>
        <v>7.6764736463891561</v>
      </c>
      <c r="D106">
        <f t="shared" si="6"/>
        <v>337.15</v>
      </c>
      <c r="E106">
        <f t="shared" si="7"/>
        <v>2.9660388551090021E-3</v>
      </c>
      <c r="H106" s="2">
        <f t="shared" si="8"/>
        <v>2.93342437153732E-3</v>
      </c>
      <c r="I106" s="4">
        <f t="shared" si="9"/>
        <v>1.0637045386475205E-9</v>
      </c>
    </row>
    <row r="107" spans="1:9" x14ac:dyDescent="0.2">
      <c r="A107">
        <v>65</v>
      </c>
      <c r="B107">
        <v>2082</v>
      </c>
      <c r="C107">
        <f t="shared" si="5"/>
        <v>7.6410842491749138</v>
      </c>
      <c r="D107">
        <f t="shared" si="6"/>
        <v>338.15</v>
      </c>
      <c r="E107">
        <f t="shared" si="7"/>
        <v>2.9572674848440043E-3</v>
      </c>
      <c r="H107" s="2">
        <f t="shared" si="8"/>
        <v>2.9272415650944132E-3</v>
      </c>
      <c r="I107" s="4">
        <f t="shared" si="9"/>
        <v>9.0155585680888423E-10</v>
      </c>
    </row>
    <row r="108" spans="1:9" x14ac:dyDescent="0.2">
      <c r="A108">
        <v>66</v>
      </c>
      <c r="B108">
        <v>2011</v>
      </c>
      <c r="C108">
        <f t="shared" si="5"/>
        <v>7.6063873897726522</v>
      </c>
      <c r="D108">
        <f t="shared" si="6"/>
        <v>339.15</v>
      </c>
      <c r="E108">
        <f t="shared" si="7"/>
        <v>2.9485478401887074E-3</v>
      </c>
      <c r="H108" s="2">
        <f t="shared" si="8"/>
        <v>2.9212316981490146E-3</v>
      </c>
      <c r="I108" s="4">
        <f t="shared" si="9"/>
        <v>7.4617161593267383E-10</v>
      </c>
    </row>
    <row r="109" spans="1:9" x14ac:dyDescent="0.2">
      <c r="A109">
        <v>67</v>
      </c>
      <c r="B109">
        <v>1942</v>
      </c>
      <c r="C109">
        <f t="shared" ref="C109:C167" si="10">LN(B109)</f>
        <v>7.5714736488512706</v>
      </c>
      <c r="D109">
        <f t="shared" ref="D109:D167" si="11">CONVERT(A109, "C", "K")</f>
        <v>340.15</v>
      </c>
      <c r="E109">
        <f t="shared" ref="E109:E167" si="12">1/D109</f>
        <v>2.9398794649419377E-3</v>
      </c>
      <c r="H109" s="2">
        <f t="shared" ref="H109:H167" si="13">($F$2+$F$3*C109+$F$4*(C109^3))</f>
        <v>2.9152359448450329E-3</v>
      </c>
      <c r="I109" s="4">
        <f t="shared" si="9"/>
        <v>6.073030827665485E-10</v>
      </c>
    </row>
    <row r="110" spans="1:9" x14ac:dyDescent="0.2">
      <c r="A110">
        <v>68</v>
      </c>
      <c r="B110">
        <v>1876</v>
      </c>
      <c r="C110">
        <f t="shared" si="10"/>
        <v>7.53689712956617</v>
      </c>
      <c r="D110">
        <f t="shared" si="11"/>
        <v>341.15</v>
      </c>
      <c r="E110">
        <f t="shared" si="12"/>
        <v>2.9312619082515023E-3</v>
      </c>
      <c r="H110" s="2">
        <f t="shared" si="13"/>
        <v>2.9093489616943869E-3</v>
      </c>
      <c r="I110" s="4">
        <f t="shared" si="9"/>
        <v>4.8017722681499891E-10</v>
      </c>
    </row>
    <row r="111" spans="1:9" x14ac:dyDescent="0.2">
      <c r="A111">
        <v>69</v>
      </c>
      <c r="B111">
        <v>1813</v>
      </c>
      <c r="C111">
        <f t="shared" si="10"/>
        <v>7.5027382107548508</v>
      </c>
      <c r="D111">
        <f t="shared" si="11"/>
        <v>342.15</v>
      </c>
      <c r="E111">
        <f t="shared" si="12"/>
        <v>2.9226947245360223E-3</v>
      </c>
      <c r="H111" s="2">
        <f t="shared" si="13"/>
        <v>2.9035825511370709E-3</v>
      </c>
      <c r="I111" s="4">
        <f t="shared" si="9"/>
        <v>3.6527517203158536E-10</v>
      </c>
    </row>
    <row r="112" spans="1:9" x14ac:dyDescent="0.2">
      <c r="A112">
        <v>70</v>
      </c>
      <c r="B112">
        <v>1752</v>
      </c>
      <c r="C112">
        <f t="shared" si="10"/>
        <v>7.4685132714963371</v>
      </c>
      <c r="D112">
        <f t="shared" si="11"/>
        <v>343.15</v>
      </c>
      <c r="E112">
        <f t="shared" si="12"/>
        <v>2.9141774734081308E-3</v>
      </c>
      <c r="H112" s="2">
        <f t="shared" si="13"/>
        <v>2.8978540852276705E-3</v>
      </c>
      <c r="I112" s="4">
        <f t="shared" si="9"/>
        <v>2.6645300168999355E-10</v>
      </c>
    </row>
    <row r="113" spans="1:9" x14ac:dyDescent="0.2">
      <c r="A113">
        <v>71</v>
      </c>
      <c r="B113">
        <v>1693</v>
      </c>
      <c r="C113">
        <f t="shared" si="10"/>
        <v>7.4342573821331355</v>
      </c>
      <c r="D113">
        <f t="shared" si="11"/>
        <v>344.15</v>
      </c>
      <c r="E113">
        <f t="shared" si="12"/>
        <v>2.9057097195990121E-3</v>
      </c>
      <c r="H113" s="2">
        <f t="shared" si="13"/>
        <v>2.8921694183193731E-3</v>
      </c>
      <c r="I113" s="4">
        <f t="shared" si="9"/>
        <v>1.8333975874339563E-10</v>
      </c>
    </row>
    <row r="114" spans="1:9" x14ac:dyDescent="0.2">
      <c r="A114">
        <v>72</v>
      </c>
      <c r="B114">
        <v>1637</v>
      </c>
      <c r="C114">
        <f t="shared" si="10"/>
        <v>7.4006205773711349</v>
      </c>
      <c r="D114">
        <f t="shared" si="11"/>
        <v>345.15</v>
      </c>
      <c r="E114">
        <f t="shared" si="12"/>
        <v>2.8972910328842532E-3</v>
      </c>
      <c r="H114" s="2">
        <f t="shared" si="13"/>
        <v>2.8866349505302026E-3</v>
      </c>
      <c r="I114" s="4">
        <f t="shared" si="9"/>
        <v>1.1355209113630876E-10</v>
      </c>
    </row>
    <row r="115" spans="1:9" x14ac:dyDescent="0.2">
      <c r="A115">
        <v>73</v>
      </c>
      <c r="B115">
        <v>1582</v>
      </c>
      <c r="C115">
        <f t="shared" si="10"/>
        <v>7.3664451483275988</v>
      </c>
      <c r="D115">
        <f t="shared" si="11"/>
        <v>346.15</v>
      </c>
      <c r="E115">
        <f t="shared" si="12"/>
        <v>2.8889209880109783E-3</v>
      </c>
      <c r="H115" s="2">
        <f t="shared" si="13"/>
        <v>2.8810598058729492E-3</v>
      </c>
      <c r="I115" s="4">
        <f t="shared" si="9"/>
        <v>6.1798184607268037E-11</v>
      </c>
    </row>
    <row r="116" spans="1:9" x14ac:dyDescent="0.2">
      <c r="A116">
        <v>74</v>
      </c>
      <c r="B116">
        <v>1530</v>
      </c>
      <c r="C116">
        <f t="shared" si="10"/>
        <v>7.3330230143864812</v>
      </c>
      <c r="D116">
        <f t="shared" si="11"/>
        <v>347.15</v>
      </c>
      <c r="E116">
        <f t="shared" si="12"/>
        <v>2.8805991646262425E-3</v>
      </c>
      <c r="H116" s="2">
        <f t="shared" si="13"/>
        <v>2.8756540764596555E-3</v>
      </c>
      <c r="I116" s="4">
        <f t="shared" si="9"/>
        <v>2.4453896975318789E-11</v>
      </c>
    </row>
    <row r="117" spans="1:9" x14ac:dyDescent="0.2">
      <c r="A117">
        <v>75</v>
      </c>
      <c r="B117">
        <v>1480</v>
      </c>
      <c r="C117">
        <f t="shared" si="10"/>
        <v>7.2997973667581606</v>
      </c>
      <c r="D117">
        <f t="shared" si="11"/>
        <v>348.15</v>
      </c>
      <c r="E117">
        <f t="shared" si="12"/>
        <v>2.8723251472066642E-3</v>
      </c>
      <c r="H117" s="2">
        <f t="shared" si="13"/>
        <v>2.8703255233122663E-3</v>
      </c>
      <c r="I117" s="4">
        <f t="shared" si="9"/>
        <v>3.9984957190469208E-12</v>
      </c>
    </row>
    <row r="118" spans="1:9" x14ac:dyDescent="0.2">
      <c r="A118">
        <v>76</v>
      </c>
      <c r="B118">
        <v>1432</v>
      </c>
      <c r="C118">
        <f t="shared" si="10"/>
        <v>7.2668273475205911</v>
      </c>
      <c r="D118">
        <f t="shared" si="11"/>
        <v>349.15</v>
      </c>
      <c r="E118">
        <f t="shared" si="12"/>
        <v>2.8640985249892598E-3</v>
      </c>
      <c r="H118" s="2">
        <f t="shared" si="13"/>
        <v>2.8650825054134348E-3</v>
      </c>
      <c r="I118" s="4">
        <f t="shared" si="9"/>
        <v>9.6821747515957118E-13</v>
      </c>
    </row>
    <row r="119" spans="1:9" x14ac:dyDescent="0.2">
      <c r="A119">
        <v>77</v>
      </c>
      <c r="B119">
        <v>1385</v>
      </c>
      <c r="C119">
        <f t="shared" si="10"/>
        <v>7.233455418621439</v>
      </c>
      <c r="D119">
        <f t="shared" si="11"/>
        <v>350.15</v>
      </c>
      <c r="E119">
        <f t="shared" si="12"/>
        <v>2.8559188919034702E-3</v>
      </c>
      <c r="H119" s="2">
        <f t="shared" si="13"/>
        <v>2.8598205503744703E-3</v>
      </c>
      <c r="I119" s="4">
        <f t="shared" si="9"/>
        <v>1.5222938824326936E-11</v>
      </c>
    </row>
    <row r="120" spans="1:9" x14ac:dyDescent="0.2">
      <c r="A120">
        <v>78</v>
      </c>
      <c r="B120">
        <v>1341</v>
      </c>
      <c r="C120">
        <f t="shared" si="10"/>
        <v>7.2011708832816783</v>
      </c>
      <c r="D120">
        <f t="shared" si="11"/>
        <v>351.15</v>
      </c>
      <c r="E120">
        <f t="shared" si="12"/>
        <v>2.847785846504343E-3</v>
      </c>
      <c r="H120" s="2">
        <f t="shared" si="13"/>
        <v>2.8547729174624127E-3</v>
      </c>
      <c r="I120" s="4">
        <f t="shared" si="9"/>
        <v>4.8819160573100764E-11</v>
      </c>
    </row>
    <row r="121" spans="1:9" x14ac:dyDescent="0.2">
      <c r="A121">
        <v>79</v>
      </c>
      <c r="B121">
        <v>1298</v>
      </c>
      <c r="C121">
        <f t="shared" si="10"/>
        <v>7.1685798972640349</v>
      </c>
      <c r="D121">
        <f t="shared" si="11"/>
        <v>352.15</v>
      </c>
      <c r="E121">
        <f t="shared" si="12"/>
        <v>2.8396989919068582E-3</v>
      </c>
      <c r="H121" s="2">
        <f t="shared" si="13"/>
        <v>2.8497199362811369E-3</v>
      </c>
      <c r="I121" s="4">
        <f t="shared" si="9"/>
        <v>1.0041932615238936E-10</v>
      </c>
    </row>
    <row r="122" spans="1:9" x14ac:dyDescent="0.2">
      <c r="A122">
        <v>80</v>
      </c>
      <c r="B122">
        <v>1256</v>
      </c>
      <c r="C122">
        <f t="shared" si="10"/>
        <v>7.1356873470281439</v>
      </c>
      <c r="D122">
        <f t="shared" si="11"/>
        <v>353.15</v>
      </c>
      <c r="E122">
        <f t="shared" si="12"/>
        <v>2.831657935721365E-3</v>
      </c>
      <c r="H122" s="2">
        <f t="shared" si="13"/>
        <v>2.8446633648962195E-3</v>
      </c>
      <c r="I122" s="4">
        <f t="shared" si="9"/>
        <v>1.6914118802215581E-10</v>
      </c>
    </row>
    <row r="123" spans="1:9" x14ac:dyDescent="0.2">
      <c r="A123">
        <v>81</v>
      </c>
      <c r="B123">
        <v>1216</v>
      </c>
      <c r="C123">
        <f t="shared" si="10"/>
        <v>7.1033220625261126</v>
      </c>
      <c r="D123">
        <f t="shared" si="11"/>
        <v>354.15</v>
      </c>
      <c r="E123">
        <f t="shared" si="12"/>
        <v>2.8236622899901172E-3</v>
      </c>
      <c r="H123" s="2">
        <f t="shared" si="13"/>
        <v>2.839729984162067E-3</v>
      </c>
      <c r="I123" s="4">
        <f t="shared" si="9"/>
        <v>2.5817079600330874E-10</v>
      </c>
    </row>
    <row r="124" spans="1:9" x14ac:dyDescent="0.2">
      <c r="A124">
        <v>82</v>
      </c>
      <c r="B124">
        <v>1178</v>
      </c>
      <c r="C124">
        <f t="shared" si="10"/>
        <v>7.0715733642115319</v>
      </c>
      <c r="D124">
        <f t="shared" si="11"/>
        <v>355.15</v>
      </c>
      <c r="E124">
        <f t="shared" si="12"/>
        <v>2.8157116711248768E-3</v>
      </c>
      <c r="H124" s="2">
        <f t="shared" si="13"/>
        <v>2.8349310114588692E-3</v>
      </c>
      <c r="I124" s="4">
        <f t="shared" si="9"/>
        <v>3.6938304287382445E-10</v>
      </c>
    </row>
    <row r="125" spans="1:9" x14ac:dyDescent="0.2">
      <c r="A125">
        <v>83</v>
      </c>
      <c r="B125">
        <v>1141</v>
      </c>
      <c r="C125">
        <f t="shared" si="10"/>
        <v>7.0396603498620758</v>
      </c>
      <c r="D125">
        <f t="shared" si="11"/>
        <v>356.15</v>
      </c>
      <c r="E125">
        <f t="shared" si="12"/>
        <v>2.8078056998455708E-3</v>
      </c>
      <c r="H125" s="2">
        <f t="shared" si="13"/>
        <v>2.8301473652925868E-3</v>
      </c>
      <c r="I125" s="4">
        <f t="shared" si="9"/>
        <v>4.9915001494638902E-10</v>
      </c>
    </row>
    <row r="126" spans="1:9" x14ac:dyDescent="0.2">
      <c r="A126">
        <v>84</v>
      </c>
      <c r="B126">
        <v>1105</v>
      </c>
      <c r="C126">
        <f t="shared" si="10"/>
        <v>7.007600613951853</v>
      </c>
      <c r="D126">
        <f t="shared" si="11"/>
        <v>357.15</v>
      </c>
      <c r="E126">
        <f t="shared" si="12"/>
        <v>2.7999440011199778E-3</v>
      </c>
      <c r="H126" s="2">
        <f t="shared" si="13"/>
        <v>2.8253820886536894E-3</v>
      </c>
      <c r="I126" s="4">
        <f t="shared" si="9"/>
        <v>6.4709629737277545E-10</v>
      </c>
    </row>
    <row r="127" spans="1:9" x14ac:dyDescent="0.2">
      <c r="A127">
        <v>85</v>
      </c>
      <c r="B127">
        <v>1070</v>
      </c>
      <c r="C127">
        <f t="shared" si="10"/>
        <v>6.9754139274559517</v>
      </c>
      <c r="D127">
        <f t="shared" si="11"/>
        <v>358.15</v>
      </c>
      <c r="E127">
        <f t="shared" si="12"/>
        <v>2.7921262041044259E-3</v>
      </c>
      <c r="H127" s="2">
        <f t="shared" si="13"/>
        <v>2.8206384528513726E-3</v>
      </c>
      <c r="I127" s="4">
        <f t="shared" si="9"/>
        <v>8.1294832860776484E-10</v>
      </c>
    </row>
    <row r="128" spans="1:9" x14ac:dyDescent="0.2">
      <c r="A128">
        <v>86</v>
      </c>
      <c r="B128">
        <v>1037</v>
      </c>
      <c r="C128">
        <f t="shared" si="10"/>
        <v>6.9440872082295275</v>
      </c>
      <c r="D128">
        <f t="shared" si="11"/>
        <v>359.15</v>
      </c>
      <c r="E128">
        <f t="shared" si="12"/>
        <v>2.78435194208548E-3</v>
      </c>
      <c r="H128" s="2">
        <f t="shared" si="13"/>
        <v>2.8160603590356094E-3</v>
      </c>
      <c r="I128" s="4">
        <f t="shared" si="9"/>
        <v>1.0054237054832568E-9</v>
      </c>
    </row>
    <row r="129" spans="1:9" x14ac:dyDescent="0.2">
      <c r="A129">
        <v>87</v>
      </c>
      <c r="B129">
        <v>1005</v>
      </c>
      <c r="C129">
        <f t="shared" si="10"/>
        <v>6.9127428204931762</v>
      </c>
      <c r="D129">
        <f t="shared" si="11"/>
        <v>360.15</v>
      </c>
      <c r="E129">
        <f t="shared" si="12"/>
        <v>2.7766208524226017E-3</v>
      </c>
      <c r="H129" s="2">
        <f t="shared" si="13"/>
        <v>2.811517817549652E-3</v>
      </c>
      <c r="I129" s="4">
        <f t="shared" si="9"/>
        <v>1.2177981750785647E-9</v>
      </c>
    </row>
    <row r="130" spans="1:9" x14ac:dyDescent="0.2">
      <c r="A130">
        <v>88</v>
      </c>
      <c r="B130">
        <v>974</v>
      </c>
      <c r="C130">
        <f t="shared" si="10"/>
        <v>6.8814113036425351</v>
      </c>
      <c r="D130">
        <f t="shared" si="11"/>
        <v>361.15</v>
      </c>
      <c r="E130">
        <f t="shared" si="12"/>
        <v>2.7689325764917627E-3</v>
      </c>
      <c r="H130" s="2">
        <f t="shared" si="13"/>
        <v>2.8070150910088675E-3</v>
      </c>
      <c r="I130" s="4">
        <f t="shared" si="9"/>
        <v>1.4502779119454939E-9</v>
      </c>
    </row>
    <row r="131" spans="1:9" x14ac:dyDescent="0.2">
      <c r="A131">
        <v>89</v>
      </c>
      <c r="B131">
        <v>945</v>
      </c>
      <c r="C131">
        <f t="shared" si="10"/>
        <v>6.8511849274937431</v>
      </c>
      <c r="D131">
        <f t="shared" si="11"/>
        <v>362.15</v>
      </c>
      <c r="E131">
        <f t="shared" si="12"/>
        <v>2.7612867596299878E-3</v>
      </c>
      <c r="H131" s="2">
        <f t="shared" si="13"/>
        <v>2.8027069837780996E-3</v>
      </c>
      <c r="I131" s="4">
        <f t="shared" ref="I131:I167" si="14">(H131-E131)^2</f>
        <v>1.7156349684798302E-9</v>
      </c>
    </row>
    <row r="132" spans="1:9" x14ac:dyDescent="0.2">
      <c r="A132">
        <v>90</v>
      </c>
      <c r="B132">
        <v>916</v>
      </c>
      <c r="C132">
        <f t="shared" si="10"/>
        <v>6.8200163646741299</v>
      </c>
      <c r="D132">
        <f t="shared" si="11"/>
        <v>363.15</v>
      </c>
      <c r="E132">
        <f t="shared" si="12"/>
        <v>2.7536830510808208E-3</v>
      </c>
      <c r="H132" s="2">
        <f t="shared" si="13"/>
        <v>2.7983012381756793E-3</v>
      </c>
      <c r="I132" s="4">
        <f t="shared" si="14"/>
        <v>1.9907826196317927E-9</v>
      </c>
    </row>
    <row r="133" spans="1:9" x14ac:dyDescent="0.2">
      <c r="A133">
        <v>91</v>
      </c>
      <c r="B133">
        <v>888</v>
      </c>
      <c r="C133">
        <f t="shared" si="10"/>
        <v>6.7889717429921701</v>
      </c>
      <c r="D133">
        <f t="shared" si="11"/>
        <v>364.15</v>
      </c>
      <c r="E133">
        <f t="shared" si="12"/>
        <v>2.746121103940684E-3</v>
      </c>
      <c r="H133" s="2">
        <f t="shared" si="13"/>
        <v>2.7939498360102098E-3</v>
      </c>
      <c r="I133" s="4">
        <f t="shared" si="14"/>
        <v>2.2875876113784906E-9</v>
      </c>
    </row>
    <row r="134" spans="1:9" x14ac:dyDescent="0.2">
      <c r="A134">
        <v>92</v>
      </c>
      <c r="B134">
        <v>862</v>
      </c>
      <c r="C134">
        <f t="shared" si="10"/>
        <v>6.7592552706636928</v>
      </c>
      <c r="D134">
        <f t="shared" si="11"/>
        <v>365.15</v>
      </c>
      <c r="E134">
        <f t="shared" si="12"/>
        <v>2.738600575106121E-3</v>
      </c>
      <c r="H134" s="2">
        <f t="shared" si="13"/>
        <v>2.7898188665734713E-3</v>
      </c>
      <c r="I134" s="4">
        <f t="shared" si="14"/>
        <v>2.6233133808344448E-9</v>
      </c>
    </row>
    <row r="135" spans="1:9" x14ac:dyDescent="0.2">
      <c r="A135">
        <v>93</v>
      </c>
      <c r="B135">
        <v>836</v>
      </c>
      <c r="C135">
        <f t="shared" si="10"/>
        <v>6.7286286130847017</v>
      </c>
      <c r="D135">
        <f t="shared" si="11"/>
        <v>366.15</v>
      </c>
      <c r="E135">
        <f t="shared" si="12"/>
        <v>2.7311211252219036E-3</v>
      </c>
      <c r="H135" s="2">
        <f t="shared" si="13"/>
        <v>2.7855962903680222E-3</v>
      </c>
      <c r="I135" s="4">
        <f t="shared" si="14"/>
        <v>2.9675436176968925E-9</v>
      </c>
    </row>
    <row r="136" spans="1:9" x14ac:dyDescent="0.2">
      <c r="A136">
        <v>94</v>
      </c>
      <c r="B136">
        <v>811</v>
      </c>
      <c r="C136">
        <f t="shared" si="10"/>
        <v>6.6982680541154132</v>
      </c>
      <c r="D136">
        <f t="shared" si="11"/>
        <v>367.15</v>
      </c>
      <c r="E136">
        <f t="shared" si="12"/>
        <v>2.7236824186299877E-3</v>
      </c>
      <c r="H136" s="2">
        <f t="shared" si="13"/>
        <v>2.7814452320608636E-3</v>
      </c>
      <c r="I136" s="4">
        <f t="shared" si="14"/>
        <v>3.3365426154501739E-9</v>
      </c>
    </row>
    <row r="137" spans="1:9" x14ac:dyDescent="0.2">
      <c r="A137">
        <v>95</v>
      </c>
      <c r="B137">
        <v>787</v>
      </c>
      <c r="C137">
        <f t="shared" si="10"/>
        <v>6.6682282484174031</v>
      </c>
      <c r="D137">
        <f t="shared" si="11"/>
        <v>368.15</v>
      </c>
      <c r="E137">
        <f t="shared" si="12"/>
        <v>2.7162841233192994E-3</v>
      </c>
      <c r="H137" s="2">
        <f t="shared" si="13"/>
        <v>2.7773720055608436E-3</v>
      </c>
      <c r="I137" s="4">
        <f t="shared" si="14"/>
        <v>3.7317293567567683E-9</v>
      </c>
    </row>
    <row r="138" spans="1:9" x14ac:dyDescent="0.2">
      <c r="A138">
        <v>96</v>
      </c>
      <c r="B138">
        <v>764</v>
      </c>
      <c r="C138">
        <f t="shared" si="10"/>
        <v>6.6385677891665207</v>
      </c>
      <c r="D138">
        <f t="shared" si="11"/>
        <v>369.15</v>
      </c>
      <c r="E138">
        <f t="shared" si="12"/>
        <v>2.7089259108763375E-3</v>
      </c>
      <c r="H138" s="2">
        <f t="shared" si="13"/>
        <v>2.7733832264580614E-3</v>
      </c>
      <c r="I138" s="4">
        <f t="shared" si="14"/>
        <v>4.1547455320019492E-9</v>
      </c>
    </row>
    <row r="139" spans="1:9" x14ac:dyDescent="0.2">
      <c r="A139">
        <v>97</v>
      </c>
      <c r="B139">
        <v>741</v>
      </c>
      <c r="C139">
        <f t="shared" si="10"/>
        <v>6.6080006252960866</v>
      </c>
      <c r="D139">
        <f t="shared" si="11"/>
        <v>370.15</v>
      </c>
      <c r="E139">
        <f t="shared" si="12"/>
        <v>2.7016074564365799E-3</v>
      </c>
      <c r="H139" s="2">
        <f t="shared" si="13"/>
        <v>2.7693066774110917E-3</v>
      </c>
      <c r="I139" s="4">
        <f t="shared" si="14"/>
        <v>4.5831845205557721E-9</v>
      </c>
    </row>
    <row r="140" spans="1:9" x14ac:dyDescent="0.2">
      <c r="A140">
        <v>98</v>
      </c>
      <c r="B140">
        <v>720</v>
      </c>
      <c r="C140">
        <f t="shared" si="10"/>
        <v>6.5792512120101012</v>
      </c>
      <c r="D140">
        <f t="shared" si="11"/>
        <v>371.15</v>
      </c>
      <c r="E140">
        <f t="shared" si="12"/>
        <v>2.6943284386366701E-3</v>
      </c>
      <c r="H140" s="2">
        <f t="shared" si="13"/>
        <v>2.7655040560124909E-3</v>
      </c>
      <c r="I140" s="4">
        <f t="shared" si="14"/>
        <v>5.0659685088292369E-9</v>
      </c>
    </row>
    <row r="141" spans="1:9" x14ac:dyDescent="0.2">
      <c r="A141">
        <v>99</v>
      </c>
      <c r="B141">
        <v>699</v>
      </c>
      <c r="C141">
        <f t="shared" si="10"/>
        <v>6.5496507422338102</v>
      </c>
      <c r="D141">
        <f t="shared" si="11"/>
        <v>372.15</v>
      </c>
      <c r="E141">
        <f t="shared" si="12"/>
        <v>2.6870885395673789E-3</v>
      </c>
      <c r="H141" s="2">
        <f t="shared" si="13"/>
        <v>2.761620633901089E-3</v>
      </c>
      <c r="I141" s="4">
        <f t="shared" si="14"/>
        <v>5.5550330857690612E-9</v>
      </c>
    </row>
    <row r="142" spans="1:9" x14ac:dyDescent="0.2">
      <c r="A142">
        <v>100</v>
      </c>
      <c r="B142">
        <v>678</v>
      </c>
      <c r="C142">
        <f t="shared" si="10"/>
        <v>6.5191472879403953</v>
      </c>
      <c r="D142">
        <f t="shared" si="11"/>
        <v>373.15</v>
      </c>
      <c r="E142">
        <f t="shared" si="12"/>
        <v>2.6798874447273215E-3</v>
      </c>
      <c r="H142" s="2">
        <f t="shared" si="13"/>
        <v>2.7576523130597133E-3</v>
      </c>
      <c r="I142" s="4">
        <f t="shared" si="14"/>
        <v>6.0473747467542324E-9</v>
      </c>
    </row>
    <row r="143" spans="1:9" x14ac:dyDescent="0.2">
      <c r="A143">
        <v>101</v>
      </c>
      <c r="B143">
        <v>659</v>
      </c>
      <c r="C143">
        <f t="shared" si="10"/>
        <v>6.4907235345025072</v>
      </c>
      <c r="D143">
        <f t="shared" si="11"/>
        <v>374.15</v>
      </c>
      <c r="E143">
        <f t="shared" si="12"/>
        <v>2.6727248429774158E-3</v>
      </c>
      <c r="H143" s="2">
        <f t="shared" si="13"/>
        <v>2.7539850778975565E-3</v>
      </c>
      <c r="I143" s="4">
        <f t="shared" si="14"/>
        <v>6.6032257792764593E-9</v>
      </c>
    </row>
    <row r="144" spans="1:9" x14ac:dyDescent="0.2">
      <c r="A144">
        <v>102</v>
      </c>
      <c r="B144">
        <v>640</v>
      </c>
      <c r="C144">
        <f t="shared" si="10"/>
        <v>6.4614681763537174</v>
      </c>
      <c r="D144">
        <f t="shared" si="11"/>
        <v>375.15</v>
      </c>
      <c r="E144">
        <f t="shared" si="12"/>
        <v>2.6656004264960682E-3</v>
      </c>
      <c r="H144" s="2">
        <f t="shared" si="13"/>
        <v>2.75024116679712E-3</v>
      </c>
      <c r="I144" s="4">
        <f t="shared" si="14"/>
        <v>7.1640549187100899E-9</v>
      </c>
    </row>
    <row r="145" spans="1:9" x14ac:dyDescent="0.2">
      <c r="A145">
        <v>103</v>
      </c>
      <c r="B145">
        <v>622</v>
      </c>
      <c r="C145">
        <f t="shared" si="10"/>
        <v>6.4329400927391793</v>
      </c>
      <c r="D145">
        <f t="shared" si="11"/>
        <v>376.15</v>
      </c>
      <c r="E145">
        <f t="shared" si="12"/>
        <v>2.6585138907350794E-3</v>
      </c>
      <c r="H145" s="2">
        <f t="shared" si="13"/>
        <v>2.7466201057869898E-3</v>
      </c>
      <c r="I145" s="4">
        <f t="shared" si="14"/>
        <v>7.7627051307734879E-9</v>
      </c>
    </row>
    <row r="146" spans="1:9" x14ac:dyDescent="0.2">
      <c r="A146">
        <v>104</v>
      </c>
      <c r="B146">
        <v>604</v>
      </c>
      <c r="C146">
        <f t="shared" si="10"/>
        <v>6.4035741979348151</v>
      </c>
      <c r="D146">
        <f t="shared" si="11"/>
        <v>377.15</v>
      </c>
      <c r="E146">
        <f t="shared" si="12"/>
        <v>2.6514649343762431E-3</v>
      </c>
      <c r="H146" s="2">
        <f t="shared" si="13"/>
        <v>2.7429232749594237E-3</v>
      </c>
      <c r="I146" s="4">
        <f t="shared" si="14"/>
        <v>8.3646280622290552E-9</v>
      </c>
    </row>
    <row r="147" spans="1:9" x14ac:dyDescent="0.2">
      <c r="A147">
        <v>105</v>
      </c>
      <c r="B147">
        <v>587</v>
      </c>
      <c r="C147">
        <f t="shared" si="10"/>
        <v>6.3750248198280968</v>
      </c>
      <c r="D147">
        <f t="shared" si="11"/>
        <v>378.15</v>
      </c>
      <c r="E147">
        <f t="shared" si="12"/>
        <v>2.6444532592886424E-3</v>
      </c>
      <c r="H147" s="2">
        <f t="shared" si="13"/>
        <v>2.7393588352164267E-3</v>
      </c>
      <c r="I147" s="4">
        <f t="shared" si="14"/>
        <v>9.0070683421844422E-9</v>
      </c>
    </row>
    <row r="148" spans="1:9" x14ac:dyDescent="0.2">
      <c r="A148">
        <v>106</v>
      </c>
      <c r="B148">
        <v>571</v>
      </c>
      <c r="C148">
        <f t="shared" si="10"/>
        <v>6.3473892096560105</v>
      </c>
      <c r="D148">
        <f t="shared" si="11"/>
        <v>379.15</v>
      </c>
      <c r="E148">
        <f t="shared" si="12"/>
        <v>2.6374785704866149E-3</v>
      </c>
      <c r="H148" s="2">
        <f t="shared" si="13"/>
        <v>2.7359361546858132E-3</v>
      </c>
      <c r="I148" s="4">
        <f t="shared" si="14"/>
        <v>9.693895886342218E-9</v>
      </c>
    </row>
    <row r="149" spans="1:9" x14ac:dyDescent="0.2">
      <c r="A149">
        <v>107</v>
      </c>
      <c r="B149">
        <v>555</v>
      </c>
      <c r="C149">
        <f t="shared" si="10"/>
        <v>6.3189681137464344</v>
      </c>
      <c r="D149">
        <f t="shared" si="11"/>
        <v>380.15</v>
      </c>
      <c r="E149">
        <f t="shared" si="12"/>
        <v>2.6305405760883864E-3</v>
      </c>
      <c r="H149" s="2">
        <f t="shared" si="13"/>
        <v>2.732444461122834E-3</v>
      </c>
      <c r="I149" s="4">
        <f t="shared" si="14"/>
        <v>1.0384401785113917E-8</v>
      </c>
    </row>
    <row r="150" spans="1:9" x14ac:dyDescent="0.2">
      <c r="A150">
        <v>108</v>
      </c>
      <c r="B150">
        <v>539</v>
      </c>
      <c r="C150">
        <f t="shared" si="10"/>
        <v>6.2897155709089976</v>
      </c>
      <c r="D150">
        <f t="shared" si="11"/>
        <v>381.15</v>
      </c>
      <c r="E150">
        <f t="shared" si="12"/>
        <v>2.6236389872753511E-3</v>
      </c>
      <c r="H150" s="2">
        <f t="shared" si="13"/>
        <v>2.7288804214136218E-3</v>
      </c>
      <c r="I150" s="4">
        <f t="shared" si="14"/>
        <v>1.1075759459479979E-8</v>
      </c>
    </row>
    <row r="151" spans="1:9" x14ac:dyDescent="0.2">
      <c r="A151">
        <v>109</v>
      </c>
      <c r="B151">
        <v>524</v>
      </c>
      <c r="C151">
        <f t="shared" si="10"/>
        <v>6.261491684321042</v>
      </c>
      <c r="D151">
        <f t="shared" si="11"/>
        <v>382.15</v>
      </c>
      <c r="E151">
        <f t="shared" si="12"/>
        <v>2.6167735182519953E-3</v>
      </c>
      <c r="H151" s="2">
        <f t="shared" si="13"/>
        <v>2.7254702357161222E-3</v>
      </c>
      <c r="I151" s="4">
        <f t="shared" si="14"/>
        <v>1.1814976387476225E-8</v>
      </c>
    </row>
    <row r="152" spans="1:9" x14ac:dyDescent="0.2">
      <c r="A152">
        <v>110</v>
      </c>
      <c r="B152">
        <v>510</v>
      </c>
      <c r="C152">
        <f t="shared" si="10"/>
        <v>6.2344107257183712</v>
      </c>
      <c r="D152">
        <f t="shared" si="11"/>
        <v>383.15</v>
      </c>
      <c r="E152">
        <f t="shared" si="12"/>
        <v>2.6099438862064468E-3</v>
      </c>
      <c r="H152" s="2">
        <f t="shared" si="13"/>
        <v>2.7222243641138724E-3</v>
      </c>
      <c r="I152" s="4">
        <f t="shared" si="14"/>
        <v>1.2606905719119896E-8</v>
      </c>
    </row>
    <row r="153" spans="1:9" x14ac:dyDescent="0.2">
      <c r="A153">
        <v>111</v>
      </c>
      <c r="B153">
        <v>496</v>
      </c>
      <c r="C153">
        <f t="shared" si="10"/>
        <v>6.2065759267249279</v>
      </c>
      <c r="D153">
        <f t="shared" si="11"/>
        <v>384.15</v>
      </c>
      <c r="E153">
        <f t="shared" si="12"/>
        <v>2.6031498112716388E-3</v>
      </c>
      <c r="H153" s="2">
        <f t="shared" si="13"/>
        <v>2.7189147788874196E-3</v>
      </c>
      <c r="I153" s="4">
        <f t="shared" si="14"/>
        <v>1.3401527727082795E-8</v>
      </c>
    </row>
    <row r="154" spans="1:9" x14ac:dyDescent="0.2">
      <c r="A154">
        <v>112</v>
      </c>
      <c r="B154">
        <v>482</v>
      </c>
      <c r="C154">
        <f t="shared" si="10"/>
        <v>6.1779441140506002</v>
      </c>
      <c r="D154">
        <f t="shared" si="11"/>
        <v>385.15</v>
      </c>
      <c r="E154">
        <f t="shared" si="12"/>
        <v>2.5963910164870829E-3</v>
      </c>
      <c r="H154" s="2">
        <f t="shared" si="13"/>
        <v>2.7155384789937353E-3</v>
      </c>
      <c r="I154" s="4">
        <f t="shared" si="14"/>
        <v>1.4196117821774125E-8</v>
      </c>
    </row>
    <row r="155" spans="1:9" x14ac:dyDescent="0.2">
      <c r="A155">
        <v>113</v>
      </c>
      <c r="B155">
        <v>469</v>
      </c>
      <c r="C155">
        <f t="shared" si="10"/>
        <v>6.1506027684462792</v>
      </c>
      <c r="D155">
        <f t="shared" si="11"/>
        <v>386.15</v>
      </c>
      <c r="E155">
        <f t="shared" si="12"/>
        <v>2.589667227761233E-3</v>
      </c>
      <c r="H155" s="2">
        <f t="shared" si="13"/>
        <v>2.7123407857779303E-3</v>
      </c>
      <c r="I155" s="4">
        <f t="shared" si="14"/>
        <v>1.5048801836476002E-8</v>
      </c>
    </row>
    <row r="156" spans="1:9" x14ac:dyDescent="0.2">
      <c r="A156">
        <v>114</v>
      </c>
      <c r="B156">
        <v>457</v>
      </c>
      <c r="C156">
        <f t="shared" si="10"/>
        <v>6.1246833908942051</v>
      </c>
      <c r="D156">
        <f t="shared" si="11"/>
        <v>387.15</v>
      </c>
      <c r="E156">
        <f t="shared" si="12"/>
        <v>2.5829781738344313E-3</v>
      </c>
      <c r="H156" s="2">
        <f t="shared" si="13"/>
        <v>2.7093331368649521E-3</v>
      </c>
      <c r="I156" s="4">
        <f t="shared" si="14"/>
        <v>1.5965576682444264E-8</v>
      </c>
    </row>
    <row r="157" spans="1:9" x14ac:dyDescent="0.2">
      <c r="A157">
        <v>115</v>
      </c>
      <c r="B157">
        <v>444</v>
      </c>
      <c r="C157">
        <f t="shared" si="10"/>
        <v>6.0958245624322247</v>
      </c>
      <c r="D157">
        <f t="shared" si="11"/>
        <v>388.15</v>
      </c>
      <c r="E157">
        <f t="shared" si="12"/>
        <v>2.5763235862424324E-3</v>
      </c>
      <c r="H157" s="2">
        <f t="shared" si="13"/>
        <v>2.7060114610997681E-3</v>
      </c>
      <c r="I157" s="4">
        <f t="shared" si="14"/>
        <v>1.6818944885011974E-8</v>
      </c>
    </row>
    <row r="158" spans="1:9" x14ac:dyDescent="0.2">
      <c r="A158">
        <v>116</v>
      </c>
      <c r="B158">
        <v>432</v>
      </c>
      <c r="C158">
        <f t="shared" si="10"/>
        <v>6.0684255882441107</v>
      </c>
      <c r="D158">
        <f t="shared" si="11"/>
        <v>389.15</v>
      </c>
      <c r="E158">
        <f t="shared" si="12"/>
        <v>2.5697031992804832E-3</v>
      </c>
      <c r="H158" s="2">
        <f t="shared" si="13"/>
        <v>2.7028840857578553E-3</v>
      </c>
      <c r="I158" s="4">
        <f t="shared" si="14"/>
        <v>1.773714852289867E-8</v>
      </c>
    </row>
    <row r="159" spans="1:9" x14ac:dyDescent="0.2">
      <c r="A159">
        <v>117</v>
      </c>
      <c r="B159">
        <v>421</v>
      </c>
      <c r="C159">
        <f t="shared" si="10"/>
        <v>6.0426328336823811</v>
      </c>
      <c r="D159">
        <f t="shared" si="11"/>
        <v>390.15</v>
      </c>
      <c r="E159">
        <f t="shared" si="12"/>
        <v>2.5631167499679613E-3</v>
      </c>
      <c r="H159" s="2">
        <f t="shared" si="13"/>
        <v>2.6999633248596445E-3</v>
      </c>
      <c r="I159" s="4">
        <f t="shared" si="14"/>
        <v>1.8726985059585067E-8</v>
      </c>
    </row>
    <row r="160" spans="1:9" x14ac:dyDescent="0.2">
      <c r="A160">
        <v>118</v>
      </c>
      <c r="B160">
        <v>410</v>
      </c>
      <c r="C160">
        <f t="shared" si="10"/>
        <v>6.0161571596983539</v>
      </c>
      <c r="D160">
        <f t="shared" si="11"/>
        <v>391.15</v>
      </c>
      <c r="E160">
        <f t="shared" si="12"/>
        <v>2.5565639780135499E-3</v>
      </c>
      <c r="H160" s="2">
        <f t="shared" si="13"/>
        <v>2.6969886065114686E-3</v>
      </c>
      <c r="I160" s="4">
        <f t="shared" si="14"/>
        <v>1.9719076288778493E-8</v>
      </c>
    </row>
    <row r="161" spans="1:9" x14ac:dyDescent="0.2">
      <c r="A161">
        <v>119</v>
      </c>
      <c r="B161">
        <v>399</v>
      </c>
      <c r="C161">
        <f t="shared" si="10"/>
        <v>5.9889614168898637</v>
      </c>
      <c r="D161">
        <f t="shared" si="11"/>
        <v>392.15</v>
      </c>
      <c r="E161">
        <f t="shared" si="12"/>
        <v>2.5500446257809514E-3</v>
      </c>
      <c r="H161" s="2">
        <f t="shared" si="13"/>
        <v>2.6939575319047098E-3</v>
      </c>
      <c r="I161" s="4">
        <f t="shared" si="14"/>
        <v>2.0710924548985709E-8</v>
      </c>
    </row>
    <row r="162" spans="1:9" x14ac:dyDescent="0.2">
      <c r="A162">
        <v>120</v>
      </c>
      <c r="B162">
        <v>388</v>
      </c>
      <c r="C162">
        <f t="shared" si="10"/>
        <v>5.9610053396232736</v>
      </c>
      <c r="D162">
        <f t="shared" si="11"/>
        <v>393.15</v>
      </c>
      <c r="E162">
        <f t="shared" si="12"/>
        <v>2.5435584382551188E-3</v>
      </c>
      <c r="H162" s="2">
        <f t="shared" si="13"/>
        <v>2.6908675283185972E-3</v>
      </c>
      <c r="I162" s="4">
        <f t="shared" si="14"/>
        <v>2.1699968015329978E-8</v>
      </c>
    </row>
    <row r="163" spans="1:9" x14ac:dyDescent="0.2">
      <c r="A163">
        <v>121</v>
      </c>
      <c r="B163">
        <v>378</v>
      </c>
      <c r="C163">
        <f t="shared" si="10"/>
        <v>5.934894195619588</v>
      </c>
      <c r="D163">
        <f t="shared" si="11"/>
        <v>394.15</v>
      </c>
      <c r="E163">
        <f t="shared" si="12"/>
        <v>2.5371051630090069E-3</v>
      </c>
      <c r="H163" s="2">
        <f t="shared" si="13"/>
        <v>2.6880049751942326E-3</v>
      </c>
      <c r="I163" s="4">
        <f t="shared" si="14"/>
        <v>2.2770753317536383E-8</v>
      </c>
    </row>
    <row r="164" spans="1:9" x14ac:dyDescent="0.2">
      <c r="A164">
        <v>122</v>
      </c>
      <c r="B164">
        <v>368</v>
      </c>
      <c r="C164">
        <f t="shared" si="10"/>
        <v>5.9080829381689313</v>
      </c>
      <c r="D164">
        <f t="shared" si="11"/>
        <v>395.15</v>
      </c>
      <c r="E164">
        <f t="shared" si="12"/>
        <v>2.5306845501708213E-3</v>
      </c>
      <c r="H164" s="2">
        <f t="shared" si="13"/>
        <v>2.6850892100951105E-3</v>
      </c>
      <c r="I164" s="4">
        <f t="shared" si="14"/>
        <v>2.384079900633539E-8</v>
      </c>
    </row>
    <row r="165" spans="1:9" x14ac:dyDescent="0.2">
      <c r="A165">
        <v>123</v>
      </c>
      <c r="B165">
        <v>359</v>
      </c>
      <c r="C165">
        <f t="shared" si="10"/>
        <v>5.8833223884882786</v>
      </c>
      <c r="D165">
        <f t="shared" si="11"/>
        <v>396.15</v>
      </c>
      <c r="E165">
        <f t="shared" si="12"/>
        <v>2.5242963523917708E-3</v>
      </c>
      <c r="H165" s="2">
        <f t="shared" si="13"/>
        <v>2.6824175558908402E-3</v>
      </c>
      <c r="I165" s="4">
        <f t="shared" si="14"/>
        <v>2.5002314995994109E-8</v>
      </c>
    </row>
    <row r="166" spans="1:9" x14ac:dyDescent="0.2">
      <c r="A166">
        <v>124</v>
      </c>
      <c r="B166">
        <v>350</v>
      </c>
      <c r="C166">
        <f t="shared" si="10"/>
        <v>5.857933154483459</v>
      </c>
      <c r="D166">
        <f t="shared" si="11"/>
        <v>397.15</v>
      </c>
      <c r="E166">
        <f t="shared" si="12"/>
        <v>2.517940324814302E-3</v>
      </c>
      <c r="H166" s="2">
        <f t="shared" si="13"/>
        <v>2.6796990080478742E-3</v>
      </c>
      <c r="I166" s="4">
        <f t="shared" si="14"/>
        <v>2.6165871601459176E-8</v>
      </c>
    </row>
    <row r="167" spans="1:9" x14ac:dyDescent="0.2">
      <c r="A167">
        <v>125</v>
      </c>
      <c r="B167">
        <v>341</v>
      </c>
      <c r="C167">
        <f t="shared" si="10"/>
        <v>5.8318824772835169</v>
      </c>
      <c r="D167">
        <f t="shared" si="11"/>
        <v>398.15</v>
      </c>
      <c r="E167">
        <f t="shared" si="12"/>
        <v>2.511616225040814E-3</v>
      </c>
      <c r="H167" s="2">
        <f t="shared" si="13"/>
        <v>2.6769315806212494E-3</v>
      </c>
      <c r="I167" s="4">
        <f t="shared" si="14"/>
        <v>2.7329166790685794E-8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F79B-0DD5-9645-A5E8-08C3301CD4EC}">
  <dimension ref="A1:F219"/>
  <sheetViews>
    <sheetView workbookViewId="0">
      <selection activeCell="I5" sqref="I5"/>
    </sheetView>
  </sheetViews>
  <sheetFormatPr baseColWidth="10" defaultRowHeight="16" x14ac:dyDescent="0.2"/>
  <sheetData>
    <row r="1" spans="1:6" x14ac:dyDescent="0.2">
      <c r="A1" t="s">
        <v>21</v>
      </c>
      <c r="B1" t="s">
        <v>17</v>
      </c>
      <c r="C1" t="s">
        <v>18</v>
      </c>
      <c r="D1" t="s">
        <v>19</v>
      </c>
      <c r="E1" t="s">
        <v>0</v>
      </c>
      <c r="F1" t="s">
        <v>20</v>
      </c>
    </row>
    <row r="2" spans="1:6" x14ac:dyDescent="0.2">
      <c r="A2">
        <v>1.74</v>
      </c>
      <c r="B2">
        <v>1.66</v>
      </c>
      <c r="C2">
        <v>-0.08</v>
      </c>
      <c r="D2">
        <v>11088.44</v>
      </c>
      <c r="E2">
        <v>31.51</v>
      </c>
      <c r="F2">
        <v>6.3</v>
      </c>
    </row>
    <row r="3" spans="1:6" x14ac:dyDescent="0.2">
      <c r="A3">
        <v>1.74</v>
      </c>
      <c r="B3">
        <v>1.65</v>
      </c>
      <c r="C3">
        <v>-0.08</v>
      </c>
      <c r="D3">
        <v>11136.37</v>
      </c>
      <c r="E3">
        <v>31.41</v>
      </c>
      <c r="F3">
        <v>12.59</v>
      </c>
    </row>
    <row r="4" spans="1:6" x14ac:dyDescent="0.2">
      <c r="A4">
        <v>1.73</v>
      </c>
      <c r="B4">
        <v>1.66</v>
      </c>
      <c r="C4">
        <v>-7.0000000000000007E-2</v>
      </c>
      <c r="D4">
        <v>11040.72</v>
      </c>
      <c r="E4">
        <v>31.62</v>
      </c>
      <c r="F4">
        <v>18.91</v>
      </c>
    </row>
    <row r="5" spans="1:6" x14ac:dyDescent="0.2">
      <c r="A5">
        <v>1.73</v>
      </c>
      <c r="B5">
        <v>1.65</v>
      </c>
      <c r="C5">
        <v>-0.08</v>
      </c>
      <c r="D5">
        <v>11088.44</v>
      </c>
      <c r="E5">
        <v>31.51</v>
      </c>
      <c r="F5">
        <v>25.21</v>
      </c>
    </row>
    <row r="6" spans="1:6" x14ac:dyDescent="0.2">
      <c r="A6">
        <v>1.73</v>
      </c>
      <c r="B6">
        <v>1.65</v>
      </c>
      <c r="C6">
        <v>-0.08</v>
      </c>
      <c r="D6">
        <v>11088.44</v>
      </c>
      <c r="E6">
        <v>31.51</v>
      </c>
      <c r="F6">
        <v>31.51</v>
      </c>
    </row>
    <row r="7" spans="1:6" x14ac:dyDescent="0.2">
      <c r="A7">
        <v>1.74</v>
      </c>
      <c r="B7">
        <v>1.66</v>
      </c>
      <c r="C7">
        <v>-7.0000000000000007E-2</v>
      </c>
      <c r="D7">
        <v>11040.72</v>
      </c>
      <c r="E7">
        <v>31.62</v>
      </c>
      <c r="F7">
        <v>31.53</v>
      </c>
    </row>
    <row r="8" spans="1:6" x14ac:dyDescent="0.2">
      <c r="A8">
        <v>1.74</v>
      </c>
      <c r="B8">
        <v>1.65</v>
      </c>
      <c r="C8">
        <v>-0.08</v>
      </c>
      <c r="D8">
        <v>11136.37</v>
      </c>
      <c r="E8">
        <v>31.41</v>
      </c>
      <c r="F8">
        <v>31.53</v>
      </c>
    </row>
    <row r="9" spans="1:6" x14ac:dyDescent="0.2">
      <c r="A9">
        <v>1.73</v>
      </c>
      <c r="B9">
        <v>1.65</v>
      </c>
      <c r="C9">
        <v>-0.08</v>
      </c>
      <c r="D9">
        <v>11088.44</v>
      </c>
      <c r="E9">
        <v>31.51</v>
      </c>
      <c r="F9">
        <v>31.51</v>
      </c>
    </row>
    <row r="10" spans="1:6" x14ac:dyDescent="0.2">
      <c r="A10">
        <v>1.78</v>
      </c>
      <c r="B10">
        <v>1.65</v>
      </c>
      <c r="C10">
        <v>-0.13</v>
      </c>
      <c r="D10">
        <v>11882.35</v>
      </c>
      <c r="E10">
        <v>29.89</v>
      </c>
      <c r="F10">
        <v>31.19</v>
      </c>
    </row>
    <row r="11" spans="1:6" x14ac:dyDescent="0.2">
      <c r="A11">
        <v>1.67</v>
      </c>
      <c r="B11">
        <v>1.65</v>
      </c>
      <c r="C11">
        <v>-0.02</v>
      </c>
      <c r="D11">
        <v>10261.44</v>
      </c>
      <c r="E11">
        <v>33.33</v>
      </c>
      <c r="F11">
        <v>31.55</v>
      </c>
    </row>
    <row r="12" spans="1:6" x14ac:dyDescent="0.2">
      <c r="A12">
        <v>1.62</v>
      </c>
      <c r="B12">
        <v>1.66</v>
      </c>
      <c r="C12">
        <v>0.04</v>
      </c>
      <c r="D12">
        <v>9537.82</v>
      </c>
      <c r="E12">
        <v>35.04</v>
      </c>
      <c r="F12">
        <v>32.24</v>
      </c>
    </row>
    <row r="13" spans="1:6" x14ac:dyDescent="0.2">
      <c r="A13">
        <v>1.59</v>
      </c>
      <c r="B13">
        <v>1.66</v>
      </c>
      <c r="C13">
        <v>7.0000000000000007E-2</v>
      </c>
      <c r="D13">
        <v>9135.7999999999993</v>
      </c>
      <c r="E13">
        <v>36.04</v>
      </c>
      <c r="F13">
        <v>33.159999999999997</v>
      </c>
    </row>
    <row r="14" spans="1:6" x14ac:dyDescent="0.2">
      <c r="A14">
        <v>1.57</v>
      </c>
      <c r="B14">
        <v>1.66</v>
      </c>
      <c r="C14">
        <v>0.08</v>
      </c>
      <c r="D14">
        <v>8940.94</v>
      </c>
      <c r="E14">
        <v>36.54</v>
      </c>
      <c r="F14">
        <v>34.17</v>
      </c>
    </row>
    <row r="15" spans="1:6" x14ac:dyDescent="0.2">
      <c r="A15">
        <v>1.55</v>
      </c>
      <c r="B15">
        <v>1.66</v>
      </c>
      <c r="C15">
        <v>0.1</v>
      </c>
      <c r="D15">
        <v>8712.27</v>
      </c>
      <c r="E15">
        <v>37.15</v>
      </c>
      <c r="F15">
        <v>35.619999999999997</v>
      </c>
    </row>
    <row r="16" spans="1:6" x14ac:dyDescent="0.2">
      <c r="A16">
        <v>1.55</v>
      </c>
      <c r="B16">
        <v>1.67</v>
      </c>
      <c r="C16">
        <v>0.13</v>
      </c>
      <c r="D16">
        <v>8452.3799999999992</v>
      </c>
      <c r="E16">
        <v>37.85</v>
      </c>
      <c r="F16">
        <v>36.520000000000003</v>
      </c>
    </row>
    <row r="17" spans="1:6" x14ac:dyDescent="0.2">
      <c r="A17">
        <v>1.53</v>
      </c>
      <c r="B17">
        <v>1.66</v>
      </c>
      <c r="C17">
        <v>0.13</v>
      </c>
      <c r="D17">
        <v>8452.3799999999992</v>
      </c>
      <c r="E17">
        <v>37.85</v>
      </c>
      <c r="F17">
        <v>37.090000000000003</v>
      </c>
    </row>
    <row r="18" spans="1:6" x14ac:dyDescent="0.2">
      <c r="A18">
        <v>1.54</v>
      </c>
      <c r="B18">
        <v>1.66</v>
      </c>
      <c r="C18">
        <v>0.12</v>
      </c>
      <c r="D18">
        <v>8489.07</v>
      </c>
      <c r="E18">
        <v>37.75</v>
      </c>
      <c r="F18">
        <v>37.43</v>
      </c>
    </row>
    <row r="19" spans="1:6" x14ac:dyDescent="0.2">
      <c r="A19">
        <v>1.52</v>
      </c>
      <c r="B19">
        <v>1.66</v>
      </c>
      <c r="C19">
        <v>0.14000000000000001</v>
      </c>
      <c r="D19">
        <v>8343.2000000000007</v>
      </c>
      <c r="E19">
        <v>38.15</v>
      </c>
      <c r="F19">
        <v>37.75</v>
      </c>
    </row>
    <row r="20" spans="1:6" x14ac:dyDescent="0.2">
      <c r="A20">
        <v>1.51</v>
      </c>
      <c r="B20">
        <v>1.66</v>
      </c>
      <c r="C20">
        <v>0.15</v>
      </c>
      <c r="D20">
        <v>8164.06</v>
      </c>
      <c r="E20">
        <v>38.65</v>
      </c>
      <c r="F20">
        <v>38.049999999999997</v>
      </c>
    </row>
    <row r="21" spans="1:6" x14ac:dyDescent="0.2">
      <c r="A21">
        <v>1.5</v>
      </c>
      <c r="B21">
        <v>1.66</v>
      </c>
      <c r="C21">
        <v>0.16</v>
      </c>
      <c r="D21">
        <v>8093.39</v>
      </c>
      <c r="E21">
        <v>38.85</v>
      </c>
      <c r="F21">
        <v>38.25</v>
      </c>
    </row>
    <row r="22" spans="1:6" x14ac:dyDescent="0.2">
      <c r="A22">
        <v>1.53</v>
      </c>
      <c r="B22">
        <v>1.66</v>
      </c>
      <c r="C22">
        <v>0.13</v>
      </c>
      <c r="D22">
        <v>8415.84</v>
      </c>
      <c r="E22">
        <v>37.950000000000003</v>
      </c>
      <c r="F22">
        <v>38.270000000000003</v>
      </c>
    </row>
    <row r="23" spans="1:6" x14ac:dyDescent="0.2">
      <c r="A23">
        <v>1.55</v>
      </c>
      <c r="B23">
        <v>1.66</v>
      </c>
      <c r="C23">
        <v>0.11</v>
      </c>
      <c r="D23">
        <v>8637.27</v>
      </c>
      <c r="E23">
        <v>37.35</v>
      </c>
      <c r="F23">
        <v>38.19</v>
      </c>
    </row>
    <row r="24" spans="1:6" x14ac:dyDescent="0.2">
      <c r="A24">
        <v>1.57</v>
      </c>
      <c r="B24">
        <v>1.65</v>
      </c>
      <c r="C24">
        <v>0.09</v>
      </c>
      <c r="D24">
        <v>8902.44</v>
      </c>
      <c r="E24">
        <v>36.64</v>
      </c>
      <c r="F24">
        <v>37.89</v>
      </c>
    </row>
    <row r="25" spans="1:6" x14ac:dyDescent="0.2">
      <c r="A25">
        <v>1.58</v>
      </c>
      <c r="B25">
        <v>1.66</v>
      </c>
      <c r="C25">
        <v>0.08</v>
      </c>
      <c r="D25">
        <v>8979.59</v>
      </c>
      <c r="E25">
        <v>36.44</v>
      </c>
      <c r="F25">
        <v>37.450000000000003</v>
      </c>
    </row>
    <row r="26" spans="1:6" x14ac:dyDescent="0.2">
      <c r="A26">
        <v>1.59</v>
      </c>
      <c r="B26">
        <v>1.66</v>
      </c>
      <c r="C26">
        <v>7.0000000000000007E-2</v>
      </c>
      <c r="D26">
        <v>9096.51</v>
      </c>
      <c r="E26">
        <v>36.14</v>
      </c>
      <c r="F26">
        <v>36.9</v>
      </c>
    </row>
    <row r="27" spans="1:6" x14ac:dyDescent="0.2">
      <c r="A27">
        <v>1.6</v>
      </c>
      <c r="B27">
        <v>1.65</v>
      </c>
      <c r="C27">
        <v>0.05</v>
      </c>
      <c r="D27">
        <v>9294.61</v>
      </c>
      <c r="E27">
        <v>35.64</v>
      </c>
      <c r="F27">
        <v>36.44</v>
      </c>
    </row>
    <row r="28" spans="1:6" x14ac:dyDescent="0.2">
      <c r="A28">
        <v>1.61</v>
      </c>
      <c r="B28">
        <v>1.65</v>
      </c>
      <c r="C28">
        <v>0.05</v>
      </c>
      <c r="D28">
        <v>9415.4500000000007</v>
      </c>
      <c r="E28">
        <v>35.340000000000003</v>
      </c>
      <c r="F28">
        <v>36.04</v>
      </c>
    </row>
    <row r="29" spans="1:6" x14ac:dyDescent="0.2">
      <c r="A29">
        <v>1.62</v>
      </c>
      <c r="B29">
        <v>1.65</v>
      </c>
      <c r="C29">
        <v>0.03</v>
      </c>
      <c r="D29">
        <v>9578.9500000000007</v>
      </c>
      <c r="E29">
        <v>34.94</v>
      </c>
      <c r="F29">
        <v>35.700000000000003</v>
      </c>
    </row>
    <row r="30" spans="1:6" x14ac:dyDescent="0.2">
      <c r="A30">
        <v>1.63</v>
      </c>
      <c r="B30">
        <v>1.65</v>
      </c>
      <c r="C30">
        <v>0.02</v>
      </c>
      <c r="D30">
        <v>9745.2199999999993</v>
      </c>
      <c r="E30">
        <v>34.54</v>
      </c>
      <c r="F30">
        <v>35.32</v>
      </c>
    </row>
    <row r="31" spans="1:6" x14ac:dyDescent="0.2">
      <c r="A31">
        <v>1.63</v>
      </c>
      <c r="B31">
        <v>1.65</v>
      </c>
      <c r="C31">
        <v>0.02</v>
      </c>
      <c r="D31">
        <v>9745.2199999999993</v>
      </c>
      <c r="E31">
        <v>34.54</v>
      </c>
      <c r="F31">
        <v>35</v>
      </c>
    </row>
    <row r="32" spans="1:6" x14ac:dyDescent="0.2">
      <c r="A32">
        <v>1.64</v>
      </c>
      <c r="B32">
        <v>1.66</v>
      </c>
      <c r="C32">
        <v>0.02</v>
      </c>
      <c r="D32">
        <v>9787.23</v>
      </c>
      <c r="E32">
        <v>34.44</v>
      </c>
      <c r="F32">
        <v>34.76</v>
      </c>
    </row>
    <row r="33" spans="1:6" x14ac:dyDescent="0.2">
      <c r="A33">
        <v>1.65</v>
      </c>
      <c r="B33">
        <v>1.65</v>
      </c>
      <c r="C33">
        <v>0</v>
      </c>
      <c r="D33">
        <v>10000</v>
      </c>
      <c r="E33">
        <v>33.94</v>
      </c>
      <c r="F33">
        <v>34.479999999999997</v>
      </c>
    </row>
    <row r="34" spans="1:6" x14ac:dyDescent="0.2">
      <c r="A34">
        <v>1.65</v>
      </c>
      <c r="B34">
        <v>1.65</v>
      </c>
      <c r="C34">
        <v>0</v>
      </c>
      <c r="D34">
        <v>10043.1</v>
      </c>
      <c r="E34">
        <v>33.840000000000003</v>
      </c>
      <c r="F34">
        <v>34.26</v>
      </c>
    </row>
    <row r="35" spans="1:6" x14ac:dyDescent="0.2">
      <c r="A35">
        <v>1.66</v>
      </c>
      <c r="B35">
        <v>1.65</v>
      </c>
      <c r="C35">
        <v>-0.01</v>
      </c>
      <c r="D35">
        <v>10086.39</v>
      </c>
      <c r="E35">
        <v>33.729999999999997</v>
      </c>
      <c r="F35">
        <v>34.1</v>
      </c>
    </row>
    <row r="36" spans="1:6" x14ac:dyDescent="0.2">
      <c r="A36">
        <v>1.66</v>
      </c>
      <c r="B36">
        <v>1.65</v>
      </c>
      <c r="C36">
        <v>-0.01</v>
      </c>
      <c r="D36">
        <v>10173.540000000001</v>
      </c>
      <c r="E36">
        <v>33.53</v>
      </c>
      <c r="F36">
        <v>33.9</v>
      </c>
    </row>
    <row r="37" spans="1:6" x14ac:dyDescent="0.2">
      <c r="A37">
        <v>1.67</v>
      </c>
      <c r="B37">
        <v>1.65</v>
      </c>
      <c r="C37">
        <v>-0.02</v>
      </c>
      <c r="D37">
        <v>10217.39</v>
      </c>
      <c r="E37">
        <v>33.43</v>
      </c>
      <c r="F37">
        <v>33.69</v>
      </c>
    </row>
    <row r="38" spans="1:6" x14ac:dyDescent="0.2">
      <c r="A38">
        <v>1.67</v>
      </c>
      <c r="B38">
        <v>1.65</v>
      </c>
      <c r="C38">
        <v>-0.02</v>
      </c>
      <c r="D38">
        <v>10305.68</v>
      </c>
      <c r="E38">
        <v>33.229999999999997</v>
      </c>
      <c r="F38">
        <v>33.549999999999997</v>
      </c>
    </row>
    <row r="39" spans="1:6" x14ac:dyDescent="0.2">
      <c r="A39">
        <v>1.68</v>
      </c>
      <c r="B39">
        <v>1.65</v>
      </c>
      <c r="C39">
        <v>-0.02</v>
      </c>
      <c r="D39">
        <v>10305.68</v>
      </c>
      <c r="E39">
        <v>33.229999999999997</v>
      </c>
      <c r="F39">
        <v>33.43</v>
      </c>
    </row>
    <row r="40" spans="1:6" x14ac:dyDescent="0.2">
      <c r="A40">
        <v>1.68</v>
      </c>
      <c r="B40">
        <v>1.65</v>
      </c>
      <c r="C40">
        <v>-0.03</v>
      </c>
      <c r="D40">
        <v>10350.11</v>
      </c>
      <c r="E40">
        <v>33.130000000000003</v>
      </c>
      <c r="F40">
        <v>33.31</v>
      </c>
    </row>
    <row r="41" spans="1:6" x14ac:dyDescent="0.2">
      <c r="A41">
        <v>1.67</v>
      </c>
      <c r="B41">
        <v>1.65</v>
      </c>
      <c r="C41">
        <v>-0.02</v>
      </c>
      <c r="D41">
        <v>10261.44</v>
      </c>
      <c r="E41">
        <v>33.33</v>
      </c>
      <c r="F41">
        <v>33.270000000000003</v>
      </c>
    </row>
    <row r="42" spans="1:6" x14ac:dyDescent="0.2">
      <c r="A42">
        <v>1.69</v>
      </c>
      <c r="B42">
        <v>1.66</v>
      </c>
      <c r="C42">
        <v>-0.03</v>
      </c>
      <c r="D42">
        <v>10439.56</v>
      </c>
      <c r="E42">
        <v>32.93</v>
      </c>
      <c r="F42">
        <v>33.17</v>
      </c>
    </row>
    <row r="43" spans="1:6" x14ac:dyDescent="0.2">
      <c r="A43">
        <v>1.69</v>
      </c>
      <c r="B43">
        <v>1.65</v>
      </c>
      <c r="C43">
        <v>-0.04</v>
      </c>
      <c r="D43">
        <v>10484.58</v>
      </c>
      <c r="E43">
        <v>32.83</v>
      </c>
      <c r="F43">
        <v>33.090000000000003</v>
      </c>
    </row>
    <row r="44" spans="1:6" x14ac:dyDescent="0.2">
      <c r="A44">
        <v>1.68</v>
      </c>
      <c r="B44">
        <v>1.65</v>
      </c>
      <c r="C44">
        <v>-0.02</v>
      </c>
      <c r="D44">
        <v>10305.68</v>
      </c>
      <c r="E44">
        <v>33.229999999999997</v>
      </c>
      <c r="F44">
        <v>33.090000000000003</v>
      </c>
    </row>
    <row r="45" spans="1:6" x14ac:dyDescent="0.2">
      <c r="A45">
        <v>1.69</v>
      </c>
      <c r="B45">
        <v>1.65</v>
      </c>
      <c r="C45">
        <v>-0.04</v>
      </c>
      <c r="D45">
        <v>10484.58</v>
      </c>
      <c r="E45">
        <v>32.83</v>
      </c>
      <c r="F45">
        <v>33.03</v>
      </c>
    </row>
    <row r="46" spans="1:6" x14ac:dyDescent="0.2">
      <c r="A46">
        <v>1.69</v>
      </c>
      <c r="B46">
        <v>1.65</v>
      </c>
      <c r="C46">
        <v>-0.04</v>
      </c>
      <c r="D46">
        <v>10484.58</v>
      </c>
      <c r="E46">
        <v>32.83</v>
      </c>
      <c r="F46">
        <v>32.93</v>
      </c>
    </row>
    <row r="47" spans="1:6" x14ac:dyDescent="0.2">
      <c r="A47">
        <v>1.69</v>
      </c>
      <c r="B47">
        <v>1.65</v>
      </c>
      <c r="C47">
        <v>-0.04</v>
      </c>
      <c r="D47">
        <v>10529.8</v>
      </c>
      <c r="E47">
        <v>32.729999999999997</v>
      </c>
      <c r="F47">
        <v>32.89</v>
      </c>
    </row>
    <row r="48" spans="1:6" x14ac:dyDescent="0.2">
      <c r="A48">
        <v>1.7</v>
      </c>
      <c r="B48">
        <v>1.65</v>
      </c>
      <c r="C48">
        <v>-0.05</v>
      </c>
      <c r="D48">
        <v>10666.67</v>
      </c>
      <c r="E48">
        <v>32.42</v>
      </c>
      <c r="F48">
        <v>32.81</v>
      </c>
    </row>
    <row r="49" spans="1:6" x14ac:dyDescent="0.2">
      <c r="A49">
        <v>1.69</v>
      </c>
      <c r="B49">
        <v>1.65</v>
      </c>
      <c r="C49">
        <v>-0.04</v>
      </c>
      <c r="D49">
        <v>10529.8</v>
      </c>
      <c r="E49">
        <v>32.729999999999997</v>
      </c>
      <c r="F49">
        <v>32.71</v>
      </c>
    </row>
    <row r="50" spans="1:6" x14ac:dyDescent="0.2">
      <c r="A50">
        <v>1.7</v>
      </c>
      <c r="B50">
        <v>1.65</v>
      </c>
      <c r="C50">
        <v>-0.05</v>
      </c>
      <c r="D50">
        <v>10666.67</v>
      </c>
      <c r="E50">
        <v>32.42</v>
      </c>
      <c r="F50">
        <v>32.630000000000003</v>
      </c>
    </row>
    <row r="51" spans="1:6" x14ac:dyDescent="0.2">
      <c r="A51">
        <v>1.7</v>
      </c>
      <c r="B51">
        <v>1.65</v>
      </c>
      <c r="C51">
        <v>-0.05</v>
      </c>
      <c r="D51">
        <v>10620.84</v>
      </c>
      <c r="E51">
        <v>32.53</v>
      </c>
      <c r="F51">
        <v>32.57</v>
      </c>
    </row>
    <row r="52" spans="1:6" x14ac:dyDescent="0.2">
      <c r="A52">
        <v>1.7</v>
      </c>
      <c r="B52">
        <v>1.65</v>
      </c>
      <c r="C52">
        <v>-0.05</v>
      </c>
      <c r="D52">
        <v>10666.67</v>
      </c>
      <c r="E52">
        <v>32.42</v>
      </c>
      <c r="F52">
        <v>32.51</v>
      </c>
    </row>
    <row r="53" spans="1:6" x14ac:dyDescent="0.2">
      <c r="A53">
        <v>1.71</v>
      </c>
      <c r="B53">
        <v>1.66</v>
      </c>
      <c r="C53">
        <v>-0.04</v>
      </c>
      <c r="D53">
        <v>10575.22</v>
      </c>
      <c r="E53">
        <v>32.630000000000003</v>
      </c>
      <c r="F53">
        <v>32.549999999999997</v>
      </c>
    </row>
    <row r="54" spans="1:6" x14ac:dyDescent="0.2">
      <c r="A54">
        <v>1.71</v>
      </c>
      <c r="B54">
        <v>1.75</v>
      </c>
      <c r="C54">
        <v>0.04</v>
      </c>
      <c r="D54">
        <v>9496.86</v>
      </c>
      <c r="E54">
        <v>35.14</v>
      </c>
      <c r="F54">
        <v>33.03</v>
      </c>
    </row>
    <row r="55" spans="1:6" x14ac:dyDescent="0.2">
      <c r="A55">
        <v>1.71</v>
      </c>
      <c r="B55">
        <v>1.66</v>
      </c>
      <c r="C55">
        <v>-0.05</v>
      </c>
      <c r="D55">
        <v>10666.67</v>
      </c>
      <c r="E55">
        <v>32.42</v>
      </c>
      <c r="F55">
        <v>33.03</v>
      </c>
    </row>
    <row r="56" spans="1:6" x14ac:dyDescent="0.2">
      <c r="A56">
        <v>1.71</v>
      </c>
      <c r="B56">
        <v>1.66</v>
      </c>
      <c r="C56">
        <v>-0.05</v>
      </c>
      <c r="D56">
        <v>10712.7</v>
      </c>
      <c r="E56">
        <v>32.32</v>
      </c>
      <c r="F56">
        <v>32.99</v>
      </c>
    </row>
    <row r="57" spans="1:6" x14ac:dyDescent="0.2">
      <c r="A57">
        <v>1.71</v>
      </c>
      <c r="B57">
        <v>1.76</v>
      </c>
      <c r="C57">
        <v>0.05</v>
      </c>
      <c r="D57">
        <v>9375</v>
      </c>
      <c r="E57">
        <v>35.44</v>
      </c>
      <c r="F57">
        <v>33.590000000000003</v>
      </c>
    </row>
    <row r="58" spans="1:6" x14ac:dyDescent="0.2">
      <c r="A58">
        <v>1.72</v>
      </c>
      <c r="B58">
        <v>1.66</v>
      </c>
      <c r="C58">
        <v>-0.05</v>
      </c>
      <c r="D58">
        <v>10712.7</v>
      </c>
      <c r="E58">
        <v>32.32</v>
      </c>
      <c r="F58">
        <v>33.53</v>
      </c>
    </row>
    <row r="59" spans="1:6" x14ac:dyDescent="0.2">
      <c r="A59">
        <v>1.72</v>
      </c>
      <c r="B59">
        <v>1.74</v>
      </c>
      <c r="C59">
        <v>0.02</v>
      </c>
      <c r="D59">
        <v>9703.39</v>
      </c>
      <c r="E59">
        <v>34.64</v>
      </c>
      <c r="F59">
        <v>33.43</v>
      </c>
    </row>
    <row r="60" spans="1:6" x14ac:dyDescent="0.2">
      <c r="A60">
        <v>1.73</v>
      </c>
      <c r="B60">
        <v>1.66</v>
      </c>
      <c r="C60">
        <v>-0.06</v>
      </c>
      <c r="D60">
        <v>10852.02</v>
      </c>
      <c r="E60">
        <v>32.020000000000003</v>
      </c>
      <c r="F60">
        <v>33.35</v>
      </c>
    </row>
    <row r="61" spans="1:6" x14ac:dyDescent="0.2">
      <c r="A61">
        <v>1.73</v>
      </c>
      <c r="B61">
        <v>1.65</v>
      </c>
      <c r="C61">
        <v>-7.0000000000000007E-2</v>
      </c>
      <c r="D61">
        <v>11040.72</v>
      </c>
      <c r="E61">
        <v>31.62</v>
      </c>
      <c r="F61">
        <v>33.21</v>
      </c>
    </row>
    <row r="62" spans="1:6" x14ac:dyDescent="0.2">
      <c r="A62">
        <v>1.74</v>
      </c>
      <c r="B62">
        <v>1.65</v>
      </c>
      <c r="C62">
        <v>-0.08</v>
      </c>
      <c r="D62">
        <v>11136.37</v>
      </c>
      <c r="E62">
        <v>31.41</v>
      </c>
      <c r="F62">
        <v>32.4</v>
      </c>
    </row>
    <row r="63" spans="1:6" x14ac:dyDescent="0.2">
      <c r="A63">
        <v>1.74</v>
      </c>
      <c r="B63">
        <v>1.65</v>
      </c>
      <c r="C63">
        <v>-0.09</v>
      </c>
      <c r="D63">
        <v>11330.28</v>
      </c>
      <c r="E63">
        <v>31.01</v>
      </c>
      <c r="F63">
        <v>32.14</v>
      </c>
    </row>
    <row r="64" spans="1:6" x14ac:dyDescent="0.2">
      <c r="A64">
        <v>1.74</v>
      </c>
      <c r="B64">
        <v>1.65</v>
      </c>
      <c r="C64">
        <v>-0.08</v>
      </c>
      <c r="D64">
        <v>11184.51</v>
      </c>
      <c r="E64">
        <v>31.31</v>
      </c>
      <c r="F64">
        <v>31.47</v>
      </c>
    </row>
    <row r="65" spans="1:6" x14ac:dyDescent="0.2">
      <c r="A65">
        <v>1.72</v>
      </c>
      <c r="B65">
        <v>1.65</v>
      </c>
      <c r="C65">
        <v>-7.0000000000000007E-2</v>
      </c>
      <c r="D65">
        <v>11040.72</v>
      </c>
      <c r="E65">
        <v>31.62</v>
      </c>
      <c r="F65">
        <v>31.39</v>
      </c>
    </row>
    <row r="66" spans="1:6" x14ac:dyDescent="0.2">
      <c r="A66">
        <v>1.75</v>
      </c>
      <c r="B66">
        <v>1.65</v>
      </c>
      <c r="C66">
        <v>-0.1</v>
      </c>
      <c r="D66">
        <v>11379.31</v>
      </c>
      <c r="E66">
        <v>30.9</v>
      </c>
      <c r="F66">
        <v>31.25</v>
      </c>
    </row>
    <row r="67" spans="1:6" x14ac:dyDescent="0.2">
      <c r="A67">
        <v>1.77</v>
      </c>
      <c r="B67">
        <v>1.65</v>
      </c>
      <c r="C67">
        <v>-0.12</v>
      </c>
      <c r="D67">
        <v>11728.97</v>
      </c>
      <c r="E67">
        <v>30.19</v>
      </c>
      <c r="F67">
        <v>31.01</v>
      </c>
    </row>
    <row r="68" spans="1:6" x14ac:dyDescent="0.2">
      <c r="A68">
        <v>1.74</v>
      </c>
      <c r="B68">
        <v>1.65</v>
      </c>
      <c r="C68">
        <v>-0.09</v>
      </c>
      <c r="D68">
        <v>11330.28</v>
      </c>
      <c r="E68">
        <v>31.01</v>
      </c>
      <c r="F68">
        <v>31.01</v>
      </c>
    </row>
    <row r="69" spans="1:6" x14ac:dyDescent="0.2">
      <c r="A69">
        <v>1.74</v>
      </c>
      <c r="B69">
        <v>1.67</v>
      </c>
      <c r="C69">
        <v>-7.0000000000000007E-2</v>
      </c>
      <c r="D69">
        <v>10945.95</v>
      </c>
      <c r="E69">
        <v>31.82</v>
      </c>
      <c r="F69">
        <v>31.11</v>
      </c>
    </row>
    <row r="70" spans="1:6" x14ac:dyDescent="0.2">
      <c r="A70">
        <v>1.73</v>
      </c>
      <c r="B70">
        <v>1.65</v>
      </c>
      <c r="C70">
        <v>-0.08</v>
      </c>
      <c r="D70">
        <v>11088.44</v>
      </c>
      <c r="E70">
        <v>31.51</v>
      </c>
      <c r="F70">
        <v>31.09</v>
      </c>
    </row>
    <row r="71" spans="1:6" x14ac:dyDescent="0.2">
      <c r="A71">
        <v>1.75</v>
      </c>
      <c r="B71">
        <v>1.66</v>
      </c>
      <c r="C71">
        <v>-0.08</v>
      </c>
      <c r="D71">
        <v>11184.51</v>
      </c>
      <c r="E71">
        <v>31.31</v>
      </c>
      <c r="F71">
        <v>31.17</v>
      </c>
    </row>
    <row r="72" spans="1:6" x14ac:dyDescent="0.2">
      <c r="A72">
        <v>1.72</v>
      </c>
      <c r="B72">
        <v>1.65</v>
      </c>
      <c r="C72">
        <v>-7.0000000000000007E-2</v>
      </c>
      <c r="D72">
        <v>11040.72</v>
      </c>
      <c r="E72">
        <v>31.62</v>
      </c>
      <c r="F72">
        <v>31.45</v>
      </c>
    </row>
    <row r="73" spans="1:6" x14ac:dyDescent="0.2">
      <c r="A73">
        <v>1.73</v>
      </c>
      <c r="B73">
        <v>1.66</v>
      </c>
      <c r="C73">
        <v>-7.0000000000000007E-2</v>
      </c>
      <c r="D73">
        <v>10945.95</v>
      </c>
      <c r="E73">
        <v>31.82</v>
      </c>
      <c r="F73">
        <v>31.62</v>
      </c>
    </row>
    <row r="74" spans="1:6" x14ac:dyDescent="0.2">
      <c r="A74">
        <v>1.74</v>
      </c>
      <c r="B74">
        <v>1.65</v>
      </c>
      <c r="C74">
        <v>-0.09</v>
      </c>
      <c r="D74">
        <v>11232.88</v>
      </c>
      <c r="E74">
        <v>31.21</v>
      </c>
      <c r="F74">
        <v>31.49</v>
      </c>
    </row>
    <row r="75" spans="1:6" x14ac:dyDescent="0.2">
      <c r="A75">
        <v>1.74</v>
      </c>
      <c r="B75">
        <v>1.64</v>
      </c>
      <c r="C75">
        <v>-0.1</v>
      </c>
      <c r="D75">
        <v>11428.57</v>
      </c>
      <c r="E75">
        <v>30.8</v>
      </c>
      <c r="F75">
        <v>31.35</v>
      </c>
    </row>
    <row r="76" spans="1:6" x14ac:dyDescent="0.2">
      <c r="A76">
        <v>1.73</v>
      </c>
      <c r="B76">
        <v>1.64</v>
      </c>
      <c r="C76">
        <v>-0.09</v>
      </c>
      <c r="D76">
        <v>11232.88</v>
      </c>
      <c r="E76">
        <v>31.21</v>
      </c>
      <c r="F76">
        <v>31.33</v>
      </c>
    </row>
    <row r="77" spans="1:6" x14ac:dyDescent="0.2">
      <c r="A77">
        <v>1.42</v>
      </c>
      <c r="B77">
        <v>1.65</v>
      </c>
      <c r="C77">
        <v>0.23</v>
      </c>
      <c r="D77">
        <v>7350.75</v>
      </c>
      <c r="E77">
        <v>41.06</v>
      </c>
      <c r="F77">
        <v>33.22</v>
      </c>
    </row>
    <row r="78" spans="1:6" x14ac:dyDescent="0.2">
      <c r="A78">
        <v>1.26</v>
      </c>
      <c r="B78">
        <v>1.65</v>
      </c>
      <c r="C78">
        <v>0.39</v>
      </c>
      <c r="D78">
        <v>5870.31</v>
      </c>
      <c r="E78">
        <v>46.18</v>
      </c>
      <c r="F78">
        <v>36.090000000000003</v>
      </c>
    </row>
    <row r="79" spans="1:6" x14ac:dyDescent="0.2">
      <c r="A79">
        <v>1.27</v>
      </c>
      <c r="B79">
        <v>1.65</v>
      </c>
      <c r="C79">
        <v>0.38</v>
      </c>
      <c r="D79">
        <v>5951.97</v>
      </c>
      <c r="E79">
        <v>45.87</v>
      </c>
      <c r="F79">
        <v>39.03</v>
      </c>
    </row>
    <row r="80" spans="1:6" x14ac:dyDescent="0.2">
      <c r="A80">
        <v>1.24</v>
      </c>
      <c r="B80">
        <v>1.65</v>
      </c>
      <c r="C80">
        <v>0.42</v>
      </c>
      <c r="D80">
        <v>5656.57</v>
      </c>
      <c r="E80">
        <v>47.02</v>
      </c>
      <c r="F80">
        <v>42.27</v>
      </c>
    </row>
    <row r="81" spans="1:6" x14ac:dyDescent="0.2">
      <c r="A81">
        <v>1.23</v>
      </c>
      <c r="B81">
        <v>1.66</v>
      </c>
      <c r="C81">
        <v>0.43</v>
      </c>
      <c r="D81">
        <v>5551.84</v>
      </c>
      <c r="E81">
        <v>47.44</v>
      </c>
      <c r="F81">
        <v>45.51</v>
      </c>
    </row>
    <row r="82" spans="1:6" x14ac:dyDescent="0.2">
      <c r="A82">
        <v>1.22</v>
      </c>
      <c r="B82">
        <v>1.65</v>
      </c>
      <c r="C82">
        <v>0.44</v>
      </c>
      <c r="D82">
        <v>5500</v>
      </c>
      <c r="E82">
        <v>47.65</v>
      </c>
      <c r="F82">
        <v>46.83</v>
      </c>
    </row>
    <row r="83" spans="1:6" x14ac:dyDescent="0.2">
      <c r="A83">
        <v>1.22</v>
      </c>
      <c r="B83">
        <v>1.65</v>
      </c>
      <c r="C83">
        <v>0.44</v>
      </c>
      <c r="D83">
        <v>5500</v>
      </c>
      <c r="E83">
        <v>47.65</v>
      </c>
      <c r="F83">
        <v>47.12</v>
      </c>
    </row>
    <row r="84" spans="1:6" x14ac:dyDescent="0.2">
      <c r="A84">
        <v>1.22</v>
      </c>
      <c r="B84">
        <v>1.64</v>
      </c>
      <c r="C84">
        <v>0.42</v>
      </c>
      <c r="D84">
        <v>5630.25</v>
      </c>
      <c r="E84">
        <v>47.12</v>
      </c>
      <c r="F84">
        <v>47.37</v>
      </c>
    </row>
    <row r="85" spans="1:6" x14ac:dyDescent="0.2">
      <c r="A85">
        <v>1.21</v>
      </c>
      <c r="B85">
        <v>1.66</v>
      </c>
      <c r="C85">
        <v>0.45</v>
      </c>
      <c r="D85">
        <v>5397.35</v>
      </c>
      <c r="E85">
        <v>48.07</v>
      </c>
      <c r="F85">
        <v>47.58</v>
      </c>
    </row>
    <row r="86" spans="1:6" x14ac:dyDescent="0.2">
      <c r="A86">
        <v>1.22</v>
      </c>
      <c r="B86">
        <v>1.65</v>
      </c>
      <c r="C86">
        <v>0.44</v>
      </c>
      <c r="D86">
        <v>5500</v>
      </c>
      <c r="E86">
        <v>47.65</v>
      </c>
      <c r="F86">
        <v>47.63</v>
      </c>
    </row>
    <row r="87" spans="1:6" x14ac:dyDescent="0.2">
      <c r="A87">
        <v>1.22</v>
      </c>
      <c r="B87">
        <v>1.65</v>
      </c>
      <c r="C87">
        <v>0.43</v>
      </c>
      <c r="D87">
        <v>5577.89</v>
      </c>
      <c r="E87">
        <v>47.33</v>
      </c>
      <c r="F87">
        <v>47.56</v>
      </c>
    </row>
    <row r="88" spans="1:6" x14ac:dyDescent="0.2">
      <c r="A88">
        <v>1.21</v>
      </c>
      <c r="B88">
        <v>1.65</v>
      </c>
      <c r="C88">
        <v>0.44</v>
      </c>
      <c r="D88">
        <v>5500</v>
      </c>
      <c r="E88">
        <v>47.65</v>
      </c>
      <c r="F88">
        <v>47.56</v>
      </c>
    </row>
    <row r="89" spans="1:6" x14ac:dyDescent="0.2">
      <c r="A89">
        <v>1.21</v>
      </c>
      <c r="B89">
        <v>1.65</v>
      </c>
      <c r="C89">
        <v>0.44</v>
      </c>
      <c r="D89">
        <v>5448.51</v>
      </c>
      <c r="E89">
        <v>47.86</v>
      </c>
      <c r="F89">
        <v>47.71</v>
      </c>
    </row>
    <row r="90" spans="1:6" x14ac:dyDescent="0.2">
      <c r="A90">
        <v>1.21</v>
      </c>
      <c r="B90">
        <v>1.65</v>
      </c>
      <c r="C90">
        <v>0.44</v>
      </c>
      <c r="D90">
        <v>5448.51</v>
      </c>
      <c r="E90">
        <v>47.86</v>
      </c>
      <c r="F90">
        <v>47.67</v>
      </c>
    </row>
    <row r="91" spans="1:6" x14ac:dyDescent="0.2">
      <c r="A91">
        <v>1.21</v>
      </c>
      <c r="B91">
        <v>1.65</v>
      </c>
      <c r="C91">
        <v>0.44</v>
      </c>
      <c r="D91">
        <v>5448.51</v>
      </c>
      <c r="E91">
        <v>47.86</v>
      </c>
      <c r="F91">
        <v>47.71</v>
      </c>
    </row>
    <row r="92" spans="1:6" x14ac:dyDescent="0.2">
      <c r="A92">
        <v>1.21</v>
      </c>
      <c r="B92">
        <v>1.65</v>
      </c>
      <c r="C92">
        <v>0.44</v>
      </c>
      <c r="D92">
        <v>5474.21</v>
      </c>
      <c r="E92">
        <v>47.75</v>
      </c>
      <c r="F92">
        <v>47.8</v>
      </c>
    </row>
    <row r="93" spans="1:6" x14ac:dyDescent="0.2">
      <c r="A93">
        <v>1.21</v>
      </c>
      <c r="B93">
        <v>1.65</v>
      </c>
      <c r="C93">
        <v>0.45</v>
      </c>
      <c r="D93">
        <v>5397.35</v>
      </c>
      <c r="E93">
        <v>48.07</v>
      </c>
      <c r="F93">
        <v>47.88</v>
      </c>
    </row>
    <row r="94" spans="1:6" x14ac:dyDescent="0.2">
      <c r="A94">
        <v>1.21</v>
      </c>
      <c r="B94">
        <v>1.65</v>
      </c>
      <c r="C94">
        <v>0.44</v>
      </c>
      <c r="D94">
        <v>5448.51</v>
      </c>
      <c r="E94">
        <v>47.86</v>
      </c>
      <c r="F94">
        <v>47.88</v>
      </c>
    </row>
    <row r="95" spans="1:6" x14ac:dyDescent="0.2">
      <c r="A95">
        <v>1.21</v>
      </c>
      <c r="B95">
        <v>1.65</v>
      </c>
      <c r="C95">
        <v>0.45</v>
      </c>
      <c r="D95">
        <v>5422.89</v>
      </c>
      <c r="E95">
        <v>47.96</v>
      </c>
      <c r="F95">
        <v>47.9</v>
      </c>
    </row>
    <row r="96" spans="1:6" x14ac:dyDescent="0.2">
      <c r="A96">
        <v>1.21</v>
      </c>
      <c r="B96">
        <v>1.65</v>
      </c>
      <c r="C96">
        <v>0.44</v>
      </c>
      <c r="D96">
        <v>5448.51</v>
      </c>
      <c r="E96">
        <v>47.86</v>
      </c>
      <c r="F96">
        <v>47.9</v>
      </c>
    </row>
    <row r="97" spans="1:6" x14ac:dyDescent="0.2">
      <c r="A97">
        <v>1.21</v>
      </c>
      <c r="B97">
        <v>1.65</v>
      </c>
      <c r="C97">
        <v>0.45</v>
      </c>
      <c r="D97">
        <v>5422.89</v>
      </c>
      <c r="E97">
        <v>47.96</v>
      </c>
      <c r="F97">
        <v>47.94</v>
      </c>
    </row>
    <row r="98" spans="1:6" x14ac:dyDescent="0.2">
      <c r="A98">
        <v>1.21</v>
      </c>
      <c r="B98">
        <v>1.65</v>
      </c>
      <c r="C98">
        <v>0.45</v>
      </c>
      <c r="D98">
        <v>5422.89</v>
      </c>
      <c r="E98">
        <v>47.96</v>
      </c>
      <c r="F98">
        <v>47.92</v>
      </c>
    </row>
    <row r="99" spans="1:6" x14ac:dyDescent="0.2">
      <c r="A99">
        <v>1.21</v>
      </c>
      <c r="B99">
        <v>1.65</v>
      </c>
      <c r="C99">
        <v>0.44</v>
      </c>
      <c r="D99">
        <v>5448.51</v>
      </c>
      <c r="E99">
        <v>47.86</v>
      </c>
      <c r="F99">
        <v>47.92</v>
      </c>
    </row>
    <row r="100" spans="1:6" x14ac:dyDescent="0.2">
      <c r="A100">
        <v>1.2</v>
      </c>
      <c r="B100">
        <v>1.73</v>
      </c>
      <c r="C100">
        <v>0.53</v>
      </c>
      <c r="D100">
        <v>4785.37</v>
      </c>
      <c r="E100">
        <v>50.75</v>
      </c>
      <c r="F100">
        <v>48.48</v>
      </c>
    </row>
    <row r="101" spans="1:6" x14ac:dyDescent="0.2">
      <c r="A101">
        <v>1.22</v>
      </c>
      <c r="B101">
        <v>1.66</v>
      </c>
      <c r="C101">
        <v>0.45</v>
      </c>
      <c r="D101">
        <v>5397.35</v>
      </c>
      <c r="E101">
        <v>48.07</v>
      </c>
      <c r="F101">
        <v>48.52</v>
      </c>
    </row>
    <row r="102" spans="1:6" x14ac:dyDescent="0.2">
      <c r="A102">
        <v>1.19</v>
      </c>
      <c r="B102">
        <v>1.65</v>
      </c>
      <c r="C102">
        <v>0.45</v>
      </c>
      <c r="D102">
        <v>5346.53</v>
      </c>
      <c r="E102">
        <v>48.28</v>
      </c>
      <c r="F102">
        <v>48.59</v>
      </c>
    </row>
    <row r="103" spans="1:6" x14ac:dyDescent="0.2">
      <c r="A103">
        <v>1.21</v>
      </c>
      <c r="B103">
        <v>1.65</v>
      </c>
      <c r="C103">
        <v>0.44</v>
      </c>
      <c r="D103">
        <v>5474.21</v>
      </c>
      <c r="E103">
        <v>47.75</v>
      </c>
      <c r="F103">
        <v>48.54</v>
      </c>
    </row>
    <row r="104" spans="1:6" x14ac:dyDescent="0.2">
      <c r="A104">
        <v>1.21</v>
      </c>
      <c r="B104">
        <v>1.65</v>
      </c>
      <c r="C104">
        <v>0.44</v>
      </c>
      <c r="D104">
        <v>5448.51</v>
      </c>
      <c r="E104">
        <v>47.86</v>
      </c>
      <c r="F104">
        <v>48.54</v>
      </c>
    </row>
    <row r="105" spans="1:6" x14ac:dyDescent="0.2">
      <c r="A105">
        <v>1.21</v>
      </c>
      <c r="B105">
        <v>1.65</v>
      </c>
      <c r="C105">
        <v>0.44</v>
      </c>
      <c r="D105">
        <v>5474.21</v>
      </c>
      <c r="E105">
        <v>47.75</v>
      </c>
      <c r="F105">
        <v>47.94</v>
      </c>
    </row>
    <row r="106" spans="1:6" x14ac:dyDescent="0.2">
      <c r="A106">
        <v>1.21</v>
      </c>
      <c r="B106">
        <v>1.65</v>
      </c>
      <c r="C106">
        <v>0.45</v>
      </c>
      <c r="D106">
        <v>5422.89</v>
      </c>
      <c r="E106">
        <v>47.96</v>
      </c>
      <c r="F106">
        <v>47.92</v>
      </c>
    </row>
    <row r="107" spans="1:6" x14ac:dyDescent="0.2">
      <c r="A107">
        <v>1.21</v>
      </c>
      <c r="B107">
        <v>1.65</v>
      </c>
      <c r="C107">
        <v>0.44</v>
      </c>
      <c r="D107">
        <v>5474.21</v>
      </c>
      <c r="E107">
        <v>47.75</v>
      </c>
      <c r="F107">
        <v>47.82</v>
      </c>
    </row>
    <row r="108" spans="1:6" x14ac:dyDescent="0.2">
      <c r="A108">
        <v>1.22</v>
      </c>
      <c r="B108">
        <v>1.65</v>
      </c>
      <c r="C108">
        <v>0.44</v>
      </c>
      <c r="D108">
        <v>5500</v>
      </c>
      <c r="E108">
        <v>47.65</v>
      </c>
      <c r="F108">
        <v>47.8</v>
      </c>
    </row>
    <row r="109" spans="1:6" x14ac:dyDescent="0.2">
      <c r="A109">
        <v>1.22</v>
      </c>
      <c r="B109">
        <v>1.65</v>
      </c>
      <c r="C109">
        <v>0.43</v>
      </c>
      <c r="D109">
        <v>5551.84</v>
      </c>
      <c r="E109">
        <v>47.44</v>
      </c>
      <c r="F109">
        <v>47.71</v>
      </c>
    </row>
    <row r="110" spans="1:6" x14ac:dyDescent="0.2">
      <c r="A110">
        <v>1.25</v>
      </c>
      <c r="B110">
        <v>1.65</v>
      </c>
      <c r="C110">
        <v>0.4</v>
      </c>
      <c r="D110">
        <v>5816.33</v>
      </c>
      <c r="E110">
        <v>46.39</v>
      </c>
      <c r="F110">
        <v>47.44</v>
      </c>
    </row>
    <row r="111" spans="1:6" x14ac:dyDescent="0.2">
      <c r="A111">
        <v>1.31</v>
      </c>
      <c r="B111">
        <v>1.65</v>
      </c>
      <c r="C111">
        <v>0.34</v>
      </c>
      <c r="D111">
        <v>6344.46</v>
      </c>
      <c r="E111">
        <v>44.42</v>
      </c>
      <c r="F111">
        <v>46.73</v>
      </c>
    </row>
    <row r="112" spans="1:6" x14ac:dyDescent="0.2">
      <c r="A112">
        <v>1.37</v>
      </c>
      <c r="B112">
        <v>1.65</v>
      </c>
      <c r="C112">
        <v>0.28000000000000003</v>
      </c>
      <c r="D112">
        <v>6878.4</v>
      </c>
      <c r="E112">
        <v>42.58</v>
      </c>
      <c r="F112">
        <v>45.7</v>
      </c>
    </row>
    <row r="113" spans="1:6" x14ac:dyDescent="0.2">
      <c r="A113">
        <v>1.33</v>
      </c>
      <c r="B113">
        <v>1.65</v>
      </c>
      <c r="C113">
        <v>0.33</v>
      </c>
      <c r="D113">
        <v>6402.12</v>
      </c>
      <c r="E113">
        <v>44.22</v>
      </c>
      <c r="F113">
        <v>45.01</v>
      </c>
    </row>
    <row r="114" spans="1:6" x14ac:dyDescent="0.2">
      <c r="A114">
        <v>1.25</v>
      </c>
      <c r="B114">
        <v>1.67</v>
      </c>
      <c r="C114">
        <v>0.42</v>
      </c>
      <c r="D114">
        <v>5604.03</v>
      </c>
      <c r="E114">
        <v>47.23</v>
      </c>
      <c r="F114">
        <v>44.97</v>
      </c>
    </row>
    <row r="115" spans="1:6" x14ac:dyDescent="0.2">
      <c r="A115">
        <v>1.22</v>
      </c>
      <c r="B115">
        <v>1.65</v>
      </c>
      <c r="C115">
        <v>0.43</v>
      </c>
      <c r="D115">
        <v>5577.89</v>
      </c>
      <c r="E115">
        <v>47.33</v>
      </c>
      <c r="F115">
        <v>45.16</v>
      </c>
    </row>
    <row r="116" spans="1:6" x14ac:dyDescent="0.2">
      <c r="A116">
        <v>1.22</v>
      </c>
      <c r="B116">
        <v>1.66</v>
      </c>
      <c r="C116">
        <v>0.44</v>
      </c>
      <c r="D116">
        <v>5448.51</v>
      </c>
      <c r="E116">
        <v>47.86</v>
      </c>
      <c r="F116">
        <v>45.84</v>
      </c>
    </row>
    <row r="117" spans="1:6" x14ac:dyDescent="0.2">
      <c r="A117">
        <v>1.22</v>
      </c>
      <c r="B117">
        <v>1.65</v>
      </c>
      <c r="C117">
        <v>0.43</v>
      </c>
      <c r="D117">
        <v>5551.84</v>
      </c>
      <c r="E117">
        <v>47.44</v>
      </c>
      <c r="F117">
        <v>46.81</v>
      </c>
    </row>
    <row r="118" spans="1:6" x14ac:dyDescent="0.2">
      <c r="A118">
        <v>1.22</v>
      </c>
      <c r="B118">
        <v>1.65</v>
      </c>
      <c r="C118">
        <v>0.44</v>
      </c>
      <c r="D118">
        <v>5474.21</v>
      </c>
      <c r="E118">
        <v>47.75</v>
      </c>
      <c r="F118">
        <v>47.52</v>
      </c>
    </row>
    <row r="119" spans="1:6" x14ac:dyDescent="0.2">
      <c r="A119">
        <v>1.21</v>
      </c>
      <c r="B119">
        <v>1.65</v>
      </c>
      <c r="C119">
        <v>0.45</v>
      </c>
      <c r="D119">
        <v>5397.35</v>
      </c>
      <c r="E119">
        <v>48.07</v>
      </c>
      <c r="F119">
        <v>47.69</v>
      </c>
    </row>
    <row r="120" spans="1:6" x14ac:dyDescent="0.2">
      <c r="A120">
        <v>1.21</v>
      </c>
      <c r="B120">
        <v>1.65</v>
      </c>
      <c r="C120">
        <v>0.44</v>
      </c>
      <c r="D120">
        <v>5448.51</v>
      </c>
      <c r="E120">
        <v>47.86</v>
      </c>
      <c r="F120">
        <v>47.8</v>
      </c>
    </row>
    <row r="121" spans="1:6" x14ac:dyDescent="0.2">
      <c r="A121">
        <v>1.21</v>
      </c>
      <c r="B121">
        <v>1.65</v>
      </c>
      <c r="C121">
        <v>0.45</v>
      </c>
      <c r="D121">
        <v>5422.89</v>
      </c>
      <c r="E121">
        <v>47.96</v>
      </c>
      <c r="F121">
        <v>47.82</v>
      </c>
    </row>
    <row r="122" spans="1:6" x14ac:dyDescent="0.2">
      <c r="A122">
        <v>1.23</v>
      </c>
      <c r="B122">
        <v>1.65</v>
      </c>
      <c r="C122">
        <v>0.43</v>
      </c>
      <c r="D122">
        <v>5577.89</v>
      </c>
      <c r="E122">
        <v>47.33</v>
      </c>
      <c r="F122">
        <v>47.8</v>
      </c>
    </row>
    <row r="123" spans="1:6" x14ac:dyDescent="0.2">
      <c r="A123">
        <v>1.32</v>
      </c>
      <c r="B123">
        <v>1.67</v>
      </c>
      <c r="C123">
        <v>0.35</v>
      </c>
      <c r="D123">
        <v>6258.74</v>
      </c>
      <c r="E123">
        <v>44.73</v>
      </c>
      <c r="F123">
        <v>47.19</v>
      </c>
    </row>
    <row r="124" spans="1:6" x14ac:dyDescent="0.2">
      <c r="A124">
        <v>1.39</v>
      </c>
      <c r="B124">
        <v>1.71</v>
      </c>
      <c r="C124">
        <v>0.32</v>
      </c>
      <c r="D124">
        <v>6489.36</v>
      </c>
      <c r="E124">
        <v>43.91</v>
      </c>
      <c r="F124">
        <v>46.36</v>
      </c>
    </row>
    <row r="125" spans="1:6" x14ac:dyDescent="0.2">
      <c r="A125">
        <v>1.45</v>
      </c>
      <c r="B125">
        <v>1.66</v>
      </c>
      <c r="C125">
        <v>0.21</v>
      </c>
      <c r="D125">
        <v>7580.34</v>
      </c>
      <c r="E125">
        <v>40.36</v>
      </c>
      <c r="F125">
        <v>44.86</v>
      </c>
    </row>
    <row r="126" spans="1:6" x14ac:dyDescent="0.2">
      <c r="A126">
        <v>1.53</v>
      </c>
      <c r="B126">
        <v>1.64</v>
      </c>
      <c r="C126">
        <v>0.12</v>
      </c>
      <c r="D126">
        <v>8562.8700000000008</v>
      </c>
      <c r="E126">
        <v>37.549999999999997</v>
      </c>
      <c r="F126">
        <v>42.78</v>
      </c>
    </row>
    <row r="127" spans="1:6" x14ac:dyDescent="0.2">
      <c r="A127">
        <v>1.56</v>
      </c>
      <c r="B127">
        <v>1.65</v>
      </c>
      <c r="C127">
        <v>0.09</v>
      </c>
      <c r="D127">
        <v>8864.1</v>
      </c>
      <c r="E127">
        <v>36.74</v>
      </c>
      <c r="F127">
        <v>40.659999999999997</v>
      </c>
    </row>
    <row r="128" spans="1:6" x14ac:dyDescent="0.2">
      <c r="A128">
        <v>1.6</v>
      </c>
      <c r="B128">
        <v>1.68</v>
      </c>
      <c r="C128">
        <v>0.08</v>
      </c>
      <c r="D128">
        <v>8940.94</v>
      </c>
      <c r="E128">
        <v>36.54</v>
      </c>
      <c r="F128">
        <v>39.020000000000003</v>
      </c>
    </row>
    <row r="129" spans="1:6" x14ac:dyDescent="0.2">
      <c r="A129">
        <v>1.64</v>
      </c>
      <c r="B129">
        <v>1.68</v>
      </c>
      <c r="C129">
        <v>0.04</v>
      </c>
      <c r="D129">
        <v>9537.82</v>
      </c>
      <c r="E129">
        <v>35.04</v>
      </c>
      <c r="F129">
        <v>37.25</v>
      </c>
    </row>
    <row r="130" spans="1:6" x14ac:dyDescent="0.2">
      <c r="A130">
        <v>1.66</v>
      </c>
      <c r="B130">
        <v>1.66</v>
      </c>
      <c r="C130">
        <v>0</v>
      </c>
      <c r="D130">
        <v>10000</v>
      </c>
      <c r="E130">
        <v>33.94</v>
      </c>
      <c r="F130">
        <v>35.96</v>
      </c>
    </row>
    <row r="131" spans="1:6" x14ac:dyDescent="0.2">
      <c r="A131">
        <v>1.7</v>
      </c>
      <c r="B131">
        <v>1.66</v>
      </c>
      <c r="C131">
        <v>-0.04</v>
      </c>
      <c r="D131">
        <v>10575.22</v>
      </c>
      <c r="E131">
        <v>32.630000000000003</v>
      </c>
      <c r="F131">
        <v>34.979999999999997</v>
      </c>
    </row>
    <row r="132" spans="1:6" x14ac:dyDescent="0.2">
      <c r="A132">
        <v>1.7</v>
      </c>
      <c r="B132">
        <v>1.65</v>
      </c>
      <c r="C132">
        <v>-0.05</v>
      </c>
      <c r="D132">
        <v>10666.67</v>
      </c>
      <c r="E132">
        <v>32.42</v>
      </c>
      <c r="F132">
        <v>34.11</v>
      </c>
    </row>
    <row r="133" spans="1:6" x14ac:dyDescent="0.2">
      <c r="A133">
        <v>1.72</v>
      </c>
      <c r="B133">
        <v>1.65</v>
      </c>
      <c r="C133">
        <v>-7.0000000000000007E-2</v>
      </c>
      <c r="D133">
        <v>11040.72</v>
      </c>
      <c r="E133">
        <v>31.62</v>
      </c>
      <c r="F133">
        <v>33.130000000000003</v>
      </c>
    </row>
    <row r="134" spans="1:6" x14ac:dyDescent="0.2">
      <c r="A134">
        <v>1.74</v>
      </c>
      <c r="B134">
        <v>1.66</v>
      </c>
      <c r="C134">
        <v>-0.08</v>
      </c>
      <c r="D134">
        <v>11136.37</v>
      </c>
      <c r="E134">
        <v>31.41</v>
      </c>
      <c r="F134">
        <v>32.4</v>
      </c>
    </row>
    <row r="135" spans="1:6" x14ac:dyDescent="0.2">
      <c r="A135">
        <v>1.74</v>
      </c>
      <c r="B135">
        <v>1.65</v>
      </c>
      <c r="C135">
        <v>-0.08</v>
      </c>
      <c r="D135">
        <v>11184.51</v>
      </c>
      <c r="E135">
        <v>31.31</v>
      </c>
      <c r="F135">
        <v>31.88</v>
      </c>
    </row>
    <row r="136" spans="1:6" x14ac:dyDescent="0.2">
      <c r="A136">
        <v>1.73</v>
      </c>
      <c r="B136">
        <v>1.65</v>
      </c>
      <c r="C136">
        <v>-7.0000000000000007E-2</v>
      </c>
      <c r="D136">
        <v>10993.23</v>
      </c>
      <c r="E136">
        <v>31.72</v>
      </c>
      <c r="F136">
        <v>31.7</v>
      </c>
    </row>
    <row r="137" spans="1:6" x14ac:dyDescent="0.2">
      <c r="A137">
        <v>1.63</v>
      </c>
      <c r="B137">
        <v>1.66</v>
      </c>
      <c r="C137">
        <v>0.03</v>
      </c>
      <c r="D137">
        <v>9661.73</v>
      </c>
      <c r="E137">
        <v>34.74</v>
      </c>
      <c r="F137">
        <v>32.159999999999997</v>
      </c>
    </row>
    <row r="138" spans="1:6" x14ac:dyDescent="0.2">
      <c r="A138">
        <v>1.68</v>
      </c>
      <c r="B138">
        <v>1.66</v>
      </c>
      <c r="C138">
        <v>-0.02</v>
      </c>
      <c r="D138">
        <v>10261.44</v>
      </c>
      <c r="E138">
        <v>33.33</v>
      </c>
      <c r="F138">
        <v>32.5</v>
      </c>
    </row>
    <row r="139" spans="1:6" x14ac:dyDescent="0.2">
      <c r="A139">
        <v>1.68</v>
      </c>
      <c r="B139">
        <v>1.65</v>
      </c>
      <c r="C139">
        <v>-0.02</v>
      </c>
      <c r="D139">
        <v>10305.68</v>
      </c>
      <c r="E139">
        <v>33.229999999999997</v>
      </c>
      <c r="F139">
        <v>32.869999999999997</v>
      </c>
    </row>
    <row r="140" spans="1:6" x14ac:dyDescent="0.2">
      <c r="A140">
        <v>1.67</v>
      </c>
      <c r="B140">
        <v>1.66</v>
      </c>
      <c r="C140">
        <v>-0.01</v>
      </c>
      <c r="D140">
        <v>10173.540000000001</v>
      </c>
      <c r="E140">
        <v>33.53</v>
      </c>
      <c r="F140">
        <v>33.31</v>
      </c>
    </row>
    <row r="141" spans="1:6" x14ac:dyDescent="0.2">
      <c r="A141">
        <v>1.68</v>
      </c>
      <c r="B141">
        <v>1.65</v>
      </c>
      <c r="C141">
        <v>-0.02</v>
      </c>
      <c r="D141">
        <v>10305.68</v>
      </c>
      <c r="E141">
        <v>33.229999999999997</v>
      </c>
      <c r="F141">
        <v>33.61</v>
      </c>
    </row>
    <row r="142" spans="1:6" x14ac:dyDescent="0.2">
      <c r="A142">
        <v>1.67</v>
      </c>
      <c r="B142">
        <v>1.65</v>
      </c>
      <c r="C142">
        <v>-0.02</v>
      </c>
      <c r="D142">
        <v>10217.39</v>
      </c>
      <c r="E142">
        <v>33.43</v>
      </c>
      <c r="F142">
        <v>33.35</v>
      </c>
    </row>
    <row r="143" spans="1:6" x14ac:dyDescent="0.2">
      <c r="A143">
        <v>1.67</v>
      </c>
      <c r="B143">
        <v>1.65</v>
      </c>
      <c r="C143">
        <v>-0.02</v>
      </c>
      <c r="D143">
        <v>10261.44</v>
      </c>
      <c r="E143">
        <v>33.33</v>
      </c>
      <c r="F143">
        <v>33.35</v>
      </c>
    </row>
    <row r="144" spans="1:6" x14ac:dyDescent="0.2">
      <c r="A144">
        <v>1.68</v>
      </c>
      <c r="B144">
        <v>1.65</v>
      </c>
      <c r="C144">
        <v>-0.02</v>
      </c>
      <c r="D144">
        <v>10305.68</v>
      </c>
      <c r="E144">
        <v>33.229999999999997</v>
      </c>
      <c r="F144">
        <v>33.35</v>
      </c>
    </row>
    <row r="145" spans="1:6" x14ac:dyDescent="0.2">
      <c r="A145">
        <v>1.68</v>
      </c>
      <c r="B145">
        <v>1.65</v>
      </c>
      <c r="C145">
        <v>-0.03</v>
      </c>
      <c r="D145">
        <v>10350.11</v>
      </c>
      <c r="E145">
        <v>33.130000000000003</v>
      </c>
      <c r="F145">
        <v>33.270000000000003</v>
      </c>
    </row>
    <row r="146" spans="1:6" x14ac:dyDescent="0.2">
      <c r="A146">
        <v>1.66</v>
      </c>
      <c r="B146">
        <v>1.65</v>
      </c>
      <c r="C146">
        <v>0</v>
      </c>
      <c r="D146">
        <v>10043.1</v>
      </c>
      <c r="E146">
        <v>33.840000000000003</v>
      </c>
      <c r="F146">
        <v>33.39</v>
      </c>
    </row>
    <row r="147" spans="1:6" x14ac:dyDescent="0.2">
      <c r="A147">
        <v>1.67</v>
      </c>
      <c r="B147">
        <v>1.67</v>
      </c>
      <c r="C147">
        <v>0</v>
      </c>
      <c r="D147">
        <v>10043.1</v>
      </c>
      <c r="E147">
        <v>33.840000000000003</v>
      </c>
      <c r="F147">
        <v>33.47</v>
      </c>
    </row>
    <row r="148" spans="1:6" x14ac:dyDescent="0.2">
      <c r="A148">
        <v>1.68</v>
      </c>
      <c r="B148">
        <v>1.68</v>
      </c>
      <c r="C148">
        <v>0</v>
      </c>
      <c r="D148">
        <v>10000</v>
      </c>
      <c r="E148">
        <v>33.94</v>
      </c>
      <c r="F148">
        <v>33.590000000000003</v>
      </c>
    </row>
    <row r="149" spans="1:6" x14ac:dyDescent="0.2">
      <c r="A149">
        <v>1.67</v>
      </c>
      <c r="B149">
        <v>1.65</v>
      </c>
      <c r="C149">
        <v>-0.02</v>
      </c>
      <c r="D149">
        <v>10305.68</v>
      </c>
      <c r="E149">
        <v>33.229999999999997</v>
      </c>
      <c r="F149">
        <v>33.590000000000003</v>
      </c>
    </row>
    <row r="150" spans="1:6" x14ac:dyDescent="0.2">
      <c r="A150">
        <v>1.68</v>
      </c>
      <c r="B150">
        <v>1.65</v>
      </c>
      <c r="C150">
        <v>-0.02</v>
      </c>
      <c r="D150">
        <v>10305.68</v>
      </c>
      <c r="E150">
        <v>33.229999999999997</v>
      </c>
      <c r="F150">
        <v>33.61</v>
      </c>
    </row>
    <row r="151" spans="1:6" x14ac:dyDescent="0.2">
      <c r="A151">
        <v>1.68</v>
      </c>
      <c r="B151">
        <v>1.65</v>
      </c>
      <c r="C151">
        <v>-0.03</v>
      </c>
      <c r="D151">
        <v>10350.11</v>
      </c>
      <c r="E151">
        <v>33.130000000000003</v>
      </c>
      <c r="F151">
        <v>33.47</v>
      </c>
    </row>
    <row r="152" spans="1:6" x14ac:dyDescent="0.2">
      <c r="A152">
        <v>1.68</v>
      </c>
      <c r="B152">
        <v>1.65</v>
      </c>
      <c r="C152">
        <v>-0.02</v>
      </c>
      <c r="D152">
        <v>10305.68</v>
      </c>
      <c r="E152">
        <v>33.229999999999997</v>
      </c>
      <c r="F152">
        <v>33.35</v>
      </c>
    </row>
    <row r="153" spans="1:6" x14ac:dyDescent="0.2">
      <c r="A153">
        <v>1.67</v>
      </c>
      <c r="B153">
        <v>1.66</v>
      </c>
      <c r="C153">
        <v>-0.01</v>
      </c>
      <c r="D153">
        <v>10173.540000000001</v>
      </c>
      <c r="E153">
        <v>33.53</v>
      </c>
      <c r="F153">
        <v>33.270000000000003</v>
      </c>
    </row>
    <row r="154" spans="1:6" x14ac:dyDescent="0.2">
      <c r="A154">
        <v>1.67</v>
      </c>
      <c r="B154">
        <v>1.65</v>
      </c>
      <c r="C154">
        <v>-0.02</v>
      </c>
      <c r="D154">
        <v>10217.39</v>
      </c>
      <c r="E154">
        <v>33.43</v>
      </c>
      <c r="F154">
        <v>33.31</v>
      </c>
    </row>
    <row r="155" spans="1:6" x14ac:dyDescent="0.2">
      <c r="A155">
        <v>1.68</v>
      </c>
      <c r="B155">
        <v>1.65</v>
      </c>
      <c r="C155">
        <v>-0.02</v>
      </c>
      <c r="D155">
        <v>10305.68</v>
      </c>
      <c r="E155">
        <v>33.229999999999997</v>
      </c>
      <c r="F155">
        <v>33.31</v>
      </c>
    </row>
    <row r="156" spans="1:6" x14ac:dyDescent="0.2">
      <c r="A156">
        <v>1.67</v>
      </c>
      <c r="B156">
        <v>1.64</v>
      </c>
      <c r="C156">
        <v>-0.03</v>
      </c>
      <c r="D156">
        <v>10350.11</v>
      </c>
      <c r="E156">
        <v>33.130000000000003</v>
      </c>
      <c r="F156">
        <v>33.31</v>
      </c>
    </row>
    <row r="157" spans="1:6" x14ac:dyDescent="0.2">
      <c r="A157">
        <v>1.69</v>
      </c>
      <c r="B157">
        <v>1.66</v>
      </c>
      <c r="C157">
        <v>-0.02</v>
      </c>
      <c r="D157">
        <v>10305.68</v>
      </c>
      <c r="E157">
        <v>33.229999999999997</v>
      </c>
      <c r="F157">
        <v>33.31</v>
      </c>
    </row>
    <row r="158" spans="1:6" x14ac:dyDescent="0.2">
      <c r="A158">
        <v>1.68</v>
      </c>
      <c r="B158">
        <v>1.65</v>
      </c>
      <c r="C158">
        <v>-0.04</v>
      </c>
      <c r="D158">
        <v>10484.58</v>
      </c>
      <c r="E158">
        <v>32.83</v>
      </c>
      <c r="F158">
        <v>33.17</v>
      </c>
    </row>
    <row r="159" spans="1:6" x14ac:dyDescent="0.2">
      <c r="A159">
        <v>1.67</v>
      </c>
      <c r="B159">
        <v>1.65</v>
      </c>
      <c r="C159">
        <v>-0.02</v>
      </c>
      <c r="D159">
        <v>10305.68</v>
      </c>
      <c r="E159">
        <v>33.229999999999997</v>
      </c>
      <c r="F159">
        <v>33.130000000000003</v>
      </c>
    </row>
    <row r="160" spans="1:6" x14ac:dyDescent="0.2">
      <c r="A160">
        <v>1.66</v>
      </c>
      <c r="B160">
        <v>1.65</v>
      </c>
      <c r="C160">
        <v>-0.01</v>
      </c>
      <c r="D160">
        <v>10086.39</v>
      </c>
      <c r="E160">
        <v>33.729999999999997</v>
      </c>
      <c r="F160">
        <v>33.229999999999997</v>
      </c>
    </row>
    <row r="161" spans="1:6" x14ac:dyDescent="0.2">
      <c r="A161">
        <v>1.69</v>
      </c>
      <c r="B161">
        <v>1.64</v>
      </c>
      <c r="C161">
        <v>-0.05</v>
      </c>
      <c r="D161">
        <v>10620.84</v>
      </c>
      <c r="E161">
        <v>32.53</v>
      </c>
      <c r="F161">
        <v>33.11</v>
      </c>
    </row>
    <row r="162" spans="1:6" x14ac:dyDescent="0.2">
      <c r="A162">
        <v>1.68</v>
      </c>
      <c r="B162">
        <v>1.66</v>
      </c>
      <c r="C162">
        <v>-0.02</v>
      </c>
      <c r="D162">
        <v>10261.44</v>
      </c>
      <c r="E162">
        <v>33.33</v>
      </c>
      <c r="F162">
        <v>33.130000000000003</v>
      </c>
    </row>
    <row r="163" spans="1:6" x14ac:dyDescent="0.2">
      <c r="A163">
        <v>1.68</v>
      </c>
      <c r="B163">
        <v>1.65</v>
      </c>
      <c r="C163">
        <v>-0.03</v>
      </c>
      <c r="D163">
        <v>10439.56</v>
      </c>
      <c r="E163">
        <v>32.93</v>
      </c>
      <c r="F163">
        <v>33.15</v>
      </c>
    </row>
    <row r="164" spans="1:6" x14ac:dyDescent="0.2">
      <c r="A164">
        <v>1.68</v>
      </c>
      <c r="B164">
        <v>1.65</v>
      </c>
      <c r="C164">
        <v>-0.03</v>
      </c>
      <c r="D164">
        <v>10394.74</v>
      </c>
      <c r="E164">
        <v>33.03</v>
      </c>
      <c r="F164">
        <v>33.11</v>
      </c>
    </row>
    <row r="165" spans="1:6" x14ac:dyDescent="0.2">
      <c r="A165">
        <v>1.7</v>
      </c>
      <c r="B165">
        <v>1.66</v>
      </c>
      <c r="C165">
        <v>-0.04</v>
      </c>
      <c r="D165">
        <v>10575.22</v>
      </c>
      <c r="E165">
        <v>32.630000000000003</v>
      </c>
      <c r="F165">
        <v>32.89</v>
      </c>
    </row>
    <row r="166" spans="1:6" x14ac:dyDescent="0.2">
      <c r="A166">
        <v>1.75</v>
      </c>
      <c r="B166">
        <v>1.66</v>
      </c>
      <c r="C166">
        <v>-0.09</v>
      </c>
      <c r="D166">
        <v>11232.88</v>
      </c>
      <c r="E166">
        <v>31.21</v>
      </c>
      <c r="F166">
        <v>32.630000000000003</v>
      </c>
    </row>
    <row r="167" spans="1:6" x14ac:dyDescent="0.2">
      <c r="A167">
        <v>1.69</v>
      </c>
      <c r="B167">
        <v>1.67</v>
      </c>
      <c r="C167">
        <v>-0.02</v>
      </c>
      <c r="D167">
        <v>10217.39</v>
      </c>
      <c r="E167">
        <v>33.43</v>
      </c>
      <c r="F167">
        <v>32.65</v>
      </c>
    </row>
    <row r="168" spans="1:6" x14ac:dyDescent="0.2">
      <c r="A168">
        <v>1.68</v>
      </c>
      <c r="B168">
        <v>1.67</v>
      </c>
      <c r="C168">
        <v>-0.01</v>
      </c>
      <c r="D168">
        <v>10129.870000000001</v>
      </c>
      <c r="E168">
        <v>33.630000000000003</v>
      </c>
      <c r="F168">
        <v>32.79</v>
      </c>
    </row>
    <row r="169" spans="1:6" x14ac:dyDescent="0.2">
      <c r="A169">
        <v>1.68</v>
      </c>
      <c r="B169">
        <v>1.66</v>
      </c>
      <c r="C169">
        <v>-0.02</v>
      </c>
      <c r="D169">
        <v>10305.68</v>
      </c>
      <c r="E169">
        <v>33.229999999999997</v>
      </c>
      <c r="F169">
        <v>32.83</v>
      </c>
    </row>
    <row r="170" spans="1:6" x14ac:dyDescent="0.2">
      <c r="A170">
        <v>1.69</v>
      </c>
      <c r="B170">
        <v>1.9</v>
      </c>
      <c r="C170">
        <v>0.22</v>
      </c>
      <c r="D170">
        <v>7481.2</v>
      </c>
      <c r="E170">
        <v>40.659999999999997</v>
      </c>
      <c r="F170">
        <v>34.43</v>
      </c>
    </row>
    <row r="171" spans="1:6" x14ac:dyDescent="0.2">
      <c r="A171">
        <v>1.69</v>
      </c>
      <c r="B171">
        <v>1.66</v>
      </c>
      <c r="C171">
        <v>-0.04</v>
      </c>
      <c r="D171">
        <v>10484.58</v>
      </c>
      <c r="E171">
        <v>32.83</v>
      </c>
      <c r="F171">
        <v>34.76</v>
      </c>
    </row>
    <row r="172" spans="1:6" x14ac:dyDescent="0.2">
      <c r="A172">
        <v>1.75</v>
      </c>
      <c r="B172">
        <v>1.67</v>
      </c>
      <c r="C172">
        <v>-0.08</v>
      </c>
      <c r="D172">
        <v>11088.44</v>
      </c>
      <c r="E172">
        <v>31.51</v>
      </c>
      <c r="F172">
        <v>34.369999999999997</v>
      </c>
    </row>
    <row r="173" spans="1:6" x14ac:dyDescent="0.2">
      <c r="A173">
        <v>1.67</v>
      </c>
      <c r="B173">
        <v>1.65</v>
      </c>
      <c r="C173">
        <v>-0.02</v>
      </c>
      <c r="D173">
        <v>10305.68</v>
      </c>
      <c r="E173">
        <v>33.229999999999997</v>
      </c>
      <c r="F173">
        <v>34.29</v>
      </c>
    </row>
    <row r="174" spans="1:6" x14ac:dyDescent="0.2">
      <c r="A174">
        <v>1.69</v>
      </c>
      <c r="B174">
        <v>1.65</v>
      </c>
      <c r="C174">
        <v>-0.03</v>
      </c>
      <c r="D174">
        <v>10439.56</v>
      </c>
      <c r="E174">
        <v>32.93</v>
      </c>
      <c r="F174">
        <v>34.229999999999997</v>
      </c>
    </row>
    <row r="175" spans="1:6" x14ac:dyDescent="0.2">
      <c r="A175">
        <v>1.68</v>
      </c>
      <c r="B175">
        <v>1.64</v>
      </c>
      <c r="C175">
        <v>-0.04</v>
      </c>
      <c r="D175">
        <v>10529.8</v>
      </c>
      <c r="E175">
        <v>32.729999999999997</v>
      </c>
      <c r="F175">
        <v>32.65</v>
      </c>
    </row>
    <row r="176" spans="1:6" x14ac:dyDescent="0.2">
      <c r="A176">
        <v>1.7</v>
      </c>
      <c r="B176">
        <v>1.66</v>
      </c>
      <c r="C176">
        <v>-0.04</v>
      </c>
      <c r="D176">
        <v>10484.58</v>
      </c>
      <c r="E176">
        <v>32.83</v>
      </c>
      <c r="F176">
        <v>32.65</v>
      </c>
    </row>
    <row r="177" spans="1:6" x14ac:dyDescent="0.2">
      <c r="A177">
        <v>1.67</v>
      </c>
      <c r="B177">
        <v>1.57</v>
      </c>
      <c r="C177">
        <v>-0.1</v>
      </c>
      <c r="D177">
        <v>11379.31</v>
      </c>
      <c r="E177">
        <v>30.9</v>
      </c>
      <c r="F177">
        <v>32.520000000000003</v>
      </c>
    </row>
    <row r="178" spans="1:6" x14ac:dyDescent="0.2">
      <c r="A178">
        <v>1.67</v>
      </c>
      <c r="B178">
        <v>1.65</v>
      </c>
      <c r="C178">
        <v>-0.03</v>
      </c>
      <c r="D178">
        <v>10350.11</v>
      </c>
      <c r="E178">
        <v>33.130000000000003</v>
      </c>
      <c r="F178">
        <v>32.5</v>
      </c>
    </row>
    <row r="179" spans="1:6" x14ac:dyDescent="0.2">
      <c r="A179">
        <v>1.68</v>
      </c>
      <c r="B179">
        <v>1.65</v>
      </c>
      <c r="C179">
        <v>-0.03</v>
      </c>
      <c r="D179">
        <v>10439.56</v>
      </c>
      <c r="E179">
        <v>32.93</v>
      </c>
      <c r="F179">
        <v>32.5</v>
      </c>
    </row>
    <row r="180" spans="1:6" x14ac:dyDescent="0.2">
      <c r="A180">
        <v>1.68</v>
      </c>
      <c r="B180">
        <v>1.65</v>
      </c>
      <c r="C180">
        <v>-0.04</v>
      </c>
      <c r="D180">
        <v>10529.8</v>
      </c>
      <c r="E180">
        <v>32.729999999999997</v>
      </c>
      <c r="F180">
        <v>32.5</v>
      </c>
    </row>
    <row r="181" spans="1:6" x14ac:dyDescent="0.2">
      <c r="A181">
        <v>1.68</v>
      </c>
      <c r="B181">
        <v>1.66</v>
      </c>
      <c r="C181">
        <v>-0.02</v>
      </c>
      <c r="D181">
        <v>10261.44</v>
      </c>
      <c r="E181">
        <v>33.33</v>
      </c>
      <c r="F181">
        <v>32.6</v>
      </c>
    </row>
    <row r="182" spans="1:6" x14ac:dyDescent="0.2">
      <c r="A182">
        <v>1.68</v>
      </c>
      <c r="B182">
        <v>1.66</v>
      </c>
      <c r="C182">
        <v>-0.03</v>
      </c>
      <c r="D182">
        <v>10350.11</v>
      </c>
      <c r="E182">
        <v>33.130000000000003</v>
      </c>
      <c r="F182">
        <v>33.049999999999997</v>
      </c>
    </row>
    <row r="183" spans="1:6" x14ac:dyDescent="0.2">
      <c r="A183">
        <v>1.68</v>
      </c>
      <c r="B183">
        <v>1.65</v>
      </c>
      <c r="C183">
        <v>-0.02</v>
      </c>
      <c r="D183">
        <v>10305.68</v>
      </c>
      <c r="E183">
        <v>33.229999999999997</v>
      </c>
      <c r="F183">
        <v>33.07</v>
      </c>
    </row>
    <row r="184" spans="1:6" x14ac:dyDescent="0.2">
      <c r="A184">
        <v>1.69</v>
      </c>
      <c r="B184">
        <v>1.65</v>
      </c>
      <c r="C184">
        <v>-0.04</v>
      </c>
      <c r="D184">
        <v>10484.58</v>
      </c>
      <c r="E184">
        <v>32.83</v>
      </c>
      <c r="F184">
        <v>33.049999999999997</v>
      </c>
    </row>
    <row r="185" spans="1:6" x14ac:dyDescent="0.2">
      <c r="A185">
        <v>1.68</v>
      </c>
      <c r="B185">
        <v>1.65</v>
      </c>
      <c r="C185">
        <v>-0.03</v>
      </c>
      <c r="D185">
        <v>10350.11</v>
      </c>
      <c r="E185">
        <v>33.130000000000003</v>
      </c>
      <c r="F185">
        <v>33.130000000000003</v>
      </c>
    </row>
    <row r="186" spans="1:6" x14ac:dyDescent="0.2">
      <c r="A186">
        <v>1.68</v>
      </c>
      <c r="B186">
        <v>1.65</v>
      </c>
      <c r="C186">
        <v>-0.03</v>
      </c>
      <c r="D186">
        <v>10394.74</v>
      </c>
      <c r="E186">
        <v>33.03</v>
      </c>
      <c r="F186">
        <v>33.07</v>
      </c>
    </row>
    <row r="187" spans="1:6" x14ac:dyDescent="0.2">
      <c r="A187">
        <v>1.67</v>
      </c>
      <c r="B187">
        <v>1.65</v>
      </c>
      <c r="C187">
        <v>-0.03</v>
      </c>
      <c r="D187">
        <v>10350.11</v>
      </c>
      <c r="E187">
        <v>33.130000000000003</v>
      </c>
      <c r="F187">
        <v>33.07</v>
      </c>
    </row>
    <row r="188" spans="1:6" x14ac:dyDescent="0.2">
      <c r="A188">
        <v>1.68</v>
      </c>
      <c r="B188">
        <v>1.65</v>
      </c>
      <c r="C188">
        <v>-0.03</v>
      </c>
      <c r="D188">
        <v>10394.74</v>
      </c>
      <c r="E188">
        <v>33.03</v>
      </c>
      <c r="F188">
        <v>33.03</v>
      </c>
    </row>
    <row r="189" spans="1:6" x14ac:dyDescent="0.2">
      <c r="A189">
        <v>1.69</v>
      </c>
      <c r="B189">
        <v>1.65</v>
      </c>
      <c r="C189">
        <v>-0.04</v>
      </c>
      <c r="D189">
        <v>10484.58</v>
      </c>
      <c r="E189">
        <v>32.83</v>
      </c>
      <c r="F189">
        <v>33.03</v>
      </c>
    </row>
    <row r="190" spans="1:6" x14ac:dyDescent="0.2">
      <c r="A190">
        <v>1.68</v>
      </c>
      <c r="B190">
        <v>1.65</v>
      </c>
      <c r="C190">
        <v>-0.03</v>
      </c>
      <c r="D190">
        <v>10350.11</v>
      </c>
      <c r="E190">
        <v>33.130000000000003</v>
      </c>
      <c r="F190">
        <v>33.03</v>
      </c>
    </row>
    <row r="191" spans="1:6" x14ac:dyDescent="0.2">
      <c r="A191">
        <v>1.68</v>
      </c>
      <c r="B191">
        <v>1.65</v>
      </c>
      <c r="C191">
        <v>-0.03</v>
      </c>
      <c r="D191">
        <v>10350.11</v>
      </c>
      <c r="E191">
        <v>33.130000000000003</v>
      </c>
      <c r="F191">
        <v>33.049999999999997</v>
      </c>
    </row>
    <row r="192" spans="1:6" x14ac:dyDescent="0.2">
      <c r="A192">
        <v>1.68</v>
      </c>
      <c r="B192">
        <v>1.61</v>
      </c>
      <c r="C192">
        <v>-7.0000000000000007E-2</v>
      </c>
      <c r="D192">
        <v>11040.72</v>
      </c>
      <c r="E192">
        <v>31.62</v>
      </c>
      <c r="F192">
        <v>32.75</v>
      </c>
    </row>
    <row r="193" spans="1:6" x14ac:dyDescent="0.2">
      <c r="A193">
        <v>1.68</v>
      </c>
      <c r="B193">
        <v>1.65</v>
      </c>
      <c r="C193">
        <v>-0.03</v>
      </c>
      <c r="D193">
        <v>10394.74</v>
      </c>
      <c r="E193">
        <v>33.03</v>
      </c>
      <c r="F193">
        <v>32.75</v>
      </c>
    </row>
    <row r="194" spans="1:6" x14ac:dyDescent="0.2">
      <c r="A194">
        <v>1.68</v>
      </c>
      <c r="B194">
        <v>1.65</v>
      </c>
      <c r="C194">
        <v>-0.03</v>
      </c>
      <c r="D194">
        <v>10439.56</v>
      </c>
      <c r="E194">
        <v>32.93</v>
      </c>
      <c r="F194">
        <v>32.770000000000003</v>
      </c>
    </row>
    <row r="195" spans="1:6" x14ac:dyDescent="0.2">
      <c r="A195">
        <v>1.68</v>
      </c>
      <c r="B195">
        <v>1.65</v>
      </c>
      <c r="C195">
        <v>-0.03</v>
      </c>
      <c r="D195">
        <v>10350.11</v>
      </c>
      <c r="E195">
        <v>33.130000000000003</v>
      </c>
      <c r="F195">
        <v>32.770000000000003</v>
      </c>
    </row>
    <row r="196" spans="1:6" x14ac:dyDescent="0.2">
      <c r="A196">
        <v>1.67</v>
      </c>
      <c r="B196">
        <v>1.67</v>
      </c>
      <c r="C196">
        <v>-0.01</v>
      </c>
      <c r="D196">
        <v>10086.39</v>
      </c>
      <c r="E196">
        <v>33.729999999999997</v>
      </c>
      <c r="F196">
        <v>32.89</v>
      </c>
    </row>
    <row r="197" spans="1:6" x14ac:dyDescent="0.2">
      <c r="A197">
        <v>1.67</v>
      </c>
      <c r="B197">
        <v>1.64</v>
      </c>
      <c r="C197">
        <v>-0.04</v>
      </c>
      <c r="D197">
        <v>10529.8</v>
      </c>
      <c r="E197">
        <v>32.729999999999997</v>
      </c>
      <c r="F197">
        <v>33.11</v>
      </c>
    </row>
    <row r="198" spans="1:6" x14ac:dyDescent="0.2">
      <c r="A198">
        <v>1.66</v>
      </c>
      <c r="B198">
        <v>1.65</v>
      </c>
      <c r="C198">
        <v>-0.01</v>
      </c>
      <c r="D198">
        <v>10086.39</v>
      </c>
      <c r="E198">
        <v>33.729999999999997</v>
      </c>
      <c r="F198">
        <v>33.25</v>
      </c>
    </row>
    <row r="199" spans="1:6" x14ac:dyDescent="0.2">
      <c r="A199">
        <v>1.68</v>
      </c>
      <c r="B199">
        <v>1.65</v>
      </c>
      <c r="C199">
        <v>-0.03</v>
      </c>
      <c r="D199">
        <v>10350.11</v>
      </c>
      <c r="E199">
        <v>33.130000000000003</v>
      </c>
      <c r="F199">
        <v>33.29</v>
      </c>
    </row>
    <row r="200" spans="1:6" x14ac:dyDescent="0.2">
      <c r="A200">
        <v>1.68</v>
      </c>
      <c r="B200">
        <v>1.65</v>
      </c>
      <c r="C200">
        <v>-0.03</v>
      </c>
      <c r="D200">
        <v>10394.74</v>
      </c>
      <c r="E200">
        <v>33.03</v>
      </c>
      <c r="F200">
        <v>33.270000000000003</v>
      </c>
    </row>
    <row r="201" spans="1:6" x14ac:dyDescent="0.2">
      <c r="A201">
        <v>1.67</v>
      </c>
      <c r="B201">
        <v>1.66</v>
      </c>
      <c r="C201">
        <v>-0.02</v>
      </c>
      <c r="D201">
        <v>10217.39</v>
      </c>
      <c r="E201">
        <v>33.43</v>
      </c>
      <c r="F201">
        <v>33.21</v>
      </c>
    </row>
    <row r="202" spans="1:6" x14ac:dyDescent="0.2">
      <c r="A202">
        <v>1.7</v>
      </c>
      <c r="B202">
        <v>1.66</v>
      </c>
      <c r="C202">
        <v>-0.04</v>
      </c>
      <c r="D202">
        <v>10575.22</v>
      </c>
      <c r="E202">
        <v>32.630000000000003</v>
      </c>
      <c r="F202">
        <v>33.19</v>
      </c>
    </row>
    <row r="203" spans="1:6" x14ac:dyDescent="0.2">
      <c r="A203">
        <v>1.74</v>
      </c>
      <c r="B203">
        <v>1.65</v>
      </c>
      <c r="C203">
        <v>-0.08</v>
      </c>
      <c r="D203">
        <v>11184.51</v>
      </c>
      <c r="E203">
        <v>31.31</v>
      </c>
      <c r="F203">
        <v>32.71</v>
      </c>
    </row>
    <row r="204" spans="1:6" x14ac:dyDescent="0.2">
      <c r="A204">
        <v>1.75</v>
      </c>
      <c r="B204">
        <v>1.66</v>
      </c>
      <c r="C204">
        <v>-0.09</v>
      </c>
      <c r="D204">
        <v>11330.28</v>
      </c>
      <c r="E204">
        <v>31.01</v>
      </c>
      <c r="F204">
        <v>32.28</v>
      </c>
    </row>
    <row r="205" spans="1:6" x14ac:dyDescent="0.2">
      <c r="A205">
        <v>1.77</v>
      </c>
      <c r="B205">
        <v>1.65</v>
      </c>
      <c r="C205">
        <v>-0.11</v>
      </c>
      <c r="D205">
        <v>11627.91</v>
      </c>
      <c r="E205">
        <v>30.4</v>
      </c>
      <c r="F205">
        <v>31.75</v>
      </c>
    </row>
    <row r="206" spans="1:6" x14ac:dyDescent="0.2">
      <c r="A206">
        <v>1.77</v>
      </c>
      <c r="B206">
        <v>1.65</v>
      </c>
      <c r="C206">
        <v>-0.12</v>
      </c>
      <c r="D206">
        <v>11728.97</v>
      </c>
      <c r="E206">
        <v>30.19</v>
      </c>
      <c r="F206">
        <v>31.11</v>
      </c>
    </row>
    <row r="207" spans="1:6" x14ac:dyDescent="0.2">
      <c r="A207">
        <v>1.78</v>
      </c>
      <c r="B207">
        <v>1.65</v>
      </c>
      <c r="C207">
        <v>-0.13</v>
      </c>
      <c r="D207">
        <v>11882.35</v>
      </c>
      <c r="E207">
        <v>29.89</v>
      </c>
      <c r="F207">
        <v>30.56</v>
      </c>
    </row>
    <row r="208" spans="1:6" x14ac:dyDescent="0.2">
      <c r="A208">
        <v>1.79</v>
      </c>
      <c r="B208">
        <v>1.65</v>
      </c>
      <c r="C208">
        <v>-0.14000000000000001</v>
      </c>
      <c r="D208">
        <v>12037.92</v>
      </c>
      <c r="E208">
        <v>29.58</v>
      </c>
      <c r="F208">
        <v>30.21</v>
      </c>
    </row>
    <row r="209" spans="1:6" x14ac:dyDescent="0.2">
      <c r="A209">
        <v>1.81</v>
      </c>
      <c r="B209">
        <v>1.65</v>
      </c>
      <c r="C209">
        <v>-0.16</v>
      </c>
      <c r="D209">
        <v>12463.77</v>
      </c>
      <c r="E209">
        <v>28.76</v>
      </c>
      <c r="F209">
        <v>29.76</v>
      </c>
    </row>
    <row r="210" spans="1:6" x14ac:dyDescent="0.2">
      <c r="A210">
        <v>1.82</v>
      </c>
      <c r="B210">
        <v>1.65</v>
      </c>
      <c r="C210">
        <v>-0.17</v>
      </c>
      <c r="D210">
        <v>12572.82</v>
      </c>
      <c r="E210">
        <v>28.55</v>
      </c>
      <c r="F210">
        <v>29.39</v>
      </c>
    </row>
    <row r="211" spans="1:6" x14ac:dyDescent="0.2">
      <c r="A211">
        <v>1.82</v>
      </c>
      <c r="B211">
        <v>1.65</v>
      </c>
      <c r="C211">
        <v>-0.17</v>
      </c>
      <c r="D211">
        <v>12627.74</v>
      </c>
      <c r="E211">
        <v>28.45</v>
      </c>
      <c r="F211">
        <v>29.04</v>
      </c>
    </row>
    <row r="212" spans="1:6" x14ac:dyDescent="0.2">
      <c r="A212">
        <v>1.83</v>
      </c>
      <c r="B212">
        <v>1.65</v>
      </c>
      <c r="C212">
        <v>-0.18</v>
      </c>
      <c r="D212">
        <v>12794.12</v>
      </c>
      <c r="E212">
        <v>28.14</v>
      </c>
      <c r="F212">
        <v>28.7</v>
      </c>
    </row>
    <row r="213" spans="1:6" x14ac:dyDescent="0.2">
      <c r="A213">
        <v>1.84</v>
      </c>
      <c r="B213">
        <v>1.65</v>
      </c>
      <c r="C213">
        <v>-0.19</v>
      </c>
      <c r="D213">
        <v>12962.96</v>
      </c>
      <c r="E213">
        <v>27.83</v>
      </c>
      <c r="F213">
        <v>28.35</v>
      </c>
    </row>
    <row r="214" spans="1:6" x14ac:dyDescent="0.2">
      <c r="A214">
        <v>1.85</v>
      </c>
      <c r="B214">
        <v>1.65</v>
      </c>
      <c r="C214">
        <v>-0.19</v>
      </c>
      <c r="D214">
        <v>12962.96</v>
      </c>
      <c r="E214">
        <v>27.83</v>
      </c>
      <c r="F214">
        <v>28.16</v>
      </c>
    </row>
    <row r="215" spans="1:6" x14ac:dyDescent="0.2">
      <c r="A215">
        <v>1.86</v>
      </c>
      <c r="B215">
        <v>1.73</v>
      </c>
      <c r="C215">
        <v>-0.13</v>
      </c>
      <c r="D215">
        <v>11830.99</v>
      </c>
      <c r="E215">
        <v>29.99</v>
      </c>
      <c r="F215">
        <v>28.45</v>
      </c>
    </row>
    <row r="216" spans="1:6" x14ac:dyDescent="0.2">
      <c r="A216">
        <v>1.85</v>
      </c>
      <c r="B216">
        <v>1.65</v>
      </c>
      <c r="C216">
        <v>-0.2</v>
      </c>
      <c r="D216">
        <v>13134.33</v>
      </c>
      <c r="E216">
        <v>27.52</v>
      </c>
      <c r="F216">
        <v>28.26</v>
      </c>
    </row>
    <row r="217" spans="1:6" x14ac:dyDescent="0.2">
      <c r="A217">
        <v>1.86</v>
      </c>
      <c r="B217">
        <v>1.66</v>
      </c>
      <c r="C217">
        <v>-0.2</v>
      </c>
      <c r="D217">
        <v>13134.33</v>
      </c>
      <c r="E217">
        <v>27.52</v>
      </c>
      <c r="F217">
        <v>28.14</v>
      </c>
    </row>
    <row r="218" spans="1:6" x14ac:dyDescent="0.2">
      <c r="A218">
        <v>1.89</v>
      </c>
      <c r="B218">
        <v>1.65</v>
      </c>
      <c r="C218">
        <v>-0.24</v>
      </c>
      <c r="D218">
        <v>13785.17</v>
      </c>
      <c r="E218">
        <v>26.37</v>
      </c>
      <c r="F218">
        <v>27.84</v>
      </c>
    </row>
    <row r="219" spans="1:6" x14ac:dyDescent="0.2">
      <c r="A219">
        <v>1.86</v>
      </c>
      <c r="B219">
        <v>1.65</v>
      </c>
      <c r="C219">
        <v>-0.21</v>
      </c>
      <c r="D219">
        <v>13192.02</v>
      </c>
      <c r="E219">
        <v>27.41</v>
      </c>
      <c r="F219">
        <v>27.76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TEMPLOG</vt:lpstr>
      <vt:lpstr>Sheet1!therm_datasheet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Eren</dc:creator>
  <cp:lastModifiedBy>Heidi Eren</cp:lastModifiedBy>
  <dcterms:created xsi:type="dcterms:W3CDTF">2025-09-10T02:25:58Z</dcterms:created>
  <dcterms:modified xsi:type="dcterms:W3CDTF">2025-09-22T15:52:02Z</dcterms:modified>
</cp:coreProperties>
</file>