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3680" tabRatio="500"/>
  </bookViews>
  <sheets>
    <sheet name="arrivals" sheetId="1" r:id="rId1"/>
    <sheet name="data sets absolute" sheetId="2" r:id="rId2"/>
    <sheet name="data set correlations" sheetId="3" r:id="rId3"/>
    <sheet name="R input" sheetId="5" r:id="rId4"/>
    <sheet name="Sheet1" sheetId="6" r:id="rId5"/>
    <sheet name="austria model 2 min" sheetId="8" r:id="rId6"/>
    <sheet name="austria model 3" sheetId="7" r:id="rId7"/>
  </sheets>
  <definedNames>
    <definedName name="_xlnm._FilterDatabase" localSheetId="0" hidden="1">arrivals!$A$1:$I$1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8" l="1"/>
  <c r="M2" i="8"/>
  <c r="X33" i="2"/>
  <c r="B32" i="7"/>
  <c r="Y33" i="2"/>
  <c r="C32" i="7"/>
  <c r="Z33" i="2"/>
  <c r="D32" i="7"/>
  <c r="AE33" i="2"/>
  <c r="E32" i="7"/>
  <c r="AL33" i="2"/>
  <c r="F32" i="7"/>
  <c r="AU33" i="2"/>
  <c r="G32" i="7"/>
  <c r="AW33" i="2"/>
  <c r="H32" i="7"/>
  <c r="AY33" i="2"/>
  <c r="I32" i="7"/>
  <c r="BC33" i="2"/>
  <c r="J32" i="7"/>
  <c r="L32" i="7"/>
  <c r="H33" i="2"/>
  <c r="M32" i="7"/>
  <c r="N32" i="7"/>
  <c r="R32" i="7"/>
  <c r="X5" i="2"/>
  <c r="B4" i="7"/>
  <c r="Y5" i="2"/>
  <c r="C4" i="7"/>
  <c r="Z5" i="2"/>
  <c r="D4" i="7"/>
  <c r="AE5" i="2"/>
  <c r="E4" i="7"/>
  <c r="AL5" i="2"/>
  <c r="F4" i="7"/>
  <c r="AU5" i="2"/>
  <c r="G4" i="7"/>
  <c r="AW5" i="2"/>
  <c r="H4" i="7"/>
  <c r="AY5" i="2"/>
  <c r="I4" i="7"/>
  <c r="BC5" i="2"/>
  <c r="J4" i="7"/>
  <c r="L4" i="7"/>
  <c r="H5" i="2"/>
  <c r="M4" i="7"/>
  <c r="N4" i="7"/>
  <c r="R4" i="7"/>
  <c r="X6" i="2"/>
  <c r="B5" i="7"/>
  <c r="Y6" i="2"/>
  <c r="C5" i="7"/>
  <c r="Z6" i="2"/>
  <c r="D5" i="7"/>
  <c r="AE6" i="2"/>
  <c r="E5" i="7"/>
  <c r="AL6" i="2"/>
  <c r="F5" i="7"/>
  <c r="AU6" i="2"/>
  <c r="G5" i="7"/>
  <c r="AW6" i="2"/>
  <c r="H5" i="7"/>
  <c r="AY6" i="2"/>
  <c r="I5" i="7"/>
  <c r="BC6" i="2"/>
  <c r="J5" i="7"/>
  <c r="L5" i="7"/>
  <c r="H6" i="2"/>
  <c r="M5" i="7"/>
  <c r="N5" i="7"/>
  <c r="R5" i="7"/>
  <c r="X9" i="2"/>
  <c r="B8" i="7"/>
  <c r="Y9" i="2"/>
  <c r="C8" i="7"/>
  <c r="Z9" i="2"/>
  <c r="D8" i="7"/>
  <c r="AE9" i="2"/>
  <c r="E8" i="7"/>
  <c r="AL9" i="2"/>
  <c r="F8" i="7"/>
  <c r="AU9" i="2"/>
  <c r="G8" i="7"/>
  <c r="AW9" i="2"/>
  <c r="H8" i="7"/>
  <c r="AY9" i="2"/>
  <c r="I8" i="7"/>
  <c r="BC9" i="2"/>
  <c r="J8" i="7"/>
  <c r="L8" i="7"/>
  <c r="H9" i="2"/>
  <c r="M8" i="7"/>
  <c r="N8" i="7"/>
  <c r="R8" i="7"/>
  <c r="X10" i="2"/>
  <c r="B9" i="7"/>
  <c r="Y10" i="2"/>
  <c r="C9" i="7"/>
  <c r="Z10" i="2"/>
  <c r="D9" i="7"/>
  <c r="AE10" i="2"/>
  <c r="E9" i="7"/>
  <c r="AL10" i="2"/>
  <c r="F9" i="7"/>
  <c r="AU10" i="2"/>
  <c r="G9" i="7"/>
  <c r="AW10" i="2"/>
  <c r="H9" i="7"/>
  <c r="AY10" i="2"/>
  <c r="I9" i="7"/>
  <c r="BC10" i="2"/>
  <c r="J9" i="7"/>
  <c r="L9" i="7"/>
  <c r="H10" i="2"/>
  <c r="M9" i="7"/>
  <c r="N9" i="7"/>
  <c r="R9" i="7"/>
  <c r="X12" i="2"/>
  <c r="B11" i="7"/>
  <c r="Y12" i="2"/>
  <c r="C11" i="7"/>
  <c r="Z12" i="2"/>
  <c r="D11" i="7"/>
  <c r="AE12" i="2"/>
  <c r="E11" i="7"/>
  <c r="AL12" i="2"/>
  <c r="F11" i="7"/>
  <c r="AU12" i="2"/>
  <c r="G11" i="7"/>
  <c r="AW12" i="2"/>
  <c r="H11" i="7"/>
  <c r="AY12" i="2"/>
  <c r="I11" i="7"/>
  <c r="BC12" i="2"/>
  <c r="J11" i="7"/>
  <c r="L11" i="7"/>
  <c r="H12" i="2"/>
  <c r="M11" i="7"/>
  <c r="N11" i="7"/>
  <c r="R11" i="7"/>
  <c r="X13" i="2"/>
  <c r="B12" i="7"/>
  <c r="Y13" i="2"/>
  <c r="C12" i="7"/>
  <c r="Z13" i="2"/>
  <c r="D12" i="7"/>
  <c r="AE13" i="2"/>
  <c r="E12" i="7"/>
  <c r="AL13" i="2"/>
  <c r="F12" i="7"/>
  <c r="AU13" i="2"/>
  <c r="G12" i="7"/>
  <c r="AW13" i="2"/>
  <c r="H12" i="7"/>
  <c r="AY13" i="2"/>
  <c r="I12" i="7"/>
  <c r="BC13" i="2"/>
  <c r="J12" i="7"/>
  <c r="L12" i="7"/>
  <c r="H13" i="2"/>
  <c r="M12" i="7"/>
  <c r="N12" i="7"/>
  <c r="R12" i="7"/>
  <c r="X14" i="2"/>
  <c r="B13" i="7"/>
  <c r="Y14" i="2"/>
  <c r="C13" i="7"/>
  <c r="Z14" i="2"/>
  <c r="D13" i="7"/>
  <c r="AE14" i="2"/>
  <c r="E13" i="7"/>
  <c r="AL14" i="2"/>
  <c r="F13" i="7"/>
  <c r="AU14" i="2"/>
  <c r="G13" i="7"/>
  <c r="AW14" i="2"/>
  <c r="H13" i="7"/>
  <c r="AY14" i="2"/>
  <c r="I13" i="7"/>
  <c r="BC14" i="2"/>
  <c r="J13" i="7"/>
  <c r="L13" i="7"/>
  <c r="H14" i="2"/>
  <c r="M13" i="7"/>
  <c r="N13" i="7"/>
  <c r="R13" i="7"/>
  <c r="X15" i="2"/>
  <c r="B14" i="7"/>
  <c r="Y15" i="2"/>
  <c r="C14" i="7"/>
  <c r="Z15" i="2"/>
  <c r="D14" i="7"/>
  <c r="AE15" i="2"/>
  <c r="E14" i="7"/>
  <c r="AL15" i="2"/>
  <c r="F14" i="7"/>
  <c r="AU15" i="2"/>
  <c r="G14" i="7"/>
  <c r="AW15" i="2"/>
  <c r="H14" i="7"/>
  <c r="AY15" i="2"/>
  <c r="I14" i="7"/>
  <c r="BC15" i="2"/>
  <c r="J14" i="7"/>
  <c r="L14" i="7"/>
  <c r="H15" i="2"/>
  <c r="M14" i="7"/>
  <c r="N14" i="7"/>
  <c r="R14" i="7"/>
  <c r="X16" i="2"/>
  <c r="B15" i="7"/>
  <c r="Y16" i="2"/>
  <c r="C15" i="7"/>
  <c r="Z16" i="2"/>
  <c r="D15" i="7"/>
  <c r="AE16" i="2"/>
  <c r="E15" i="7"/>
  <c r="AL16" i="2"/>
  <c r="F15" i="7"/>
  <c r="AU16" i="2"/>
  <c r="G15" i="7"/>
  <c r="AW16" i="2"/>
  <c r="H15" i="7"/>
  <c r="AY16" i="2"/>
  <c r="I15" i="7"/>
  <c r="BC16" i="2"/>
  <c r="J15" i="7"/>
  <c r="L15" i="7"/>
  <c r="H16" i="2"/>
  <c r="M15" i="7"/>
  <c r="N15" i="7"/>
  <c r="R15" i="7"/>
  <c r="X17" i="2"/>
  <c r="B16" i="7"/>
  <c r="Y17" i="2"/>
  <c r="C16" i="7"/>
  <c r="Z17" i="2"/>
  <c r="D16" i="7"/>
  <c r="AE17" i="2"/>
  <c r="E16" i="7"/>
  <c r="AL17" i="2"/>
  <c r="F16" i="7"/>
  <c r="AU17" i="2"/>
  <c r="G16" i="7"/>
  <c r="AW17" i="2"/>
  <c r="H16" i="7"/>
  <c r="AY17" i="2"/>
  <c r="I16" i="7"/>
  <c r="BC17" i="2"/>
  <c r="J16" i="7"/>
  <c r="L16" i="7"/>
  <c r="H17" i="2"/>
  <c r="M16" i="7"/>
  <c r="N16" i="7"/>
  <c r="R16" i="7"/>
  <c r="X18" i="2"/>
  <c r="B17" i="7"/>
  <c r="Y18" i="2"/>
  <c r="C17" i="7"/>
  <c r="Z18" i="2"/>
  <c r="D17" i="7"/>
  <c r="AE18" i="2"/>
  <c r="E17" i="7"/>
  <c r="AL18" i="2"/>
  <c r="F17" i="7"/>
  <c r="AU18" i="2"/>
  <c r="G17" i="7"/>
  <c r="AW18" i="2"/>
  <c r="H17" i="7"/>
  <c r="AY18" i="2"/>
  <c r="I17" i="7"/>
  <c r="BC18" i="2"/>
  <c r="J17" i="7"/>
  <c r="L17" i="7"/>
  <c r="H18" i="2"/>
  <c r="M17" i="7"/>
  <c r="N17" i="7"/>
  <c r="R17" i="7"/>
  <c r="X19" i="2"/>
  <c r="B18" i="7"/>
  <c r="Y19" i="2"/>
  <c r="C18" i="7"/>
  <c r="Z19" i="2"/>
  <c r="D18" i="7"/>
  <c r="AE19" i="2"/>
  <c r="E18" i="7"/>
  <c r="AL19" i="2"/>
  <c r="F18" i="7"/>
  <c r="AU19" i="2"/>
  <c r="G18" i="7"/>
  <c r="AW19" i="2"/>
  <c r="H18" i="7"/>
  <c r="AY19" i="2"/>
  <c r="I18" i="7"/>
  <c r="BC19" i="2"/>
  <c r="J18" i="7"/>
  <c r="L18" i="7"/>
  <c r="H19" i="2"/>
  <c r="M18" i="7"/>
  <c r="N18" i="7"/>
  <c r="R18" i="7"/>
  <c r="X20" i="2"/>
  <c r="B19" i="7"/>
  <c r="Y20" i="2"/>
  <c r="C19" i="7"/>
  <c r="Z20" i="2"/>
  <c r="D19" i="7"/>
  <c r="AE20" i="2"/>
  <c r="E19" i="7"/>
  <c r="AL20" i="2"/>
  <c r="F19" i="7"/>
  <c r="AU20" i="2"/>
  <c r="G19" i="7"/>
  <c r="AW20" i="2"/>
  <c r="H19" i="7"/>
  <c r="AY20" i="2"/>
  <c r="I19" i="7"/>
  <c r="BC20" i="2"/>
  <c r="J19" i="7"/>
  <c r="L19" i="7"/>
  <c r="H20" i="2"/>
  <c r="M19" i="7"/>
  <c r="N19" i="7"/>
  <c r="R19" i="7"/>
  <c r="X21" i="2"/>
  <c r="B20" i="7"/>
  <c r="Y21" i="2"/>
  <c r="C20" i="7"/>
  <c r="Z21" i="2"/>
  <c r="D20" i="7"/>
  <c r="AE21" i="2"/>
  <c r="E20" i="7"/>
  <c r="AL21" i="2"/>
  <c r="F20" i="7"/>
  <c r="AU21" i="2"/>
  <c r="G20" i="7"/>
  <c r="AW21" i="2"/>
  <c r="H20" i="7"/>
  <c r="AY21" i="2"/>
  <c r="I20" i="7"/>
  <c r="BC21" i="2"/>
  <c r="J20" i="7"/>
  <c r="L20" i="7"/>
  <c r="H21" i="2"/>
  <c r="M20" i="7"/>
  <c r="N20" i="7"/>
  <c r="R20" i="7"/>
  <c r="X22" i="2"/>
  <c r="B21" i="7"/>
  <c r="Y22" i="2"/>
  <c r="C21" i="7"/>
  <c r="Z22" i="2"/>
  <c r="D21" i="7"/>
  <c r="AE22" i="2"/>
  <c r="E21" i="7"/>
  <c r="AL22" i="2"/>
  <c r="F21" i="7"/>
  <c r="AU22" i="2"/>
  <c r="G21" i="7"/>
  <c r="AW22" i="2"/>
  <c r="H21" i="7"/>
  <c r="AY22" i="2"/>
  <c r="I21" i="7"/>
  <c r="BC22" i="2"/>
  <c r="J21" i="7"/>
  <c r="L21" i="7"/>
  <c r="H22" i="2"/>
  <c r="M21" i="7"/>
  <c r="N21" i="7"/>
  <c r="R21" i="7"/>
  <c r="X23" i="2"/>
  <c r="B22" i="7"/>
  <c r="Y23" i="2"/>
  <c r="C22" i="7"/>
  <c r="Z23" i="2"/>
  <c r="D22" i="7"/>
  <c r="AE23" i="2"/>
  <c r="E22" i="7"/>
  <c r="AL23" i="2"/>
  <c r="F22" i="7"/>
  <c r="AU23" i="2"/>
  <c r="G22" i="7"/>
  <c r="AW23" i="2"/>
  <c r="H22" i="7"/>
  <c r="AY23" i="2"/>
  <c r="I22" i="7"/>
  <c r="BC23" i="2"/>
  <c r="J22" i="7"/>
  <c r="L22" i="7"/>
  <c r="H23" i="2"/>
  <c r="M22" i="7"/>
  <c r="N22" i="7"/>
  <c r="R22" i="7"/>
  <c r="X24" i="2"/>
  <c r="B23" i="7"/>
  <c r="Y24" i="2"/>
  <c r="C23" i="7"/>
  <c r="Z24" i="2"/>
  <c r="D23" i="7"/>
  <c r="AE24" i="2"/>
  <c r="E23" i="7"/>
  <c r="AL24" i="2"/>
  <c r="F23" i="7"/>
  <c r="AU24" i="2"/>
  <c r="G23" i="7"/>
  <c r="AW24" i="2"/>
  <c r="H23" i="7"/>
  <c r="AY24" i="2"/>
  <c r="I23" i="7"/>
  <c r="BC24" i="2"/>
  <c r="J23" i="7"/>
  <c r="L23" i="7"/>
  <c r="H24" i="2"/>
  <c r="M23" i="7"/>
  <c r="N23" i="7"/>
  <c r="R23" i="7"/>
  <c r="X25" i="2"/>
  <c r="B24" i="7"/>
  <c r="Y25" i="2"/>
  <c r="C24" i="7"/>
  <c r="Z25" i="2"/>
  <c r="D24" i="7"/>
  <c r="AE25" i="2"/>
  <c r="E24" i="7"/>
  <c r="AL25" i="2"/>
  <c r="F24" i="7"/>
  <c r="AU25" i="2"/>
  <c r="G24" i="7"/>
  <c r="AW25" i="2"/>
  <c r="H24" i="7"/>
  <c r="AY25" i="2"/>
  <c r="I24" i="7"/>
  <c r="BC25" i="2"/>
  <c r="J24" i="7"/>
  <c r="L24" i="7"/>
  <c r="H25" i="2"/>
  <c r="M24" i="7"/>
  <c r="N24" i="7"/>
  <c r="R24" i="7"/>
  <c r="X26" i="2"/>
  <c r="B25" i="7"/>
  <c r="Y26" i="2"/>
  <c r="C25" i="7"/>
  <c r="Z26" i="2"/>
  <c r="D25" i="7"/>
  <c r="AE26" i="2"/>
  <c r="E25" i="7"/>
  <c r="AL26" i="2"/>
  <c r="F25" i="7"/>
  <c r="AU26" i="2"/>
  <c r="G25" i="7"/>
  <c r="AW26" i="2"/>
  <c r="H25" i="7"/>
  <c r="AY26" i="2"/>
  <c r="I25" i="7"/>
  <c r="BC26" i="2"/>
  <c r="J25" i="7"/>
  <c r="L25" i="7"/>
  <c r="H26" i="2"/>
  <c r="M25" i="7"/>
  <c r="N25" i="7"/>
  <c r="R25" i="7"/>
  <c r="X27" i="2"/>
  <c r="B26" i="7"/>
  <c r="Y27" i="2"/>
  <c r="C26" i="7"/>
  <c r="Z27" i="2"/>
  <c r="D26" i="7"/>
  <c r="AE27" i="2"/>
  <c r="E26" i="7"/>
  <c r="AL27" i="2"/>
  <c r="F26" i="7"/>
  <c r="AU27" i="2"/>
  <c r="G26" i="7"/>
  <c r="AW27" i="2"/>
  <c r="H26" i="7"/>
  <c r="AY27" i="2"/>
  <c r="I26" i="7"/>
  <c r="BC27" i="2"/>
  <c r="J26" i="7"/>
  <c r="L26" i="7"/>
  <c r="H27" i="2"/>
  <c r="M26" i="7"/>
  <c r="N26" i="7"/>
  <c r="R26" i="7"/>
  <c r="X28" i="2"/>
  <c r="B27" i="7"/>
  <c r="Y28" i="2"/>
  <c r="C27" i="7"/>
  <c r="Z28" i="2"/>
  <c r="D27" i="7"/>
  <c r="AE28" i="2"/>
  <c r="E27" i="7"/>
  <c r="AL28" i="2"/>
  <c r="F27" i="7"/>
  <c r="AU28" i="2"/>
  <c r="G27" i="7"/>
  <c r="AW28" i="2"/>
  <c r="H27" i="7"/>
  <c r="AY28" i="2"/>
  <c r="I27" i="7"/>
  <c r="BC28" i="2"/>
  <c r="J27" i="7"/>
  <c r="L27" i="7"/>
  <c r="H28" i="2"/>
  <c r="M27" i="7"/>
  <c r="N27" i="7"/>
  <c r="R27" i="7"/>
  <c r="X29" i="2"/>
  <c r="B28" i="7"/>
  <c r="Y29" i="2"/>
  <c r="C28" i="7"/>
  <c r="Z29" i="2"/>
  <c r="D28" i="7"/>
  <c r="AE29" i="2"/>
  <c r="E28" i="7"/>
  <c r="AL29" i="2"/>
  <c r="F28" i="7"/>
  <c r="AU29" i="2"/>
  <c r="G28" i="7"/>
  <c r="AW29" i="2"/>
  <c r="H28" i="7"/>
  <c r="AY29" i="2"/>
  <c r="I28" i="7"/>
  <c r="BC29" i="2"/>
  <c r="J28" i="7"/>
  <c r="L28" i="7"/>
  <c r="H29" i="2"/>
  <c r="M28" i="7"/>
  <c r="N28" i="7"/>
  <c r="R28" i="7"/>
  <c r="X30" i="2"/>
  <c r="B29" i="7"/>
  <c r="Y30" i="2"/>
  <c r="C29" i="7"/>
  <c r="Z30" i="2"/>
  <c r="D29" i="7"/>
  <c r="AE30" i="2"/>
  <c r="E29" i="7"/>
  <c r="AL30" i="2"/>
  <c r="F29" i="7"/>
  <c r="AU30" i="2"/>
  <c r="G29" i="7"/>
  <c r="AW30" i="2"/>
  <c r="H29" i="7"/>
  <c r="AY30" i="2"/>
  <c r="I29" i="7"/>
  <c r="BC30" i="2"/>
  <c r="J29" i="7"/>
  <c r="L29" i="7"/>
  <c r="H30" i="2"/>
  <c r="M29" i="7"/>
  <c r="N29" i="7"/>
  <c r="R29" i="7"/>
  <c r="X31" i="2"/>
  <c r="B30" i="7"/>
  <c r="Y31" i="2"/>
  <c r="C30" i="7"/>
  <c r="Z31" i="2"/>
  <c r="D30" i="7"/>
  <c r="AE31" i="2"/>
  <c r="E30" i="7"/>
  <c r="AL31" i="2"/>
  <c r="F30" i="7"/>
  <c r="AU31" i="2"/>
  <c r="G30" i="7"/>
  <c r="AW31" i="2"/>
  <c r="H30" i="7"/>
  <c r="AY31" i="2"/>
  <c r="I30" i="7"/>
  <c r="BC31" i="2"/>
  <c r="J30" i="7"/>
  <c r="L30" i="7"/>
  <c r="H31" i="2"/>
  <c r="M30" i="7"/>
  <c r="N30" i="7"/>
  <c r="R30" i="7"/>
  <c r="X32" i="2"/>
  <c r="B31" i="7"/>
  <c r="Y32" i="2"/>
  <c r="C31" i="7"/>
  <c r="Z32" i="2"/>
  <c r="D31" i="7"/>
  <c r="AE32" i="2"/>
  <c r="E31" i="7"/>
  <c r="AL32" i="2"/>
  <c r="F31" i="7"/>
  <c r="AU32" i="2"/>
  <c r="G31" i="7"/>
  <c r="AW32" i="2"/>
  <c r="H31" i="7"/>
  <c r="AY32" i="2"/>
  <c r="I31" i="7"/>
  <c r="BC32" i="2"/>
  <c r="J31" i="7"/>
  <c r="L31" i="7"/>
  <c r="H32" i="2"/>
  <c r="M31" i="7"/>
  <c r="N31" i="7"/>
  <c r="R31" i="7"/>
  <c r="X4" i="2"/>
  <c r="B3" i="7"/>
  <c r="Y4" i="2"/>
  <c r="C3" i="7"/>
  <c r="Z4" i="2"/>
  <c r="D3" i="7"/>
  <c r="AE4" i="2"/>
  <c r="E3" i="7"/>
  <c r="AL4" i="2"/>
  <c r="F3" i="7"/>
  <c r="AU4" i="2"/>
  <c r="G3" i="7"/>
  <c r="AW4" i="2"/>
  <c r="H3" i="7"/>
  <c r="AY4" i="2"/>
  <c r="I3" i="7"/>
  <c r="BC4" i="2"/>
  <c r="J3" i="7"/>
  <c r="L3" i="7"/>
  <c r="H4" i="2"/>
  <c r="M3" i="7"/>
  <c r="N3" i="7"/>
  <c r="R3" i="7"/>
  <c r="R5" i="2"/>
  <c r="C3" i="8"/>
  <c r="S5" i="2"/>
  <c r="D3" i="8"/>
  <c r="E3" i="8"/>
  <c r="F3" i="8"/>
  <c r="G3" i="8"/>
  <c r="H3" i="8"/>
  <c r="I3" i="8"/>
  <c r="J3" i="8"/>
  <c r="L3" i="8"/>
  <c r="N3" i="8"/>
  <c r="R3" i="8"/>
  <c r="R6" i="2"/>
  <c r="C4" i="8"/>
  <c r="S6" i="2"/>
  <c r="D4" i="8"/>
  <c r="E4" i="8"/>
  <c r="F4" i="8"/>
  <c r="G4" i="8"/>
  <c r="H4" i="8"/>
  <c r="I4" i="8"/>
  <c r="J4" i="8"/>
  <c r="L4" i="8"/>
  <c r="M4" i="8"/>
  <c r="N4" i="8"/>
  <c r="R4" i="8"/>
  <c r="R9" i="2"/>
  <c r="C7" i="8"/>
  <c r="S9" i="2"/>
  <c r="D7" i="8"/>
  <c r="E7" i="8"/>
  <c r="F7" i="8"/>
  <c r="G7" i="8"/>
  <c r="H7" i="8"/>
  <c r="I7" i="8"/>
  <c r="J7" i="8"/>
  <c r="L7" i="8"/>
  <c r="M7" i="8"/>
  <c r="N7" i="8"/>
  <c r="R7" i="8"/>
  <c r="R10" i="2"/>
  <c r="C8" i="8"/>
  <c r="S10" i="2"/>
  <c r="D8" i="8"/>
  <c r="E8" i="8"/>
  <c r="F8" i="8"/>
  <c r="G8" i="8"/>
  <c r="H8" i="8"/>
  <c r="I8" i="8"/>
  <c r="J8" i="8"/>
  <c r="L8" i="8"/>
  <c r="M8" i="8"/>
  <c r="N8" i="8"/>
  <c r="R8" i="8"/>
  <c r="R13" i="2"/>
  <c r="C11" i="8"/>
  <c r="S13" i="2"/>
  <c r="D11" i="8"/>
  <c r="E11" i="8"/>
  <c r="F11" i="8"/>
  <c r="G11" i="8"/>
  <c r="H11" i="8"/>
  <c r="I11" i="8"/>
  <c r="J11" i="8"/>
  <c r="L11" i="8"/>
  <c r="M11" i="8"/>
  <c r="N11" i="8"/>
  <c r="R11" i="8"/>
  <c r="R14" i="2"/>
  <c r="C12" i="8"/>
  <c r="S14" i="2"/>
  <c r="D12" i="8"/>
  <c r="E12" i="8"/>
  <c r="F12" i="8"/>
  <c r="G12" i="8"/>
  <c r="H12" i="8"/>
  <c r="I12" i="8"/>
  <c r="J12" i="8"/>
  <c r="L12" i="8"/>
  <c r="M12" i="8"/>
  <c r="N12" i="8"/>
  <c r="R12" i="8"/>
  <c r="R15" i="2"/>
  <c r="C13" i="8"/>
  <c r="S15" i="2"/>
  <c r="D13" i="8"/>
  <c r="E13" i="8"/>
  <c r="F13" i="8"/>
  <c r="G13" i="8"/>
  <c r="H13" i="8"/>
  <c r="I13" i="8"/>
  <c r="J13" i="8"/>
  <c r="L13" i="8"/>
  <c r="M13" i="8"/>
  <c r="N13" i="8"/>
  <c r="R13" i="8"/>
  <c r="R16" i="2"/>
  <c r="C14" i="8"/>
  <c r="S16" i="2"/>
  <c r="D14" i="8"/>
  <c r="E14" i="8"/>
  <c r="F14" i="8"/>
  <c r="G14" i="8"/>
  <c r="H14" i="8"/>
  <c r="I14" i="8"/>
  <c r="J14" i="8"/>
  <c r="L14" i="8"/>
  <c r="M14" i="8"/>
  <c r="N14" i="8"/>
  <c r="R14" i="8"/>
  <c r="R17" i="2"/>
  <c r="C15" i="8"/>
  <c r="S17" i="2"/>
  <c r="D15" i="8"/>
  <c r="E15" i="8"/>
  <c r="F15" i="8"/>
  <c r="G15" i="8"/>
  <c r="H15" i="8"/>
  <c r="I15" i="8"/>
  <c r="J15" i="8"/>
  <c r="L15" i="8"/>
  <c r="M15" i="8"/>
  <c r="N15" i="8"/>
  <c r="R15" i="8"/>
  <c r="R18" i="2"/>
  <c r="C16" i="8"/>
  <c r="S18" i="2"/>
  <c r="D16" i="8"/>
  <c r="E16" i="8"/>
  <c r="F16" i="8"/>
  <c r="G16" i="8"/>
  <c r="H16" i="8"/>
  <c r="I16" i="8"/>
  <c r="J16" i="8"/>
  <c r="L16" i="8"/>
  <c r="M16" i="8"/>
  <c r="N16" i="8"/>
  <c r="R16" i="8"/>
  <c r="R19" i="2"/>
  <c r="C17" i="8"/>
  <c r="S19" i="2"/>
  <c r="D17" i="8"/>
  <c r="E17" i="8"/>
  <c r="F17" i="8"/>
  <c r="G17" i="8"/>
  <c r="H17" i="8"/>
  <c r="I17" i="8"/>
  <c r="J17" i="8"/>
  <c r="L17" i="8"/>
  <c r="M17" i="8"/>
  <c r="N17" i="8"/>
  <c r="R17" i="8"/>
  <c r="R20" i="2"/>
  <c r="C18" i="8"/>
  <c r="S20" i="2"/>
  <c r="D18" i="8"/>
  <c r="E18" i="8"/>
  <c r="F18" i="8"/>
  <c r="G18" i="8"/>
  <c r="H18" i="8"/>
  <c r="I18" i="8"/>
  <c r="J18" i="8"/>
  <c r="L18" i="8"/>
  <c r="M18" i="8"/>
  <c r="N18" i="8"/>
  <c r="R18" i="8"/>
  <c r="R21" i="2"/>
  <c r="C19" i="8"/>
  <c r="S21" i="2"/>
  <c r="D19" i="8"/>
  <c r="E19" i="8"/>
  <c r="F19" i="8"/>
  <c r="G19" i="8"/>
  <c r="H19" i="8"/>
  <c r="I19" i="8"/>
  <c r="J19" i="8"/>
  <c r="L19" i="8"/>
  <c r="M19" i="8"/>
  <c r="N19" i="8"/>
  <c r="R19" i="8"/>
  <c r="R22" i="2"/>
  <c r="C20" i="8"/>
  <c r="S22" i="2"/>
  <c r="D20" i="8"/>
  <c r="E20" i="8"/>
  <c r="F20" i="8"/>
  <c r="G20" i="8"/>
  <c r="H20" i="8"/>
  <c r="I20" i="8"/>
  <c r="J20" i="8"/>
  <c r="L20" i="8"/>
  <c r="M20" i="8"/>
  <c r="N20" i="8"/>
  <c r="R20" i="8"/>
  <c r="R23" i="2"/>
  <c r="C21" i="8"/>
  <c r="S23" i="2"/>
  <c r="D21" i="8"/>
  <c r="E21" i="8"/>
  <c r="F21" i="8"/>
  <c r="G21" i="8"/>
  <c r="H21" i="8"/>
  <c r="I21" i="8"/>
  <c r="J21" i="8"/>
  <c r="L21" i="8"/>
  <c r="M21" i="8"/>
  <c r="N21" i="8"/>
  <c r="R21" i="8"/>
  <c r="R24" i="2"/>
  <c r="C22" i="8"/>
  <c r="S24" i="2"/>
  <c r="D22" i="8"/>
  <c r="E22" i="8"/>
  <c r="F22" i="8"/>
  <c r="G22" i="8"/>
  <c r="H22" i="8"/>
  <c r="I22" i="8"/>
  <c r="J22" i="8"/>
  <c r="L22" i="8"/>
  <c r="M22" i="8"/>
  <c r="N22" i="8"/>
  <c r="R22" i="8"/>
  <c r="R25" i="2"/>
  <c r="C23" i="8"/>
  <c r="S25" i="2"/>
  <c r="D23" i="8"/>
  <c r="E23" i="8"/>
  <c r="F23" i="8"/>
  <c r="G23" i="8"/>
  <c r="H23" i="8"/>
  <c r="I23" i="8"/>
  <c r="J23" i="8"/>
  <c r="L23" i="8"/>
  <c r="M23" i="8"/>
  <c r="N23" i="8"/>
  <c r="R23" i="8"/>
  <c r="R26" i="2"/>
  <c r="C24" i="8"/>
  <c r="S26" i="2"/>
  <c r="D24" i="8"/>
  <c r="E24" i="8"/>
  <c r="F24" i="8"/>
  <c r="G24" i="8"/>
  <c r="H24" i="8"/>
  <c r="I24" i="8"/>
  <c r="J24" i="8"/>
  <c r="L24" i="8"/>
  <c r="M24" i="8"/>
  <c r="N24" i="8"/>
  <c r="R24" i="8"/>
  <c r="R27" i="2"/>
  <c r="C25" i="8"/>
  <c r="S27" i="2"/>
  <c r="D25" i="8"/>
  <c r="E25" i="8"/>
  <c r="F25" i="8"/>
  <c r="G25" i="8"/>
  <c r="H25" i="8"/>
  <c r="I25" i="8"/>
  <c r="J25" i="8"/>
  <c r="L25" i="8"/>
  <c r="M25" i="8"/>
  <c r="N25" i="8"/>
  <c r="R25" i="8"/>
  <c r="R28" i="2"/>
  <c r="C26" i="8"/>
  <c r="S28" i="2"/>
  <c r="D26" i="8"/>
  <c r="E26" i="8"/>
  <c r="F26" i="8"/>
  <c r="G26" i="8"/>
  <c r="H26" i="8"/>
  <c r="I26" i="8"/>
  <c r="J26" i="8"/>
  <c r="L26" i="8"/>
  <c r="M26" i="8"/>
  <c r="N26" i="8"/>
  <c r="R26" i="8"/>
  <c r="R29" i="2"/>
  <c r="C27" i="8"/>
  <c r="S29" i="2"/>
  <c r="D27" i="8"/>
  <c r="E27" i="8"/>
  <c r="F27" i="8"/>
  <c r="G27" i="8"/>
  <c r="H27" i="8"/>
  <c r="I27" i="8"/>
  <c r="J27" i="8"/>
  <c r="L27" i="8"/>
  <c r="M27" i="8"/>
  <c r="N27" i="8"/>
  <c r="R27" i="8"/>
  <c r="R30" i="2"/>
  <c r="C28" i="8"/>
  <c r="S30" i="2"/>
  <c r="D28" i="8"/>
  <c r="E28" i="8"/>
  <c r="F28" i="8"/>
  <c r="G28" i="8"/>
  <c r="H28" i="8"/>
  <c r="I28" i="8"/>
  <c r="J28" i="8"/>
  <c r="L28" i="8"/>
  <c r="M28" i="8"/>
  <c r="N28" i="8"/>
  <c r="R28" i="8"/>
  <c r="R31" i="2"/>
  <c r="C29" i="8"/>
  <c r="S31" i="2"/>
  <c r="D29" i="8"/>
  <c r="E29" i="8"/>
  <c r="F29" i="8"/>
  <c r="G29" i="8"/>
  <c r="H29" i="8"/>
  <c r="I29" i="8"/>
  <c r="J29" i="8"/>
  <c r="L29" i="8"/>
  <c r="M29" i="8"/>
  <c r="N29" i="8"/>
  <c r="R29" i="8"/>
  <c r="R32" i="2"/>
  <c r="C30" i="8"/>
  <c r="S32" i="2"/>
  <c r="D30" i="8"/>
  <c r="E30" i="8"/>
  <c r="F30" i="8"/>
  <c r="G30" i="8"/>
  <c r="H30" i="8"/>
  <c r="I30" i="8"/>
  <c r="J30" i="8"/>
  <c r="L30" i="8"/>
  <c r="M30" i="8"/>
  <c r="N30" i="8"/>
  <c r="R30" i="8"/>
  <c r="R4" i="2"/>
  <c r="C2" i="8"/>
  <c r="S4" i="2"/>
  <c r="D2" i="8"/>
  <c r="E2" i="8"/>
  <c r="F2" i="8"/>
  <c r="G2" i="8"/>
  <c r="H2" i="8"/>
  <c r="I2" i="8"/>
  <c r="J2" i="8"/>
  <c r="L2" i="8"/>
  <c r="N2" i="8"/>
  <c r="R2" i="8"/>
  <c r="P30" i="8"/>
  <c r="Q30" i="8"/>
  <c r="B30" i="8"/>
  <c r="P29" i="8"/>
  <c r="Q29" i="8"/>
  <c r="B29" i="8"/>
  <c r="P28" i="8"/>
  <c r="Q28" i="8"/>
  <c r="B28" i="8"/>
  <c r="P27" i="8"/>
  <c r="Q27" i="8"/>
  <c r="B27" i="8"/>
  <c r="P26" i="8"/>
  <c r="Q26" i="8"/>
  <c r="B26" i="8"/>
  <c r="P25" i="8"/>
  <c r="Q25" i="8"/>
  <c r="B25" i="8"/>
  <c r="P24" i="8"/>
  <c r="Q24" i="8"/>
  <c r="B24" i="8"/>
  <c r="P23" i="8"/>
  <c r="Q23" i="8"/>
  <c r="B23" i="8"/>
  <c r="P22" i="8"/>
  <c r="Q22" i="8"/>
  <c r="B22" i="8"/>
  <c r="P21" i="8"/>
  <c r="Q21" i="8"/>
  <c r="B21" i="8"/>
  <c r="P20" i="8"/>
  <c r="Q20" i="8"/>
  <c r="B20" i="8"/>
  <c r="P19" i="8"/>
  <c r="Q19" i="8"/>
  <c r="B19" i="8"/>
  <c r="P18" i="8"/>
  <c r="Q18" i="8"/>
  <c r="B18" i="8"/>
  <c r="P17" i="8"/>
  <c r="Q17" i="8"/>
  <c r="B17" i="8"/>
  <c r="P16" i="8"/>
  <c r="Q16" i="8"/>
  <c r="B16" i="8"/>
  <c r="P15" i="8"/>
  <c r="Q15" i="8"/>
  <c r="B15" i="8"/>
  <c r="P14" i="8"/>
  <c r="Q14" i="8"/>
  <c r="B14" i="8"/>
  <c r="P13" i="8"/>
  <c r="Q13" i="8"/>
  <c r="B13" i="8"/>
  <c r="P12" i="8"/>
  <c r="Q12" i="8"/>
  <c r="B12" i="8"/>
  <c r="P11" i="8"/>
  <c r="Q11" i="8"/>
  <c r="B11" i="8"/>
  <c r="M10" i="8"/>
  <c r="P10" i="8"/>
  <c r="R12" i="2"/>
  <c r="C10" i="8"/>
  <c r="S12" i="2"/>
  <c r="D10" i="8"/>
  <c r="E10" i="8"/>
  <c r="F10" i="8"/>
  <c r="G10" i="8"/>
  <c r="H10" i="8"/>
  <c r="I10" i="8"/>
  <c r="J10" i="8"/>
  <c r="L10" i="8"/>
  <c r="N10" i="8"/>
  <c r="Q10" i="8"/>
  <c r="B10" i="8"/>
  <c r="M9" i="8"/>
  <c r="P9" i="8"/>
  <c r="R11" i="2"/>
  <c r="C9" i="8"/>
  <c r="S11" i="2"/>
  <c r="D9" i="8"/>
  <c r="Y11" i="2"/>
  <c r="E9" i="8"/>
  <c r="Z11" i="2"/>
  <c r="F9" i="8"/>
  <c r="AU11" i="2"/>
  <c r="G9" i="8"/>
  <c r="AW11" i="2"/>
  <c r="H9" i="8"/>
  <c r="AY11" i="2"/>
  <c r="I9" i="8"/>
  <c r="BC11" i="2"/>
  <c r="J9" i="8"/>
  <c r="L9" i="8"/>
  <c r="N9" i="8"/>
  <c r="Q9" i="8"/>
  <c r="B9" i="8"/>
  <c r="P8" i="8"/>
  <c r="Q8" i="8"/>
  <c r="B8" i="8"/>
  <c r="P7" i="8"/>
  <c r="Q7" i="8"/>
  <c r="B7" i="8"/>
  <c r="M6" i="8"/>
  <c r="P6" i="8"/>
  <c r="R8" i="2"/>
  <c r="C6" i="8"/>
  <c r="S8" i="2"/>
  <c r="D6" i="8"/>
  <c r="Y8" i="2"/>
  <c r="E6" i="8"/>
  <c r="Z8" i="2"/>
  <c r="F6" i="8"/>
  <c r="AU8" i="2"/>
  <c r="G6" i="8"/>
  <c r="AW8" i="2"/>
  <c r="H6" i="8"/>
  <c r="AY8" i="2"/>
  <c r="I6" i="8"/>
  <c r="BC8" i="2"/>
  <c r="J6" i="8"/>
  <c r="L6" i="8"/>
  <c r="N6" i="8"/>
  <c r="Q6" i="8"/>
  <c r="B6" i="8"/>
  <c r="M5" i="8"/>
  <c r="P5" i="8"/>
  <c r="R7" i="2"/>
  <c r="C5" i="8"/>
  <c r="S7" i="2"/>
  <c r="D5" i="8"/>
  <c r="Y7" i="2"/>
  <c r="E5" i="8"/>
  <c r="Z7" i="2"/>
  <c r="F5" i="8"/>
  <c r="AU7" i="2"/>
  <c r="G5" i="8"/>
  <c r="AW7" i="2"/>
  <c r="H5" i="8"/>
  <c r="AY7" i="2"/>
  <c r="I5" i="8"/>
  <c r="BC7" i="2"/>
  <c r="J5" i="8"/>
  <c r="L5" i="8"/>
  <c r="N5" i="8"/>
  <c r="Q5" i="8"/>
  <c r="B5" i="8"/>
  <c r="P4" i="8"/>
  <c r="Q4" i="8"/>
  <c r="B4" i="8"/>
  <c r="P3" i="8"/>
  <c r="Q3" i="8"/>
  <c r="B3" i="8"/>
  <c r="P2" i="8"/>
  <c r="Q2" i="8"/>
  <c r="B2" i="8"/>
  <c r="P4" i="7"/>
  <c r="Q4" i="7"/>
  <c r="P5" i="7"/>
  <c r="Q5" i="7"/>
  <c r="X7" i="2"/>
  <c r="B6" i="7"/>
  <c r="C6" i="7"/>
  <c r="D6" i="7"/>
  <c r="AE7" i="2"/>
  <c r="E6" i="7"/>
  <c r="AL7" i="2"/>
  <c r="F6" i="7"/>
  <c r="G6" i="7"/>
  <c r="H6" i="7"/>
  <c r="I6" i="7"/>
  <c r="J6" i="7"/>
  <c r="L6" i="7"/>
  <c r="H7" i="2"/>
  <c r="M6" i="7"/>
  <c r="N6" i="7"/>
  <c r="P6" i="7"/>
  <c r="Q6" i="7"/>
  <c r="X8" i="2"/>
  <c r="B7" i="7"/>
  <c r="C7" i="7"/>
  <c r="D7" i="7"/>
  <c r="AE8" i="2"/>
  <c r="E7" i="7"/>
  <c r="AL8" i="2"/>
  <c r="F7" i="7"/>
  <c r="G7" i="7"/>
  <c r="H7" i="7"/>
  <c r="I7" i="7"/>
  <c r="J7" i="7"/>
  <c r="L7" i="7"/>
  <c r="H8" i="2"/>
  <c r="M7" i="7"/>
  <c r="N7" i="7"/>
  <c r="P7" i="7"/>
  <c r="Q7" i="7"/>
  <c r="P8" i="7"/>
  <c r="Q8" i="7"/>
  <c r="P9" i="7"/>
  <c r="Q9" i="7"/>
  <c r="X11" i="2"/>
  <c r="B10" i="7"/>
  <c r="C10" i="7"/>
  <c r="D10" i="7"/>
  <c r="AE11" i="2"/>
  <c r="E10" i="7"/>
  <c r="AL11" i="2"/>
  <c r="F10" i="7"/>
  <c r="G10" i="7"/>
  <c r="H10" i="7"/>
  <c r="I10" i="7"/>
  <c r="J10" i="7"/>
  <c r="L10" i="7"/>
  <c r="H11" i="2"/>
  <c r="M10" i="7"/>
  <c r="N10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" i="7"/>
  <c r="Q3" i="7"/>
  <c r="A32" i="2"/>
  <c r="A31" i="7"/>
  <c r="A33" i="2"/>
  <c r="A32" i="7"/>
  <c r="A28" i="2"/>
  <c r="A27" i="7"/>
  <c r="A29" i="2"/>
  <c r="A28" i="7"/>
  <c r="A30" i="2"/>
  <c r="A29" i="7"/>
  <c r="A31" i="2"/>
  <c r="A30" i="7"/>
  <c r="A17" i="2"/>
  <c r="A16" i="7"/>
  <c r="A18" i="2"/>
  <c r="A17" i="7"/>
  <c r="A19" i="2"/>
  <c r="A18" i="7"/>
  <c r="A20" i="2"/>
  <c r="A19" i="7"/>
  <c r="A21" i="2"/>
  <c r="A20" i="7"/>
  <c r="A22" i="2"/>
  <c r="A21" i="7"/>
  <c r="A23" i="2"/>
  <c r="A22" i="7"/>
  <c r="A24" i="2"/>
  <c r="A23" i="7"/>
  <c r="A25" i="2"/>
  <c r="A24" i="7"/>
  <c r="A26" i="2"/>
  <c r="A25" i="7"/>
  <c r="A27" i="2"/>
  <c r="A26" i="7"/>
  <c r="A5" i="2"/>
  <c r="A4" i="7"/>
  <c r="A6" i="2"/>
  <c r="A5" i="7"/>
  <c r="A7" i="2"/>
  <c r="A6" i="7"/>
  <c r="A8" i="2"/>
  <c r="A7" i="7"/>
  <c r="A9" i="2"/>
  <c r="A8" i="7"/>
  <c r="A10" i="2"/>
  <c r="A9" i="7"/>
  <c r="A11" i="2"/>
  <c r="A10" i="7"/>
  <c r="A12" i="2"/>
  <c r="A11" i="7"/>
  <c r="A13" i="2"/>
  <c r="A12" i="7"/>
  <c r="A14" i="2"/>
  <c r="A13" i="7"/>
  <c r="A15" i="2"/>
  <c r="A14" i="7"/>
  <c r="A16" i="2"/>
  <c r="A15" i="7"/>
  <c r="AA4" i="2"/>
  <c r="AB4" i="2"/>
  <c r="AC4" i="2"/>
  <c r="AD4" i="2"/>
  <c r="AF4" i="2"/>
  <c r="AG4" i="2"/>
  <c r="AH4" i="2"/>
  <c r="AI4" i="2"/>
  <c r="AJ4" i="2"/>
  <c r="AK4" i="2"/>
  <c r="AM4" i="2"/>
  <c r="AN4" i="2"/>
  <c r="AO4" i="2"/>
  <c r="AP4" i="2"/>
  <c r="AQ4" i="2"/>
  <c r="AR4" i="2"/>
  <c r="AS4" i="2"/>
  <c r="AT4" i="2"/>
  <c r="AV4" i="2"/>
  <c r="AX4" i="2"/>
  <c r="AZ4" i="2"/>
  <c r="BA4" i="2"/>
  <c r="W4" i="2"/>
  <c r="A4" i="2"/>
  <c r="A3" i="7"/>
  <c r="AR5" i="2"/>
  <c r="AS5" i="2"/>
  <c r="AT5" i="2"/>
  <c r="AV5" i="2"/>
  <c r="AX5" i="2"/>
  <c r="AZ5" i="2"/>
  <c r="BA5" i="2"/>
  <c r="BB5" i="2"/>
  <c r="BD5" i="2"/>
  <c r="BE5" i="2"/>
  <c r="AR6" i="2"/>
  <c r="AS6" i="2"/>
  <c r="AT6" i="2"/>
  <c r="AV6" i="2"/>
  <c r="AX6" i="2"/>
  <c r="AZ6" i="2"/>
  <c r="BA6" i="2"/>
  <c r="BB6" i="2"/>
  <c r="BD6" i="2"/>
  <c r="BE6" i="2"/>
  <c r="AR7" i="2"/>
  <c r="AS7" i="2"/>
  <c r="AT7" i="2"/>
  <c r="AV7" i="2"/>
  <c r="AX7" i="2"/>
  <c r="AZ7" i="2"/>
  <c r="BA7" i="2"/>
  <c r="BB7" i="2"/>
  <c r="BD7" i="2"/>
  <c r="BE7" i="2"/>
  <c r="AR8" i="2"/>
  <c r="AS8" i="2"/>
  <c r="AT8" i="2"/>
  <c r="AV8" i="2"/>
  <c r="AX8" i="2"/>
  <c r="AZ8" i="2"/>
  <c r="BA8" i="2"/>
  <c r="BB8" i="2"/>
  <c r="BD8" i="2"/>
  <c r="BE8" i="2"/>
  <c r="AR9" i="2"/>
  <c r="AS9" i="2"/>
  <c r="AT9" i="2"/>
  <c r="AV9" i="2"/>
  <c r="AX9" i="2"/>
  <c r="AZ9" i="2"/>
  <c r="BA9" i="2"/>
  <c r="BB9" i="2"/>
  <c r="BD9" i="2"/>
  <c r="BE9" i="2"/>
  <c r="AR10" i="2"/>
  <c r="AS10" i="2"/>
  <c r="AT10" i="2"/>
  <c r="AV10" i="2"/>
  <c r="AX10" i="2"/>
  <c r="AZ10" i="2"/>
  <c r="BA10" i="2"/>
  <c r="BB10" i="2"/>
  <c r="BD10" i="2"/>
  <c r="BE10" i="2"/>
  <c r="AR11" i="2"/>
  <c r="AS11" i="2"/>
  <c r="AT11" i="2"/>
  <c r="AV11" i="2"/>
  <c r="AX11" i="2"/>
  <c r="AZ11" i="2"/>
  <c r="BA11" i="2"/>
  <c r="BB11" i="2"/>
  <c r="BD11" i="2"/>
  <c r="BE11" i="2"/>
  <c r="AR12" i="2"/>
  <c r="AS12" i="2"/>
  <c r="AT12" i="2"/>
  <c r="AV12" i="2"/>
  <c r="AX12" i="2"/>
  <c r="AZ12" i="2"/>
  <c r="BA12" i="2"/>
  <c r="BB12" i="2"/>
  <c r="BD12" i="2"/>
  <c r="BE12" i="2"/>
  <c r="AR13" i="2"/>
  <c r="AS13" i="2"/>
  <c r="AT13" i="2"/>
  <c r="AV13" i="2"/>
  <c r="AX13" i="2"/>
  <c r="AZ13" i="2"/>
  <c r="BA13" i="2"/>
  <c r="BB13" i="2"/>
  <c r="BD13" i="2"/>
  <c r="BE13" i="2"/>
  <c r="AR14" i="2"/>
  <c r="AS14" i="2"/>
  <c r="AT14" i="2"/>
  <c r="AV14" i="2"/>
  <c r="AX14" i="2"/>
  <c r="AZ14" i="2"/>
  <c r="BA14" i="2"/>
  <c r="BB14" i="2"/>
  <c r="BD14" i="2"/>
  <c r="BE14" i="2"/>
  <c r="AR15" i="2"/>
  <c r="AS15" i="2"/>
  <c r="AT15" i="2"/>
  <c r="AV15" i="2"/>
  <c r="AX15" i="2"/>
  <c r="AZ15" i="2"/>
  <c r="BA15" i="2"/>
  <c r="BB15" i="2"/>
  <c r="BD15" i="2"/>
  <c r="BE15" i="2"/>
  <c r="AR16" i="2"/>
  <c r="AS16" i="2"/>
  <c r="AT16" i="2"/>
  <c r="AV16" i="2"/>
  <c r="AX16" i="2"/>
  <c r="AZ16" i="2"/>
  <c r="BA16" i="2"/>
  <c r="BB16" i="2"/>
  <c r="BD16" i="2"/>
  <c r="BE16" i="2"/>
  <c r="AR17" i="2"/>
  <c r="AS17" i="2"/>
  <c r="AT17" i="2"/>
  <c r="AV17" i="2"/>
  <c r="AX17" i="2"/>
  <c r="AZ17" i="2"/>
  <c r="BA17" i="2"/>
  <c r="BB17" i="2"/>
  <c r="BD17" i="2"/>
  <c r="BE17" i="2"/>
  <c r="AR18" i="2"/>
  <c r="AS18" i="2"/>
  <c r="AT18" i="2"/>
  <c r="AV18" i="2"/>
  <c r="AX18" i="2"/>
  <c r="AZ18" i="2"/>
  <c r="BA18" i="2"/>
  <c r="BB18" i="2"/>
  <c r="BD18" i="2"/>
  <c r="BE18" i="2"/>
  <c r="AR19" i="2"/>
  <c r="AS19" i="2"/>
  <c r="AT19" i="2"/>
  <c r="AV19" i="2"/>
  <c r="AX19" i="2"/>
  <c r="AZ19" i="2"/>
  <c r="BA19" i="2"/>
  <c r="BB19" i="2"/>
  <c r="BD19" i="2"/>
  <c r="BE19" i="2"/>
  <c r="AR20" i="2"/>
  <c r="AS20" i="2"/>
  <c r="AT20" i="2"/>
  <c r="AV20" i="2"/>
  <c r="AX20" i="2"/>
  <c r="AZ20" i="2"/>
  <c r="BA20" i="2"/>
  <c r="BB20" i="2"/>
  <c r="BD20" i="2"/>
  <c r="BE20" i="2"/>
  <c r="AR21" i="2"/>
  <c r="AS21" i="2"/>
  <c r="AT21" i="2"/>
  <c r="AV21" i="2"/>
  <c r="AX21" i="2"/>
  <c r="AZ21" i="2"/>
  <c r="BA21" i="2"/>
  <c r="BB21" i="2"/>
  <c r="BD21" i="2"/>
  <c r="BE21" i="2"/>
  <c r="AR22" i="2"/>
  <c r="AS22" i="2"/>
  <c r="AT22" i="2"/>
  <c r="AV22" i="2"/>
  <c r="AX22" i="2"/>
  <c r="AZ22" i="2"/>
  <c r="BA22" i="2"/>
  <c r="BB22" i="2"/>
  <c r="BD22" i="2"/>
  <c r="BE22" i="2"/>
  <c r="AR23" i="2"/>
  <c r="AS23" i="2"/>
  <c r="AT23" i="2"/>
  <c r="AV23" i="2"/>
  <c r="AX23" i="2"/>
  <c r="AZ23" i="2"/>
  <c r="BA23" i="2"/>
  <c r="BB23" i="2"/>
  <c r="BD23" i="2"/>
  <c r="BE23" i="2"/>
  <c r="AR24" i="2"/>
  <c r="AS24" i="2"/>
  <c r="AT24" i="2"/>
  <c r="AV24" i="2"/>
  <c r="AX24" i="2"/>
  <c r="AZ24" i="2"/>
  <c r="BA24" i="2"/>
  <c r="BB24" i="2"/>
  <c r="BD24" i="2"/>
  <c r="BE24" i="2"/>
  <c r="AR25" i="2"/>
  <c r="AS25" i="2"/>
  <c r="AT25" i="2"/>
  <c r="AV25" i="2"/>
  <c r="AX25" i="2"/>
  <c r="AZ25" i="2"/>
  <c r="BA25" i="2"/>
  <c r="BB25" i="2"/>
  <c r="BD25" i="2"/>
  <c r="BE25" i="2"/>
  <c r="AR26" i="2"/>
  <c r="AS26" i="2"/>
  <c r="AT26" i="2"/>
  <c r="AV26" i="2"/>
  <c r="AX26" i="2"/>
  <c r="AZ26" i="2"/>
  <c r="BA26" i="2"/>
  <c r="BB26" i="2"/>
  <c r="BD26" i="2"/>
  <c r="BE26" i="2"/>
  <c r="AR27" i="2"/>
  <c r="AS27" i="2"/>
  <c r="AT27" i="2"/>
  <c r="AV27" i="2"/>
  <c r="AX27" i="2"/>
  <c r="AZ27" i="2"/>
  <c r="BA27" i="2"/>
  <c r="BB27" i="2"/>
  <c r="BD27" i="2"/>
  <c r="BE27" i="2"/>
  <c r="AR28" i="2"/>
  <c r="AS28" i="2"/>
  <c r="AT28" i="2"/>
  <c r="AV28" i="2"/>
  <c r="AX28" i="2"/>
  <c r="AZ28" i="2"/>
  <c r="BA28" i="2"/>
  <c r="BB28" i="2"/>
  <c r="BD28" i="2"/>
  <c r="BE28" i="2"/>
  <c r="AR29" i="2"/>
  <c r="AS29" i="2"/>
  <c r="AT29" i="2"/>
  <c r="AV29" i="2"/>
  <c r="AX29" i="2"/>
  <c r="AZ29" i="2"/>
  <c r="BA29" i="2"/>
  <c r="BB29" i="2"/>
  <c r="BD29" i="2"/>
  <c r="BE29" i="2"/>
  <c r="AR30" i="2"/>
  <c r="AS30" i="2"/>
  <c r="AT30" i="2"/>
  <c r="AV30" i="2"/>
  <c r="AX30" i="2"/>
  <c r="AZ30" i="2"/>
  <c r="BA30" i="2"/>
  <c r="BB30" i="2"/>
  <c r="BD30" i="2"/>
  <c r="BE30" i="2"/>
  <c r="AR31" i="2"/>
  <c r="AS31" i="2"/>
  <c r="AT31" i="2"/>
  <c r="AV31" i="2"/>
  <c r="AX31" i="2"/>
  <c r="AZ31" i="2"/>
  <c r="BA31" i="2"/>
  <c r="BB31" i="2"/>
  <c r="BD31" i="2"/>
  <c r="BE31" i="2"/>
  <c r="AR32" i="2"/>
  <c r="AS32" i="2"/>
  <c r="AT32" i="2"/>
  <c r="AV32" i="2"/>
  <c r="AX32" i="2"/>
  <c r="AZ32" i="2"/>
  <c r="BA32" i="2"/>
  <c r="BB32" i="2"/>
  <c r="BD32" i="2"/>
  <c r="BE32" i="2"/>
  <c r="AR33" i="2"/>
  <c r="AS33" i="2"/>
  <c r="AT33" i="2"/>
  <c r="AV33" i="2"/>
  <c r="AX33" i="2"/>
  <c r="AZ33" i="2"/>
  <c r="BA33" i="2"/>
  <c r="BB33" i="2"/>
  <c r="BD33" i="2"/>
  <c r="BE33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B4" i="2"/>
  <c r="BD4" i="2"/>
  <c r="BE4" i="2"/>
  <c r="B33" i="2"/>
  <c r="C33" i="2"/>
  <c r="D33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AA33" i="2"/>
  <c r="AB33" i="2"/>
  <c r="AC33" i="2"/>
  <c r="AD33" i="2"/>
  <c r="AF33" i="2"/>
  <c r="AG33" i="2"/>
  <c r="AH33" i="2"/>
  <c r="AI33" i="2"/>
  <c r="AJ33" i="2"/>
  <c r="AK33" i="2"/>
  <c r="AM33" i="2"/>
  <c r="AN33" i="2"/>
  <c r="AO33" i="2"/>
  <c r="AP33" i="2"/>
  <c r="A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B5" i="2"/>
  <c r="C5" i="2"/>
  <c r="D5" i="2"/>
  <c r="E5" i="2"/>
  <c r="F5" i="2"/>
  <c r="G5" i="2"/>
  <c r="I5" i="2"/>
  <c r="J5" i="2"/>
  <c r="K5" i="2"/>
  <c r="L5" i="2"/>
  <c r="M5" i="2"/>
  <c r="N5" i="2"/>
  <c r="O5" i="2"/>
  <c r="P5" i="2"/>
  <c r="Q5" i="2"/>
  <c r="T5" i="2"/>
  <c r="U5" i="2"/>
  <c r="V5" i="2"/>
  <c r="W5" i="2"/>
  <c r="AA5" i="2"/>
  <c r="AB5" i="2"/>
  <c r="AC5" i="2"/>
  <c r="AD5" i="2"/>
  <c r="AF5" i="2"/>
  <c r="AG5" i="2"/>
  <c r="AH5" i="2"/>
  <c r="AI5" i="2"/>
  <c r="AJ5" i="2"/>
  <c r="AK5" i="2"/>
  <c r="AM5" i="2"/>
  <c r="AN5" i="2"/>
  <c r="AO5" i="2"/>
  <c r="AP5" i="2"/>
  <c r="AQ5" i="2"/>
  <c r="B6" i="2"/>
  <c r="C6" i="2"/>
  <c r="D6" i="2"/>
  <c r="E6" i="2"/>
  <c r="F6" i="2"/>
  <c r="G6" i="2"/>
  <c r="I6" i="2"/>
  <c r="J6" i="2"/>
  <c r="K6" i="2"/>
  <c r="L6" i="2"/>
  <c r="M6" i="2"/>
  <c r="N6" i="2"/>
  <c r="O6" i="2"/>
  <c r="P6" i="2"/>
  <c r="Q6" i="2"/>
  <c r="T6" i="2"/>
  <c r="U6" i="2"/>
  <c r="V6" i="2"/>
  <c r="W6" i="2"/>
  <c r="AA6" i="2"/>
  <c r="AB6" i="2"/>
  <c r="AC6" i="2"/>
  <c r="AD6" i="2"/>
  <c r="AF6" i="2"/>
  <c r="AG6" i="2"/>
  <c r="AH6" i="2"/>
  <c r="AI6" i="2"/>
  <c r="AJ6" i="2"/>
  <c r="AK6" i="2"/>
  <c r="AM6" i="2"/>
  <c r="AN6" i="2"/>
  <c r="AO6" i="2"/>
  <c r="AP6" i="2"/>
  <c r="AQ6" i="2"/>
  <c r="B7" i="2"/>
  <c r="C7" i="2"/>
  <c r="D7" i="2"/>
  <c r="E7" i="2"/>
  <c r="F7" i="2"/>
  <c r="G7" i="2"/>
  <c r="I7" i="2"/>
  <c r="J7" i="2"/>
  <c r="K7" i="2"/>
  <c r="L7" i="2"/>
  <c r="M7" i="2"/>
  <c r="N7" i="2"/>
  <c r="O7" i="2"/>
  <c r="P7" i="2"/>
  <c r="Q7" i="2"/>
  <c r="T7" i="2"/>
  <c r="U7" i="2"/>
  <c r="V7" i="2"/>
  <c r="W7" i="2"/>
  <c r="AA7" i="2"/>
  <c r="AB7" i="2"/>
  <c r="AC7" i="2"/>
  <c r="AD7" i="2"/>
  <c r="AF7" i="2"/>
  <c r="AG7" i="2"/>
  <c r="AH7" i="2"/>
  <c r="AI7" i="2"/>
  <c r="AJ7" i="2"/>
  <c r="AK7" i="2"/>
  <c r="AM7" i="2"/>
  <c r="AN7" i="2"/>
  <c r="AO7" i="2"/>
  <c r="AP7" i="2"/>
  <c r="AQ7" i="2"/>
  <c r="B8" i="2"/>
  <c r="C8" i="2"/>
  <c r="D8" i="2"/>
  <c r="E8" i="2"/>
  <c r="F8" i="2"/>
  <c r="G8" i="2"/>
  <c r="I8" i="2"/>
  <c r="J8" i="2"/>
  <c r="K8" i="2"/>
  <c r="L8" i="2"/>
  <c r="M8" i="2"/>
  <c r="N8" i="2"/>
  <c r="O8" i="2"/>
  <c r="P8" i="2"/>
  <c r="Q8" i="2"/>
  <c r="T8" i="2"/>
  <c r="U8" i="2"/>
  <c r="V8" i="2"/>
  <c r="W8" i="2"/>
  <c r="AA8" i="2"/>
  <c r="AB8" i="2"/>
  <c r="AC8" i="2"/>
  <c r="AD8" i="2"/>
  <c r="AF8" i="2"/>
  <c r="AG8" i="2"/>
  <c r="AH8" i="2"/>
  <c r="AI8" i="2"/>
  <c r="AJ8" i="2"/>
  <c r="AK8" i="2"/>
  <c r="AM8" i="2"/>
  <c r="AN8" i="2"/>
  <c r="AO8" i="2"/>
  <c r="AP8" i="2"/>
  <c r="AQ8" i="2"/>
  <c r="B9" i="2"/>
  <c r="C9" i="2"/>
  <c r="D9" i="2"/>
  <c r="E9" i="2"/>
  <c r="F9" i="2"/>
  <c r="G9" i="2"/>
  <c r="I9" i="2"/>
  <c r="J9" i="2"/>
  <c r="K9" i="2"/>
  <c r="L9" i="2"/>
  <c r="M9" i="2"/>
  <c r="N9" i="2"/>
  <c r="O9" i="2"/>
  <c r="P9" i="2"/>
  <c r="Q9" i="2"/>
  <c r="T9" i="2"/>
  <c r="U9" i="2"/>
  <c r="V9" i="2"/>
  <c r="W9" i="2"/>
  <c r="AA9" i="2"/>
  <c r="AB9" i="2"/>
  <c r="AC9" i="2"/>
  <c r="AD9" i="2"/>
  <c r="AF9" i="2"/>
  <c r="AG9" i="2"/>
  <c r="AH9" i="2"/>
  <c r="AI9" i="2"/>
  <c r="AJ9" i="2"/>
  <c r="AK9" i="2"/>
  <c r="AM9" i="2"/>
  <c r="AN9" i="2"/>
  <c r="AO9" i="2"/>
  <c r="AP9" i="2"/>
  <c r="AQ9" i="2"/>
  <c r="B10" i="2"/>
  <c r="C10" i="2"/>
  <c r="D10" i="2"/>
  <c r="E10" i="2"/>
  <c r="F10" i="2"/>
  <c r="G10" i="2"/>
  <c r="I10" i="2"/>
  <c r="J10" i="2"/>
  <c r="K10" i="2"/>
  <c r="L10" i="2"/>
  <c r="M10" i="2"/>
  <c r="N10" i="2"/>
  <c r="O10" i="2"/>
  <c r="P10" i="2"/>
  <c r="Q10" i="2"/>
  <c r="T10" i="2"/>
  <c r="U10" i="2"/>
  <c r="V10" i="2"/>
  <c r="W10" i="2"/>
  <c r="AA10" i="2"/>
  <c r="AB10" i="2"/>
  <c r="AC10" i="2"/>
  <c r="AD10" i="2"/>
  <c r="AF10" i="2"/>
  <c r="AG10" i="2"/>
  <c r="AH10" i="2"/>
  <c r="AI10" i="2"/>
  <c r="AJ10" i="2"/>
  <c r="AK10" i="2"/>
  <c r="AM10" i="2"/>
  <c r="AN10" i="2"/>
  <c r="AO10" i="2"/>
  <c r="AP10" i="2"/>
  <c r="AQ10" i="2"/>
  <c r="B11" i="2"/>
  <c r="C11" i="2"/>
  <c r="D11" i="2"/>
  <c r="E11" i="2"/>
  <c r="F11" i="2"/>
  <c r="G11" i="2"/>
  <c r="I11" i="2"/>
  <c r="J11" i="2"/>
  <c r="K11" i="2"/>
  <c r="L11" i="2"/>
  <c r="M11" i="2"/>
  <c r="N11" i="2"/>
  <c r="O11" i="2"/>
  <c r="P11" i="2"/>
  <c r="Q11" i="2"/>
  <c r="T11" i="2"/>
  <c r="U11" i="2"/>
  <c r="V11" i="2"/>
  <c r="W11" i="2"/>
  <c r="AA11" i="2"/>
  <c r="AB11" i="2"/>
  <c r="AC11" i="2"/>
  <c r="AD11" i="2"/>
  <c r="AF11" i="2"/>
  <c r="AG11" i="2"/>
  <c r="AH11" i="2"/>
  <c r="AI11" i="2"/>
  <c r="AJ11" i="2"/>
  <c r="AK11" i="2"/>
  <c r="AM11" i="2"/>
  <c r="AN11" i="2"/>
  <c r="AO11" i="2"/>
  <c r="AP11" i="2"/>
  <c r="AQ11" i="2"/>
  <c r="B12" i="2"/>
  <c r="C12" i="2"/>
  <c r="D12" i="2"/>
  <c r="E12" i="2"/>
  <c r="F12" i="2"/>
  <c r="G12" i="2"/>
  <c r="I12" i="2"/>
  <c r="J12" i="2"/>
  <c r="K12" i="2"/>
  <c r="L12" i="2"/>
  <c r="M12" i="2"/>
  <c r="N12" i="2"/>
  <c r="O12" i="2"/>
  <c r="P12" i="2"/>
  <c r="Q12" i="2"/>
  <c r="T12" i="2"/>
  <c r="U12" i="2"/>
  <c r="V12" i="2"/>
  <c r="W12" i="2"/>
  <c r="AA12" i="2"/>
  <c r="AB12" i="2"/>
  <c r="AC12" i="2"/>
  <c r="AD12" i="2"/>
  <c r="AF12" i="2"/>
  <c r="AG12" i="2"/>
  <c r="AH12" i="2"/>
  <c r="AI12" i="2"/>
  <c r="AJ12" i="2"/>
  <c r="AK12" i="2"/>
  <c r="AM12" i="2"/>
  <c r="AN12" i="2"/>
  <c r="AO12" i="2"/>
  <c r="AP12" i="2"/>
  <c r="AQ12" i="2"/>
  <c r="B13" i="2"/>
  <c r="C13" i="2"/>
  <c r="D13" i="2"/>
  <c r="E13" i="2"/>
  <c r="F13" i="2"/>
  <c r="G13" i="2"/>
  <c r="I13" i="2"/>
  <c r="J13" i="2"/>
  <c r="K13" i="2"/>
  <c r="L13" i="2"/>
  <c r="M13" i="2"/>
  <c r="N13" i="2"/>
  <c r="O13" i="2"/>
  <c r="P13" i="2"/>
  <c r="Q13" i="2"/>
  <c r="T13" i="2"/>
  <c r="U13" i="2"/>
  <c r="V13" i="2"/>
  <c r="W13" i="2"/>
  <c r="AA13" i="2"/>
  <c r="AB13" i="2"/>
  <c r="AC13" i="2"/>
  <c r="AD13" i="2"/>
  <c r="AF13" i="2"/>
  <c r="AG13" i="2"/>
  <c r="AH13" i="2"/>
  <c r="AI13" i="2"/>
  <c r="AJ13" i="2"/>
  <c r="AK13" i="2"/>
  <c r="AM13" i="2"/>
  <c r="AN13" i="2"/>
  <c r="AO13" i="2"/>
  <c r="AP13" i="2"/>
  <c r="AQ13" i="2"/>
  <c r="B14" i="2"/>
  <c r="C14" i="2"/>
  <c r="D14" i="2"/>
  <c r="E14" i="2"/>
  <c r="F14" i="2"/>
  <c r="G14" i="2"/>
  <c r="I14" i="2"/>
  <c r="J14" i="2"/>
  <c r="K14" i="2"/>
  <c r="L14" i="2"/>
  <c r="M14" i="2"/>
  <c r="N14" i="2"/>
  <c r="O14" i="2"/>
  <c r="P14" i="2"/>
  <c r="Q14" i="2"/>
  <c r="T14" i="2"/>
  <c r="U14" i="2"/>
  <c r="V14" i="2"/>
  <c r="W14" i="2"/>
  <c r="AA14" i="2"/>
  <c r="AB14" i="2"/>
  <c r="AC14" i="2"/>
  <c r="AD14" i="2"/>
  <c r="AF14" i="2"/>
  <c r="AG14" i="2"/>
  <c r="AH14" i="2"/>
  <c r="AI14" i="2"/>
  <c r="AJ14" i="2"/>
  <c r="AK14" i="2"/>
  <c r="AM14" i="2"/>
  <c r="AN14" i="2"/>
  <c r="AO14" i="2"/>
  <c r="AP14" i="2"/>
  <c r="AQ14" i="2"/>
  <c r="B15" i="2"/>
  <c r="C15" i="2"/>
  <c r="D15" i="2"/>
  <c r="E15" i="2"/>
  <c r="F15" i="2"/>
  <c r="G15" i="2"/>
  <c r="I15" i="2"/>
  <c r="J15" i="2"/>
  <c r="K15" i="2"/>
  <c r="L15" i="2"/>
  <c r="M15" i="2"/>
  <c r="N15" i="2"/>
  <c r="O15" i="2"/>
  <c r="P15" i="2"/>
  <c r="Q15" i="2"/>
  <c r="T15" i="2"/>
  <c r="U15" i="2"/>
  <c r="V15" i="2"/>
  <c r="W15" i="2"/>
  <c r="AA15" i="2"/>
  <c r="AB15" i="2"/>
  <c r="AC15" i="2"/>
  <c r="AD15" i="2"/>
  <c r="AF15" i="2"/>
  <c r="AG15" i="2"/>
  <c r="AH15" i="2"/>
  <c r="AI15" i="2"/>
  <c r="AJ15" i="2"/>
  <c r="AK15" i="2"/>
  <c r="AM15" i="2"/>
  <c r="AN15" i="2"/>
  <c r="AO15" i="2"/>
  <c r="AP15" i="2"/>
  <c r="AQ15" i="2"/>
  <c r="B16" i="2"/>
  <c r="C16" i="2"/>
  <c r="D16" i="2"/>
  <c r="E16" i="2"/>
  <c r="F16" i="2"/>
  <c r="G16" i="2"/>
  <c r="I16" i="2"/>
  <c r="J16" i="2"/>
  <c r="K16" i="2"/>
  <c r="L16" i="2"/>
  <c r="M16" i="2"/>
  <c r="N16" i="2"/>
  <c r="O16" i="2"/>
  <c r="P16" i="2"/>
  <c r="Q16" i="2"/>
  <c r="T16" i="2"/>
  <c r="U16" i="2"/>
  <c r="V16" i="2"/>
  <c r="W16" i="2"/>
  <c r="AA16" i="2"/>
  <c r="AB16" i="2"/>
  <c r="AC16" i="2"/>
  <c r="AD16" i="2"/>
  <c r="AF16" i="2"/>
  <c r="AG16" i="2"/>
  <c r="AH16" i="2"/>
  <c r="AI16" i="2"/>
  <c r="AJ16" i="2"/>
  <c r="AK16" i="2"/>
  <c r="AM16" i="2"/>
  <c r="AN16" i="2"/>
  <c r="AO16" i="2"/>
  <c r="AP16" i="2"/>
  <c r="AQ16" i="2"/>
  <c r="B17" i="2"/>
  <c r="C17" i="2"/>
  <c r="D17" i="2"/>
  <c r="E17" i="2"/>
  <c r="F17" i="2"/>
  <c r="G17" i="2"/>
  <c r="I17" i="2"/>
  <c r="J17" i="2"/>
  <c r="K17" i="2"/>
  <c r="L17" i="2"/>
  <c r="M17" i="2"/>
  <c r="N17" i="2"/>
  <c r="O17" i="2"/>
  <c r="P17" i="2"/>
  <c r="Q17" i="2"/>
  <c r="T17" i="2"/>
  <c r="U17" i="2"/>
  <c r="V17" i="2"/>
  <c r="W17" i="2"/>
  <c r="AA17" i="2"/>
  <c r="AB17" i="2"/>
  <c r="AC17" i="2"/>
  <c r="AD17" i="2"/>
  <c r="AF17" i="2"/>
  <c r="AG17" i="2"/>
  <c r="AH17" i="2"/>
  <c r="AI17" i="2"/>
  <c r="AJ17" i="2"/>
  <c r="AK17" i="2"/>
  <c r="AM17" i="2"/>
  <c r="AN17" i="2"/>
  <c r="AO17" i="2"/>
  <c r="AP17" i="2"/>
  <c r="AQ17" i="2"/>
  <c r="B18" i="2"/>
  <c r="C18" i="2"/>
  <c r="D18" i="2"/>
  <c r="E18" i="2"/>
  <c r="F18" i="2"/>
  <c r="G18" i="2"/>
  <c r="I18" i="2"/>
  <c r="J18" i="2"/>
  <c r="K18" i="2"/>
  <c r="L18" i="2"/>
  <c r="M18" i="2"/>
  <c r="N18" i="2"/>
  <c r="O18" i="2"/>
  <c r="P18" i="2"/>
  <c r="Q18" i="2"/>
  <c r="T18" i="2"/>
  <c r="U18" i="2"/>
  <c r="V18" i="2"/>
  <c r="W18" i="2"/>
  <c r="AA18" i="2"/>
  <c r="AB18" i="2"/>
  <c r="AC18" i="2"/>
  <c r="AD18" i="2"/>
  <c r="AF18" i="2"/>
  <c r="AG18" i="2"/>
  <c r="AH18" i="2"/>
  <c r="AI18" i="2"/>
  <c r="AJ18" i="2"/>
  <c r="AK18" i="2"/>
  <c r="AM18" i="2"/>
  <c r="AN18" i="2"/>
  <c r="AO18" i="2"/>
  <c r="AP18" i="2"/>
  <c r="AQ18" i="2"/>
  <c r="B19" i="2"/>
  <c r="C19" i="2"/>
  <c r="D19" i="2"/>
  <c r="E19" i="2"/>
  <c r="F19" i="2"/>
  <c r="G19" i="2"/>
  <c r="I19" i="2"/>
  <c r="J19" i="2"/>
  <c r="K19" i="2"/>
  <c r="L19" i="2"/>
  <c r="M19" i="2"/>
  <c r="N19" i="2"/>
  <c r="O19" i="2"/>
  <c r="P19" i="2"/>
  <c r="Q19" i="2"/>
  <c r="T19" i="2"/>
  <c r="U19" i="2"/>
  <c r="V19" i="2"/>
  <c r="W19" i="2"/>
  <c r="AA19" i="2"/>
  <c r="AB19" i="2"/>
  <c r="AC19" i="2"/>
  <c r="AD19" i="2"/>
  <c r="AF19" i="2"/>
  <c r="AG19" i="2"/>
  <c r="AH19" i="2"/>
  <c r="AI19" i="2"/>
  <c r="AJ19" i="2"/>
  <c r="AK19" i="2"/>
  <c r="AM19" i="2"/>
  <c r="AN19" i="2"/>
  <c r="AO19" i="2"/>
  <c r="AP19" i="2"/>
  <c r="AQ19" i="2"/>
  <c r="B20" i="2"/>
  <c r="C20" i="2"/>
  <c r="D20" i="2"/>
  <c r="E20" i="2"/>
  <c r="F20" i="2"/>
  <c r="G20" i="2"/>
  <c r="I20" i="2"/>
  <c r="J20" i="2"/>
  <c r="K20" i="2"/>
  <c r="L20" i="2"/>
  <c r="M20" i="2"/>
  <c r="N20" i="2"/>
  <c r="O20" i="2"/>
  <c r="P20" i="2"/>
  <c r="Q20" i="2"/>
  <c r="T20" i="2"/>
  <c r="U20" i="2"/>
  <c r="V20" i="2"/>
  <c r="W20" i="2"/>
  <c r="AA20" i="2"/>
  <c r="AB20" i="2"/>
  <c r="AC20" i="2"/>
  <c r="AD20" i="2"/>
  <c r="AF20" i="2"/>
  <c r="AG20" i="2"/>
  <c r="AH20" i="2"/>
  <c r="AI20" i="2"/>
  <c r="AJ20" i="2"/>
  <c r="AK20" i="2"/>
  <c r="AM20" i="2"/>
  <c r="AN20" i="2"/>
  <c r="AO20" i="2"/>
  <c r="AP20" i="2"/>
  <c r="AQ20" i="2"/>
  <c r="B21" i="2"/>
  <c r="C21" i="2"/>
  <c r="D21" i="2"/>
  <c r="E21" i="2"/>
  <c r="F21" i="2"/>
  <c r="G21" i="2"/>
  <c r="I21" i="2"/>
  <c r="J21" i="2"/>
  <c r="K21" i="2"/>
  <c r="L21" i="2"/>
  <c r="M21" i="2"/>
  <c r="N21" i="2"/>
  <c r="O21" i="2"/>
  <c r="P21" i="2"/>
  <c r="Q21" i="2"/>
  <c r="T21" i="2"/>
  <c r="U21" i="2"/>
  <c r="V21" i="2"/>
  <c r="W21" i="2"/>
  <c r="AA21" i="2"/>
  <c r="AB21" i="2"/>
  <c r="AC21" i="2"/>
  <c r="AD21" i="2"/>
  <c r="AF21" i="2"/>
  <c r="AG21" i="2"/>
  <c r="AH21" i="2"/>
  <c r="AI21" i="2"/>
  <c r="AJ21" i="2"/>
  <c r="AK21" i="2"/>
  <c r="AM21" i="2"/>
  <c r="AN21" i="2"/>
  <c r="AO21" i="2"/>
  <c r="AP21" i="2"/>
  <c r="AQ21" i="2"/>
  <c r="B22" i="2"/>
  <c r="C22" i="2"/>
  <c r="D22" i="2"/>
  <c r="E22" i="2"/>
  <c r="F22" i="2"/>
  <c r="G22" i="2"/>
  <c r="I22" i="2"/>
  <c r="J22" i="2"/>
  <c r="K22" i="2"/>
  <c r="L22" i="2"/>
  <c r="M22" i="2"/>
  <c r="N22" i="2"/>
  <c r="O22" i="2"/>
  <c r="P22" i="2"/>
  <c r="Q22" i="2"/>
  <c r="T22" i="2"/>
  <c r="U22" i="2"/>
  <c r="V22" i="2"/>
  <c r="W22" i="2"/>
  <c r="AA22" i="2"/>
  <c r="AB22" i="2"/>
  <c r="AC22" i="2"/>
  <c r="AD22" i="2"/>
  <c r="AF22" i="2"/>
  <c r="AG22" i="2"/>
  <c r="AH22" i="2"/>
  <c r="AI22" i="2"/>
  <c r="AJ22" i="2"/>
  <c r="AK22" i="2"/>
  <c r="AM22" i="2"/>
  <c r="AN22" i="2"/>
  <c r="AO22" i="2"/>
  <c r="AP22" i="2"/>
  <c r="AQ22" i="2"/>
  <c r="B23" i="2"/>
  <c r="C23" i="2"/>
  <c r="D23" i="2"/>
  <c r="E23" i="2"/>
  <c r="F23" i="2"/>
  <c r="G23" i="2"/>
  <c r="I23" i="2"/>
  <c r="J23" i="2"/>
  <c r="K23" i="2"/>
  <c r="L23" i="2"/>
  <c r="M23" i="2"/>
  <c r="N23" i="2"/>
  <c r="O23" i="2"/>
  <c r="P23" i="2"/>
  <c r="Q23" i="2"/>
  <c r="T23" i="2"/>
  <c r="U23" i="2"/>
  <c r="V23" i="2"/>
  <c r="W23" i="2"/>
  <c r="AA23" i="2"/>
  <c r="AB23" i="2"/>
  <c r="AC23" i="2"/>
  <c r="AD23" i="2"/>
  <c r="AF23" i="2"/>
  <c r="AG23" i="2"/>
  <c r="AH23" i="2"/>
  <c r="AI23" i="2"/>
  <c r="AJ23" i="2"/>
  <c r="AK23" i="2"/>
  <c r="AM23" i="2"/>
  <c r="AN23" i="2"/>
  <c r="AO23" i="2"/>
  <c r="AP23" i="2"/>
  <c r="AQ23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P24" i="2"/>
  <c r="Q24" i="2"/>
  <c r="T24" i="2"/>
  <c r="U24" i="2"/>
  <c r="V24" i="2"/>
  <c r="W24" i="2"/>
  <c r="AA24" i="2"/>
  <c r="AB24" i="2"/>
  <c r="AC24" i="2"/>
  <c r="AD24" i="2"/>
  <c r="AF24" i="2"/>
  <c r="AG24" i="2"/>
  <c r="AH24" i="2"/>
  <c r="AI24" i="2"/>
  <c r="AJ24" i="2"/>
  <c r="AK24" i="2"/>
  <c r="AM24" i="2"/>
  <c r="AN24" i="2"/>
  <c r="AO24" i="2"/>
  <c r="AP24" i="2"/>
  <c r="AQ24" i="2"/>
  <c r="B25" i="2"/>
  <c r="C25" i="2"/>
  <c r="D25" i="2"/>
  <c r="E25" i="2"/>
  <c r="F25" i="2"/>
  <c r="G25" i="2"/>
  <c r="I25" i="2"/>
  <c r="J25" i="2"/>
  <c r="K25" i="2"/>
  <c r="L25" i="2"/>
  <c r="M25" i="2"/>
  <c r="N25" i="2"/>
  <c r="O25" i="2"/>
  <c r="P25" i="2"/>
  <c r="Q25" i="2"/>
  <c r="T25" i="2"/>
  <c r="U25" i="2"/>
  <c r="V25" i="2"/>
  <c r="W25" i="2"/>
  <c r="AA25" i="2"/>
  <c r="AB25" i="2"/>
  <c r="AC25" i="2"/>
  <c r="AD25" i="2"/>
  <c r="AF25" i="2"/>
  <c r="AG25" i="2"/>
  <c r="AH25" i="2"/>
  <c r="AI25" i="2"/>
  <c r="AJ25" i="2"/>
  <c r="AK25" i="2"/>
  <c r="AM25" i="2"/>
  <c r="AN25" i="2"/>
  <c r="AO25" i="2"/>
  <c r="AP25" i="2"/>
  <c r="AQ25" i="2"/>
  <c r="B26" i="2"/>
  <c r="C26" i="2"/>
  <c r="D26" i="2"/>
  <c r="E26" i="2"/>
  <c r="F26" i="2"/>
  <c r="G26" i="2"/>
  <c r="I26" i="2"/>
  <c r="J26" i="2"/>
  <c r="K26" i="2"/>
  <c r="L26" i="2"/>
  <c r="M26" i="2"/>
  <c r="N26" i="2"/>
  <c r="O26" i="2"/>
  <c r="P26" i="2"/>
  <c r="Q26" i="2"/>
  <c r="T26" i="2"/>
  <c r="U26" i="2"/>
  <c r="V26" i="2"/>
  <c r="W26" i="2"/>
  <c r="AA26" i="2"/>
  <c r="AB26" i="2"/>
  <c r="AC26" i="2"/>
  <c r="AD26" i="2"/>
  <c r="AF26" i="2"/>
  <c r="AG26" i="2"/>
  <c r="AH26" i="2"/>
  <c r="AI26" i="2"/>
  <c r="AJ26" i="2"/>
  <c r="AK26" i="2"/>
  <c r="AM26" i="2"/>
  <c r="AN26" i="2"/>
  <c r="AO26" i="2"/>
  <c r="AP26" i="2"/>
  <c r="AQ26" i="2"/>
  <c r="B27" i="2"/>
  <c r="C27" i="2"/>
  <c r="D27" i="2"/>
  <c r="E27" i="2"/>
  <c r="F27" i="2"/>
  <c r="G27" i="2"/>
  <c r="I27" i="2"/>
  <c r="J27" i="2"/>
  <c r="K27" i="2"/>
  <c r="L27" i="2"/>
  <c r="M27" i="2"/>
  <c r="N27" i="2"/>
  <c r="O27" i="2"/>
  <c r="P27" i="2"/>
  <c r="Q27" i="2"/>
  <c r="T27" i="2"/>
  <c r="U27" i="2"/>
  <c r="V27" i="2"/>
  <c r="W27" i="2"/>
  <c r="AA27" i="2"/>
  <c r="AB27" i="2"/>
  <c r="AC27" i="2"/>
  <c r="AD27" i="2"/>
  <c r="AF27" i="2"/>
  <c r="AG27" i="2"/>
  <c r="AH27" i="2"/>
  <c r="AI27" i="2"/>
  <c r="AJ27" i="2"/>
  <c r="AK27" i="2"/>
  <c r="AM27" i="2"/>
  <c r="AN27" i="2"/>
  <c r="AO27" i="2"/>
  <c r="AP27" i="2"/>
  <c r="AQ27" i="2"/>
  <c r="B28" i="2"/>
  <c r="C28" i="2"/>
  <c r="D28" i="2"/>
  <c r="E28" i="2"/>
  <c r="F28" i="2"/>
  <c r="G28" i="2"/>
  <c r="I28" i="2"/>
  <c r="J28" i="2"/>
  <c r="K28" i="2"/>
  <c r="L28" i="2"/>
  <c r="M28" i="2"/>
  <c r="N28" i="2"/>
  <c r="O28" i="2"/>
  <c r="P28" i="2"/>
  <c r="Q28" i="2"/>
  <c r="T28" i="2"/>
  <c r="U28" i="2"/>
  <c r="V28" i="2"/>
  <c r="W28" i="2"/>
  <c r="AA28" i="2"/>
  <c r="AB28" i="2"/>
  <c r="AC28" i="2"/>
  <c r="AD28" i="2"/>
  <c r="AF28" i="2"/>
  <c r="AG28" i="2"/>
  <c r="AH28" i="2"/>
  <c r="AI28" i="2"/>
  <c r="AJ28" i="2"/>
  <c r="AK28" i="2"/>
  <c r="AM28" i="2"/>
  <c r="AN28" i="2"/>
  <c r="AO28" i="2"/>
  <c r="AP28" i="2"/>
  <c r="AQ28" i="2"/>
  <c r="B29" i="2"/>
  <c r="C29" i="2"/>
  <c r="D29" i="2"/>
  <c r="E29" i="2"/>
  <c r="F29" i="2"/>
  <c r="G29" i="2"/>
  <c r="I29" i="2"/>
  <c r="J29" i="2"/>
  <c r="K29" i="2"/>
  <c r="L29" i="2"/>
  <c r="M29" i="2"/>
  <c r="N29" i="2"/>
  <c r="O29" i="2"/>
  <c r="P29" i="2"/>
  <c r="Q29" i="2"/>
  <c r="T29" i="2"/>
  <c r="U29" i="2"/>
  <c r="V29" i="2"/>
  <c r="W29" i="2"/>
  <c r="AA29" i="2"/>
  <c r="AB29" i="2"/>
  <c r="AC29" i="2"/>
  <c r="AD29" i="2"/>
  <c r="AF29" i="2"/>
  <c r="AG29" i="2"/>
  <c r="AH29" i="2"/>
  <c r="AI29" i="2"/>
  <c r="AJ29" i="2"/>
  <c r="AK29" i="2"/>
  <c r="AM29" i="2"/>
  <c r="AN29" i="2"/>
  <c r="AO29" i="2"/>
  <c r="AP29" i="2"/>
  <c r="AQ29" i="2"/>
  <c r="B30" i="2"/>
  <c r="C30" i="2"/>
  <c r="D30" i="2"/>
  <c r="E30" i="2"/>
  <c r="F30" i="2"/>
  <c r="G30" i="2"/>
  <c r="I30" i="2"/>
  <c r="J30" i="2"/>
  <c r="K30" i="2"/>
  <c r="L30" i="2"/>
  <c r="M30" i="2"/>
  <c r="N30" i="2"/>
  <c r="O30" i="2"/>
  <c r="P30" i="2"/>
  <c r="Q30" i="2"/>
  <c r="T30" i="2"/>
  <c r="U30" i="2"/>
  <c r="V30" i="2"/>
  <c r="W30" i="2"/>
  <c r="AA30" i="2"/>
  <c r="AB30" i="2"/>
  <c r="AC30" i="2"/>
  <c r="AD30" i="2"/>
  <c r="AF30" i="2"/>
  <c r="AG30" i="2"/>
  <c r="AH30" i="2"/>
  <c r="AI30" i="2"/>
  <c r="AJ30" i="2"/>
  <c r="AK30" i="2"/>
  <c r="AM30" i="2"/>
  <c r="AN30" i="2"/>
  <c r="AO30" i="2"/>
  <c r="AP30" i="2"/>
  <c r="AQ30" i="2"/>
  <c r="B31" i="2"/>
  <c r="C31" i="2"/>
  <c r="D31" i="2"/>
  <c r="E31" i="2"/>
  <c r="F31" i="2"/>
  <c r="G31" i="2"/>
  <c r="I31" i="2"/>
  <c r="J31" i="2"/>
  <c r="K31" i="2"/>
  <c r="L31" i="2"/>
  <c r="M31" i="2"/>
  <c r="N31" i="2"/>
  <c r="O31" i="2"/>
  <c r="P31" i="2"/>
  <c r="Q31" i="2"/>
  <c r="T31" i="2"/>
  <c r="U31" i="2"/>
  <c r="V31" i="2"/>
  <c r="W31" i="2"/>
  <c r="AA31" i="2"/>
  <c r="AB31" i="2"/>
  <c r="AC31" i="2"/>
  <c r="AD31" i="2"/>
  <c r="AF31" i="2"/>
  <c r="AG31" i="2"/>
  <c r="AH31" i="2"/>
  <c r="AI31" i="2"/>
  <c r="AJ31" i="2"/>
  <c r="AK31" i="2"/>
  <c r="AM31" i="2"/>
  <c r="AN31" i="2"/>
  <c r="AO31" i="2"/>
  <c r="AP31" i="2"/>
  <c r="AQ31" i="2"/>
  <c r="B32" i="2"/>
  <c r="C32" i="2"/>
  <c r="D32" i="2"/>
  <c r="E32" i="2"/>
  <c r="F32" i="2"/>
  <c r="G32" i="2"/>
  <c r="I32" i="2"/>
  <c r="J32" i="2"/>
  <c r="K32" i="2"/>
  <c r="L32" i="2"/>
  <c r="M32" i="2"/>
  <c r="N32" i="2"/>
  <c r="O32" i="2"/>
  <c r="P32" i="2"/>
  <c r="Q32" i="2"/>
  <c r="T32" i="2"/>
  <c r="U32" i="2"/>
  <c r="V32" i="2"/>
  <c r="W32" i="2"/>
  <c r="AA32" i="2"/>
  <c r="AB32" i="2"/>
  <c r="AC32" i="2"/>
  <c r="AD32" i="2"/>
  <c r="AF32" i="2"/>
  <c r="AG32" i="2"/>
  <c r="AH32" i="2"/>
  <c r="AI32" i="2"/>
  <c r="AJ32" i="2"/>
  <c r="AK32" i="2"/>
  <c r="AM32" i="2"/>
  <c r="AN32" i="2"/>
  <c r="AO32" i="2"/>
  <c r="AP32" i="2"/>
  <c r="AQ32" i="2"/>
  <c r="Q4" i="2"/>
  <c r="T4" i="2"/>
  <c r="U4" i="2"/>
  <c r="V4" i="2"/>
  <c r="P4" i="2"/>
  <c r="J4" i="2"/>
  <c r="K4" i="2"/>
  <c r="L4" i="2"/>
  <c r="M4" i="2"/>
  <c r="N4" i="2"/>
  <c r="O4" i="2"/>
  <c r="I4" i="2"/>
  <c r="B4" i="2"/>
  <c r="C4" i="2"/>
  <c r="D4" i="2"/>
  <c r="E4" i="2"/>
  <c r="F4" i="2"/>
  <c r="G4" i="2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<sst xmlns="http://schemas.openxmlformats.org/spreadsheetml/2006/main" count="231" uniqueCount="110">
  <si>
    <t>#date</t>
  </si>
  <si>
    <t>#affected+arrivegreekislands</t>
  </si>
  <si>
    <t>#affected+arrivemainlandgreece</t>
  </si>
  <si>
    <t>#affected+arrivefyrom</t>
  </si>
  <si>
    <t>#affected+arriveserbia</t>
  </si>
  <si>
    <t>#affected+arrivecroatia</t>
  </si>
  <si>
    <t>#affected+arrivehungary</t>
  </si>
  <si>
    <t>#affected+arriveslovenia</t>
  </si>
  <si>
    <t>#affected+arriveaustria</t>
  </si>
  <si>
    <t>N/A</t>
  </si>
  <si>
    <t>date</t>
  </si>
  <si>
    <t>greek islands+0</t>
  </si>
  <si>
    <t>greek mainland+0</t>
  </si>
  <si>
    <t>fyrom+0</t>
  </si>
  <si>
    <t>serbia+0</t>
  </si>
  <si>
    <t>croatia+0</t>
  </si>
  <si>
    <t>hungary+0</t>
  </si>
  <si>
    <t>slovenia+0</t>
  </si>
  <si>
    <t>austria+0</t>
  </si>
  <si>
    <t>fyrom-1</t>
  </si>
  <si>
    <t>greek mainland-1</t>
  </si>
  <si>
    <t>greek islands-1</t>
  </si>
  <si>
    <t>serbia-1</t>
  </si>
  <si>
    <t>croatia-1</t>
  </si>
  <si>
    <t>hungary-1</t>
  </si>
  <si>
    <t>slovenia-1</t>
  </si>
  <si>
    <t>austria-1</t>
  </si>
  <si>
    <t>greek islands-2</t>
  </si>
  <si>
    <t>greek mainland-2</t>
  </si>
  <si>
    <t>fyrom-2</t>
  </si>
  <si>
    <t>serbia-2</t>
  </si>
  <si>
    <t>croatia-2</t>
  </si>
  <si>
    <t>hungary-2</t>
  </si>
  <si>
    <t>slovenia-2</t>
  </si>
  <si>
    <t>austria-2</t>
  </si>
  <si>
    <t>greek islands-3</t>
  </si>
  <si>
    <t>greek mainland-3</t>
  </si>
  <si>
    <t>fyrom-3</t>
  </si>
  <si>
    <t>serbia-3</t>
  </si>
  <si>
    <t>croatia-3</t>
  </si>
  <si>
    <t>hungary-3</t>
  </si>
  <si>
    <t>slovenia-3</t>
  </si>
  <si>
    <t>austria-3</t>
  </si>
  <si>
    <t>greek islands-4</t>
  </si>
  <si>
    <t>greek mainland-4</t>
  </si>
  <si>
    <t>fyrom-4</t>
  </si>
  <si>
    <t>serbia-4</t>
  </si>
  <si>
    <t>croatia-4</t>
  </si>
  <si>
    <t>hungary-4</t>
  </si>
  <si>
    <t>slovenia-4</t>
  </si>
  <si>
    <t>austria-4</t>
  </si>
  <si>
    <t>greek islands-5</t>
  </si>
  <si>
    <t>greek mainland-5</t>
  </si>
  <si>
    <t>fyrom-5</t>
  </si>
  <si>
    <t>serbia-5</t>
  </si>
  <si>
    <t>croatia-5</t>
  </si>
  <si>
    <t>hungary-5</t>
  </si>
  <si>
    <t>slovenia-5</t>
  </si>
  <si>
    <t>austria-5</t>
  </si>
  <si>
    <t>jan-dec</t>
  </si>
  <si>
    <t>dec -nov</t>
  </si>
  <si>
    <t>nov</t>
  </si>
  <si>
    <t>From 10 Jan Copy and paste</t>
  </si>
  <si>
    <t>From 15 Dec Copy and paste</t>
  </si>
  <si>
    <t>From 30 Nov copy and paste</t>
  </si>
  <si>
    <t>Looking back 40 days</t>
  </si>
  <si>
    <t>fyrom-6</t>
  </si>
  <si>
    <t>serbia-6</t>
  </si>
  <si>
    <t>croatia-6</t>
  </si>
  <si>
    <t>hungary-6</t>
  </si>
  <si>
    <t>slovenia-6</t>
  </si>
  <si>
    <t>austria-6</t>
  </si>
  <si>
    <t>fyrom-7</t>
  </si>
  <si>
    <t>serbia-7</t>
  </si>
  <si>
    <t>croatia-7</t>
  </si>
  <si>
    <t>hungary-7</t>
  </si>
  <si>
    <t>slovenia-7</t>
  </si>
  <si>
    <t>austria-7</t>
  </si>
  <si>
    <t>greekislands+0</t>
  </si>
  <si>
    <t>greekislands-1</t>
  </si>
  <si>
    <t>greekislands-2</t>
  </si>
  <si>
    <t>greekislands-3</t>
  </si>
  <si>
    <t>greekislands-4</t>
  </si>
  <si>
    <t>greekislands-5</t>
  </si>
  <si>
    <t>greekislands-6</t>
  </si>
  <si>
    <t>greekislands-7</t>
  </si>
  <si>
    <t>greekmainland+0</t>
  </si>
  <si>
    <t>greekmainland-1</t>
  </si>
  <si>
    <t>greekmainland-2</t>
  </si>
  <si>
    <t>greekmainland-3</t>
  </si>
  <si>
    <t>greekmainland-4</t>
  </si>
  <si>
    <t>greekmainland-5</t>
  </si>
  <si>
    <t>greekmainland-6</t>
  </si>
  <si>
    <t>greekmainland-7</t>
  </si>
  <si>
    <t>austria 2 day</t>
  </si>
  <si>
    <t>Predicted</t>
  </si>
  <si>
    <t>Actual</t>
  </si>
  <si>
    <t>difference</t>
  </si>
  <si>
    <t>average</t>
  </si>
  <si>
    <t>Performance against average</t>
  </si>
  <si>
    <t>greekmainland.3</t>
  </si>
  <si>
    <t>fyrom.3</t>
  </si>
  <si>
    <t>serbia.3</t>
  </si>
  <si>
    <t>greekmainland.4</t>
  </si>
  <si>
    <t>greekmainland.5</t>
  </si>
  <si>
    <t>serbia.6</t>
  </si>
  <si>
    <t>slovenia.6</t>
  </si>
  <si>
    <t>greekislands.7</t>
  </si>
  <si>
    <t>croatia.7</t>
  </si>
  <si>
    <t>absolute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</si>
</sst>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" fontId="0" fillId="0" borderId="0" xfId="0" applyNumberFormat="1"/>
    <xf numFmtId="0" fontId="0" fillId="2" borderId="0" xfId="0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"/>
  <sheetViews>
    <sheetView tabSelected="1" workbookViewId="0">
      <selection activeCell="A4" sqref="A4:I105"/>
    </sheetView>
  </sheetViews>
  <sheetFormatPr baseColWidth="10" defaultRowHeight="15" x14ac:dyDescent="0"/>
  <cols>
    <col min="2" max="9" width="26.83203125" customWidth="1"/>
  </cols>
  <sheetData>
    <row r="1" spans="1:4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62</v>
      </c>
      <c r="V1" s="1" t="s">
        <v>63</v>
      </c>
      <c r="AF1" t="s">
        <v>64</v>
      </c>
    </row>
    <row r="2" spans="1:40" ht="16">
      <c r="A2" s="3">
        <v>42379</v>
      </c>
      <c r="B2" s="1">
        <v>2410</v>
      </c>
      <c r="C2" s="1">
        <v>2417</v>
      </c>
      <c r="D2" s="1">
        <v>819</v>
      </c>
      <c r="E2" s="1">
        <v>1538</v>
      </c>
      <c r="F2" s="1">
        <v>942</v>
      </c>
      <c r="G2" s="1">
        <v>28</v>
      </c>
      <c r="H2" s="1">
        <v>880</v>
      </c>
      <c r="I2" s="1">
        <v>1934</v>
      </c>
      <c r="L2" s="3">
        <v>42379</v>
      </c>
      <c r="M2" s="1">
        <v>2410</v>
      </c>
      <c r="N2" s="1">
        <v>2417</v>
      </c>
      <c r="O2" s="1">
        <v>819</v>
      </c>
      <c r="P2" s="1">
        <v>1538</v>
      </c>
      <c r="Q2" s="1">
        <v>942</v>
      </c>
      <c r="R2" s="1">
        <v>28</v>
      </c>
      <c r="S2" s="1">
        <v>880</v>
      </c>
      <c r="T2" s="1">
        <v>1934</v>
      </c>
      <c r="V2" s="3">
        <v>42353</v>
      </c>
      <c r="W2" s="1">
        <v>3389</v>
      </c>
      <c r="X2" s="1">
        <v>2173</v>
      </c>
      <c r="Y2" s="1">
        <v>2349</v>
      </c>
      <c r="Z2" s="1">
        <v>2067</v>
      </c>
      <c r="AA2" s="1">
        <v>2160</v>
      </c>
      <c r="AB2" s="1">
        <v>2</v>
      </c>
      <c r="AC2" s="1">
        <v>2098</v>
      </c>
      <c r="AD2" s="1">
        <v>4193</v>
      </c>
      <c r="AF2" s="3">
        <v>42338</v>
      </c>
      <c r="AG2" s="1">
        <v>4744</v>
      </c>
      <c r="AH2" s="1">
        <v>4090</v>
      </c>
      <c r="AI2" s="1">
        <v>2270</v>
      </c>
      <c r="AJ2" s="1">
        <v>1009</v>
      </c>
      <c r="AK2" s="1">
        <v>4009</v>
      </c>
      <c r="AL2" s="1">
        <v>7</v>
      </c>
      <c r="AM2" s="1">
        <v>4274</v>
      </c>
      <c r="AN2" s="1">
        <v>4482</v>
      </c>
    </row>
    <row r="3" spans="1:40" ht="16">
      <c r="A3" s="3">
        <v>42378</v>
      </c>
      <c r="B3" s="1">
        <v>5050</v>
      </c>
      <c r="C3" s="1">
        <v>533</v>
      </c>
      <c r="D3" s="1">
        <v>715</v>
      </c>
      <c r="E3" s="1">
        <v>489</v>
      </c>
      <c r="F3" s="1">
        <v>1799</v>
      </c>
      <c r="G3" s="1">
        <v>15</v>
      </c>
      <c r="H3" s="1">
        <v>2630</v>
      </c>
      <c r="I3" s="1">
        <v>2619</v>
      </c>
      <c r="L3" s="3">
        <v>42378</v>
      </c>
      <c r="M3" s="1">
        <v>5050</v>
      </c>
      <c r="N3" s="1">
        <v>533</v>
      </c>
      <c r="O3" s="1">
        <v>715</v>
      </c>
      <c r="P3" s="1">
        <v>489</v>
      </c>
      <c r="Q3" s="1">
        <v>1799</v>
      </c>
      <c r="R3" s="1">
        <v>15</v>
      </c>
      <c r="S3" s="1">
        <v>2630</v>
      </c>
      <c r="T3" s="1">
        <v>2619</v>
      </c>
      <c r="V3" s="3">
        <v>42352</v>
      </c>
      <c r="W3" s="1">
        <v>5005</v>
      </c>
      <c r="X3" s="1">
        <v>3138</v>
      </c>
      <c r="Y3" s="1">
        <v>2644</v>
      </c>
      <c r="Z3" s="1">
        <v>2353</v>
      </c>
      <c r="AA3" s="1">
        <v>4174</v>
      </c>
      <c r="AB3" s="1">
        <v>3</v>
      </c>
      <c r="AC3" s="1">
        <v>4250</v>
      </c>
      <c r="AD3" s="1">
        <v>4263</v>
      </c>
      <c r="AF3" s="3">
        <v>42337</v>
      </c>
      <c r="AG3" s="1">
        <v>4703</v>
      </c>
      <c r="AH3" s="1">
        <v>3736</v>
      </c>
      <c r="AI3" s="1">
        <v>1373</v>
      </c>
      <c r="AJ3" s="1">
        <v>3825</v>
      </c>
      <c r="AK3" s="1">
        <v>3060</v>
      </c>
      <c r="AL3" s="1">
        <v>3</v>
      </c>
      <c r="AM3" s="1">
        <v>2843</v>
      </c>
      <c r="AN3" s="1">
        <v>2407</v>
      </c>
    </row>
    <row r="4" spans="1:40" ht="16">
      <c r="A4" s="3">
        <v>42377</v>
      </c>
      <c r="B4" s="1">
        <v>1475</v>
      </c>
      <c r="C4" s="1">
        <v>716</v>
      </c>
      <c r="D4" s="1">
        <v>1344</v>
      </c>
      <c r="E4" s="1">
        <v>2100</v>
      </c>
      <c r="F4" s="1">
        <v>3332</v>
      </c>
      <c r="G4" s="1">
        <v>0</v>
      </c>
      <c r="H4" s="1">
        <v>916</v>
      </c>
      <c r="I4" s="1">
        <v>3472</v>
      </c>
      <c r="L4" s="3">
        <v>42377</v>
      </c>
      <c r="M4" s="1">
        <v>1475</v>
      </c>
      <c r="N4" s="1">
        <v>716</v>
      </c>
      <c r="O4" s="1">
        <v>1344</v>
      </c>
      <c r="P4" s="1">
        <v>2100</v>
      </c>
      <c r="Q4" s="1">
        <v>3332</v>
      </c>
      <c r="R4" s="1">
        <v>0</v>
      </c>
      <c r="S4" s="1">
        <v>916</v>
      </c>
      <c r="T4" s="1">
        <v>3472</v>
      </c>
      <c r="V4" s="3">
        <v>42351</v>
      </c>
      <c r="W4" s="1">
        <v>1738</v>
      </c>
      <c r="X4" s="1">
        <v>1976</v>
      </c>
      <c r="Y4" s="1">
        <v>2849</v>
      </c>
      <c r="Z4" s="1">
        <v>2698</v>
      </c>
      <c r="AA4" s="1">
        <v>3112</v>
      </c>
      <c r="AB4" s="1">
        <v>10</v>
      </c>
      <c r="AC4" s="1">
        <v>3016</v>
      </c>
      <c r="AD4" s="1">
        <v>4754</v>
      </c>
      <c r="AF4" s="3">
        <v>42336</v>
      </c>
      <c r="AG4" s="1">
        <v>1420</v>
      </c>
      <c r="AH4" s="1">
        <v>778</v>
      </c>
      <c r="AI4" s="1">
        <v>4520</v>
      </c>
      <c r="AJ4" s="1">
        <v>3454</v>
      </c>
      <c r="AK4" s="1">
        <v>2886</v>
      </c>
      <c r="AL4" s="1">
        <v>6</v>
      </c>
      <c r="AM4" s="1">
        <v>3139</v>
      </c>
      <c r="AN4" s="1">
        <v>3320</v>
      </c>
    </row>
    <row r="5" spans="1:40" ht="16">
      <c r="A5" s="3">
        <v>42376</v>
      </c>
      <c r="B5" s="1">
        <v>119</v>
      </c>
      <c r="C5" s="1">
        <v>463</v>
      </c>
      <c r="D5" s="1">
        <v>1776</v>
      </c>
      <c r="E5" s="1">
        <v>1715</v>
      </c>
      <c r="F5" s="1">
        <v>2814</v>
      </c>
      <c r="G5" s="1">
        <v>31</v>
      </c>
      <c r="H5" s="1">
        <v>2337</v>
      </c>
      <c r="I5" s="1">
        <v>2466</v>
      </c>
      <c r="L5" s="3">
        <v>42376</v>
      </c>
      <c r="M5" s="1">
        <v>119</v>
      </c>
      <c r="N5" s="1">
        <v>463</v>
      </c>
      <c r="O5" s="1">
        <v>1776</v>
      </c>
      <c r="P5" s="1">
        <v>1715</v>
      </c>
      <c r="Q5" s="1">
        <v>2814</v>
      </c>
      <c r="R5" s="1">
        <v>31</v>
      </c>
      <c r="S5" s="1">
        <v>2337</v>
      </c>
      <c r="T5" s="1">
        <v>2466</v>
      </c>
      <c r="V5" s="3">
        <v>42350</v>
      </c>
      <c r="W5" s="1">
        <v>1671</v>
      </c>
      <c r="X5" s="1">
        <v>2235</v>
      </c>
      <c r="Y5" s="1">
        <v>3338</v>
      </c>
      <c r="Z5" s="1">
        <v>4339</v>
      </c>
      <c r="AA5" s="1">
        <v>5225</v>
      </c>
      <c r="AB5" s="1">
        <v>13</v>
      </c>
      <c r="AC5" s="1">
        <v>4271</v>
      </c>
      <c r="AD5" s="1">
        <v>3675</v>
      </c>
      <c r="AF5" s="3">
        <v>42335</v>
      </c>
      <c r="AG5" s="1">
        <v>1961</v>
      </c>
      <c r="AH5" s="1">
        <v>2532</v>
      </c>
      <c r="AI5" s="1">
        <v>2744</v>
      </c>
      <c r="AJ5" s="1">
        <v>2878</v>
      </c>
      <c r="AK5" s="1">
        <v>3095</v>
      </c>
      <c r="AL5" s="1">
        <v>2</v>
      </c>
      <c r="AM5" s="1">
        <v>2065</v>
      </c>
      <c r="AN5" s="1">
        <v>2120</v>
      </c>
    </row>
    <row r="6" spans="1:40" ht="16">
      <c r="A6" s="3">
        <v>42375</v>
      </c>
      <c r="B6" s="1">
        <v>1067</v>
      </c>
      <c r="C6" s="1">
        <v>2377</v>
      </c>
      <c r="D6" s="1">
        <v>2258</v>
      </c>
      <c r="E6" s="1">
        <v>3273</v>
      </c>
      <c r="F6" s="1">
        <v>2273</v>
      </c>
      <c r="G6" s="1">
        <v>5</v>
      </c>
      <c r="H6" s="1">
        <v>2550</v>
      </c>
      <c r="I6" s="1">
        <v>2299</v>
      </c>
      <c r="L6" s="3">
        <v>42375</v>
      </c>
      <c r="M6" s="1">
        <v>1067</v>
      </c>
      <c r="N6" s="1">
        <v>2377</v>
      </c>
      <c r="O6" s="1">
        <v>2258</v>
      </c>
      <c r="P6" s="1">
        <v>3273</v>
      </c>
      <c r="Q6" s="1">
        <v>2273</v>
      </c>
      <c r="R6" s="1">
        <v>5</v>
      </c>
      <c r="S6" s="1">
        <v>2550</v>
      </c>
      <c r="T6" s="1">
        <v>2299</v>
      </c>
      <c r="V6" s="3">
        <v>42349</v>
      </c>
      <c r="W6" s="1">
        <v>1999</v>
      </c>
      <c r="X6" s="1">
        <v>3079</v>
      </c>
      <c r="Y6" s="1">
        <v>4047</v>
      </c>
      <c r="Z6" s="1">
        <v>3747</v>
      </c>
      <c r="AA6" s="1">
        <v>3149</v>
      </c>
      <c r="AB6" s="1">
        <v>0</v>
      </c>
      <c r="AC6" s="1">
        <v>3149</v>
      </c>
      <c r="AD6" s="1">
        <v>2000</v>
      </c>
      <c r="AF6" s="3">
        <v>42334</v>
      </c>
      <c r="AG6" s="1">
        <v>2973</v>
      </c>
      <c r="AH6" s="1">
        <v>5435</v>
      </c>
      <c r="AI6" s="1">
        <v>2617</v>
      </c>
      <c r="AJ6" s="1">
        <v>2636</v>
      </c>
      <c r="AK6" s="1">
        <v>952</v>
      </c>
      <c r="AL6" s="1">
        <v>10</v>
      </c>
      <c r="AM6" s="1">
        <v>1742</v>
      </c>
      <c r="AN6" s="1">
        <v>2211</v>
      </c>
    </row>
    <row r="7" spans="1:40" ht="16">
      <c r="A7" s="3">
        <v>42374</v>
      </c>
      <c r="B7" s="1">
        <v>779</v>
      </c>
      <c r="C7" s="1">
        <v>1998</v>
      </c>
      <c r="D7" s="1">
        <v>2842</v>
      </c>
      <c r="E7" s="1">
        <v>2041</v>
      </c>
      <c r="F7" s="1">
        <v>2650</v>
      </c>
      <c r="G7" s="1">
        <v>18</v>
      </c>
      <c r="H7" s="1">
        <v>2626</v>
      </c>
      <c r="I7" s="1">
        <v>3091</v>
      </c>
      <c r="L7" s="3">
        <v>42374</v>
      </c>
      <c r="M7" s="1">
        <v>779</v>
      </c>
      <c r="N7" s="1">
        <v>1998</v>
      </c>
      <c r="O7" s="1">
        <v>2842</v>
      </c>
      <c r="P7" s="1">
        <v>2041</v>
      </c>
      <c r="Q7" s="1">
        <v>2650</v>
      </c>
      <c r="R7" s="1">
        <v>18</v>
      </c>
      <c r="S7" s="1">
        <v>2626</v>
      </c>
      <c r="T7" s="1">
        <v>3091</v>
      </c>
      <c r="V7" s="3">
        <v>42348</v>
      </c>
      <c r="W7" s="1">
        <v>3308</v>
      </c>
      <c r="X7" s="1">
        <v>3456</v>
      </c>
      <c r="Y7" s="1">
        <v>2956</v>
      </c>
      <c r="Z7" s="1">
        <v>3723</v>
      </c>
      <c r="AA7" s="1">
        <v>2076</v>
      </c>
      <c r="AB7" s="1">
        <v>3</v>
      </c>
      <c r="AC7" s="1">
        <v>2078</v>
      </c>
      <c r="AD7" s="1">
        <v>3623</v>
      </c>
      <c r="AF7" s="3">
        <v>42333</v>
      </c>
      <c r="AG7" s="1">
        <v>4889</v>
      </c>
      <c r="AH7" s="1">
        <v>3565</v>
      </c>
      <c r="AI7" s="1">
        <v>1779</v>
      </c>
      <c r="AJ7" s="1">
        <v>1194</v>
      </c>
      <c r="AK7" s="1">
        <v>1808</v>
      </c>
      <c r="AL7" s="1">
        <v>6</v>
      </c>
      <c r="AM7" s="1">
        <v>2070</v>
      </c>
      <c r="AN7" s="1">
        <v>4122</v>
      </c>
    </row>
    <row r="8" spans="1:40" ht="16">
      <c r="A8" s="3">
        <v>42373</v>
      </c>
      <c r="B8" s="1">
        <v>1917</v>
      </c>
      <c r="C8" s="1">
        <v>3549</v>
      </c>
      <c r="D8" s="1">
        <v>1415</v>
      </c>
      <c r="E8" s="1">
        <v>1462</v>
      </c>
      <c r="F8" s="1">
        <v>2591</v>
      </c>
      <c r="G8" s="1" t="s">
        <v>9</v>
      </c>
      <c r="H8" s="1">
        <v>1708</v>
      </c>
      <c r="I8" s="1">
        <v>3085</v>
      </c>
      <c r="L8" s="3">
        <v>42373</v>
      </c>
      <c r="M8" s="1">
        <v>1917</v>
      </c>
      <c r="N8" s="1">
        <v>3549</v>
      </c>
      <c r="O8" s="1">
        <v>1415</v>
      </c>
      <c r="P8" s="1">
        <v>1462</v>
      </c>
      <c r="Q8" s="1">
        <v>2591</v>
      </c>
      <c r="R8" s="1" t="s">
        <v>9</v>
      </c>
      <c r="S8" s="1">
        <v>1708</v>
      </c>
      <c r="T8" s="1">
        <v>3085</v>
      </c>
      <c r="V8" s="3">
        <v>42347</v>
      </c>
      <c r="W8" s="1">
        <v>3203</v>
      </c>
      <c r="X8" s="1">
        <v>5947</v>
      </c>
      <c r="Y8" s="1">
        <v>2550</v>
      </c>
      <c r="Z8" s="1">
        <v>1807</v>
      </c>
      <c r="AA8" s="1">
        <v>3027</v>
      </c>
      <c r="AB8" s="1">
        <v>14</v>
      </c>
      <c r="AC8" s="1">
        <v>4103</v>
      </c>
      <c r="AD8" s="1">
        <v>4714</v>
      </c>
      <c r="AF8" s="3">
        <v>42332</v>
      </c>
      <c r="AG8" s="1">
        <v>3383</v>
      </c>
      <c r="AH8" s="1">
        <v>2006</v>
      </c>
      <c r="AI8" s="1">
        <v>2347</v>
      </c>
      <c r="AJ8" s="1">
        <v>2335</v>
      </c>
      <c r="AK8" s="1">
        <v>4203</v>
      </c>
      <c r="AL8" s="1">
        <v>4</v>
      </c>
      <c r="AM8" s="1">
        <v>6297</v>
      </c>
      <c r="AN8" s="1">
        <v>6204</v>
      </c>
    </row>
    <row r="9" spans="1:40" ht="16">
      <c r="A9" s="3">
        <v>42372</v>
      </c>
      <c r="B9" s="1">
        <v>2241</v>
      </c>
      <c r="C9" s="1">
        <v>2249</v>
      </c>
      <c r="D9" s="1">
        <v>2112</v>
      </c>
      <c r="E9" s="1">
        <v>2889</v>
      </c>
      <c r="F9" s="1">
        <v>2732</v>
      </c>
      <c r="G9" s="1" t="s">
        <v>9</v>
      </c>
      <c r="H9" s="1">
        <v>3619</v>
      </c>
      <c r="I9" s="1">
        <v>3793</v>
      </c>
      <c r="L9" s="3">
        <v>42372</v>
      </c>
      <c r="M9" s="1">
        <v>2241</v>
      </c>
      <c r="N9" s="1">
        <v>2249</v>
      </c>
      <c r="O9" s="1">
        <v>2112</v>
      </c>
      <c r="P9" s="1">
        <v>2889</v>
      </c>
      <c r="Q9" s="1">
        <v>2732</v>
      </c>
      <c r="R9" s="1" t="s">
        <v>9</v>
      </c>
      <c r="S9" s="1">
        <v>3619</v>
      </c>
      <c r="T9" s="1">
        <v>3793</v>
      </c>
      <c r="V9" s="3">
        <v>42346</v>
      </c>
      <c r="W9" s="1">
        <v>4721</v>
      </c>
      <c r="X9" s="1">
        <v>2189</v>
      </c>
      <c r="Y9" s="1">
        <v>1508</v>
      </c>
      <c r="Z9" s="1">
        <v>2437</v>
      </c>
      <c r="AA9" s="1">
        <v>4335</v>
      </c>
      <c r="AB9" s="1">
        <v>13</v>
      </c>
      <c r="AC9" s="1">
        <v>5351</v>
      </c>
      <c r="AD9" s="1">
        <v>5210</v>
      </c>
      <c r="AF9" s="3">
        <v>42331</v>
      </c>
      <c r="AG9" s="1">
        <v>409</v>
      </c>
      <c r="AH9" s="1">
        <v>1245</v>
      </c>
      <c r="AI9" s="1">
        <v>1113</v>
      </c>
      <c r="AJ9" s="1">
        <v>2201</v>
      </c>
      <c r="AK9" s="1">
        <v>5184</v>
      </c>
      <c r="AL9" s="1">
        <v>4</v>
      </c>
      <c r="AM9" s="1">
        <v>4102</v>
      </c>
      <c r="AN9" s="1">
        <v>5546</v>
      </c>
    </row>
    <row r="10" spans="1:40" ht="16">
      <c r="A10" s="3">
        <v>42371</v>
      </c>
      <c r="B10" s="1">
        <v>3203</v>
      </c>
      <c r="C10" s="1">
        <v>720</v>
      </c>
      <c r="D10" s="1">
        <v>2918</v>
      </c>
      <c r="E10" s="1">
        <v>2947</v>
      </c>
      <c r="F10" s="1">
        <v>3710</v>
      </c>
      <c r="G10" s="1" t="s">
        <v>9</v>
      </c>
      <c r="H10" s="1">
        <v>3690</v>
      </c>
      <c r="I10" s="1">
        <v>3199</v>
      </c>
      <c r="L10" s="3">
        <v>42371</v>
      </c>
      <c r="M10" s="1">
        <v>3203</v>
      </c>
      <c r="N10" s="1">
        <v>720</v>
      </c>
      <c r="O10" s="1">
        <v>2918</v>
      </c>
      <c r="P10" s="1">
        <v>2947</v>
      </c>
      <c r="Q10" s="1">
        <v>3710</v>
      </c>
      <c r="R10" s="1" t="s">
        <v>9</v>
      </c>
      <c r="S10" s="1">
        <v>3690</v>
      </c>
      <c r="T10" s="1">
        <v>3199</v>
      </c>
      <c r="V10" s="3">
        <v>42345</v>
      </c>
      <c r="W10" s="1">
        <v>5287</v>
      </c>
      <c r="X10" s="1">
        <v>2810</v>
      </c>
      <c r="Y10" s="1">
        <v>3826</v>
      </c>
      <c r="Z10" s="1">
        <v>4823</v>
      </c>
      <c r="AA10" s="1">
        <v>4162</v>
      </c>
      <c r="AB10" s="1">
        <v>0</v>
      </c>
      <c r="AC10" s="1">
        <v>4240</v>
      </c>
      <c r="AD10" s="1">
        <v>5035</v>
      </c>
      <c r="AF10" s="3">
        <v>42330</v>
      </c>
      <c r="AG10" s="1">
        <v>76</v>
      </c>
      <c r="AH10" s="1">
        <v>2214</v>
      </c>
      <c r="AI10" s="1">
        <v>5539</v>
      </c>
      <c r="AJ10" s="1">
        <v>6826</v>
      </c>
      <c r="AK10" s="1">
        <v>6305</v>
      </c>
      <c r="AL10" s="1">
        <v>11</v>
      </c>
      <c r="AM10" s="1">
        <v>5260</v>
      </c>
      <c r="AN10" s="1">
        <v>5446</v>
      </c>
    </row>
    <row r="11" spans="1:40" ht="16">
      <c r="A11" s="3">
        <v>42370</v>
      </c>
      <c r="B11" s="1">
        <v>828</v>
      </c>
      <c r="C11" s="1">
        <v>623</v>
      </c>
      <c r="D11" s="1">
        <v>2454</v>
      </c>
      <c r="E11" s="1">
        <v>2745</v>
      </c>
      <c r="F11" s="1">
        <v>3869</v>
      </c>
      <c r="G11" s="1">
        <v>0</v>
      </c>
      <c r="H11" s="1">
        <v>2914</v>
      </c>
      <c r="I11" s="1">
        <v>2226</v>
      </c>
      <c r="L11" s="3">
        <v>42370</v>
      </c>
      <c r="M11" s="1">
        <v>828</v>
      </c>
      <c r="N11" s="1">
        <v>623</v>
      </c>
      <c r="O11" s="1">
        <v>2454</v>
      </c>
      <c r="P11" s="1">
        <v>2745</v>
      </c>
      <c r="Q11" s="1">
        <v>3869</v>
      </c>
      <c r="R11" s="1">
        <v>0</v>
      </c>
      <c r="S11" s="1">
        <v>2914</v>
      </c>
      <c r="T11" s="1">
        <v>2226</v>
      </c>
      <c r="V11" s="3">
        <v>42344</v>
      </c>
      <c r="W11" s="1">
        <v>4978</v>
      </c>
      <c r="X11" s="1">
        <v>2943</v>
      </c>
      <c r="Y11" s="1">
        <v>4425</v>
      </c>
      <c r="Z11" s="1">
        <v>4686</v>
      </c>
      <c r="AA11" s="1">
        <v>5339</v>
      </c>
      <c r="AB11" s="1">
        <v>7</v>
      </c>
      <c r="AC11" s="1">
        <v>4288</v>
      </c>
      <c r="AD11" s="1">
        <v>1643</v>
      </c>
      <c r="AF11" s="3">
        <v>42329</v>
      </c>
      <c r="AG11" s="1">
        <v>2020</v>
      </c>
      <c r="AH11" s="1">
        <v>2401</v>
      </c>
      <c r="AI11" s="1">
        <v>5255</v>
      </c>
      <c r="AJ11" s="1">
        <v>4527</v>
      </c>
      <c r="AK11" s="1">
        <v>3977</v>
      </c>
      <c r="AL11" s="1">
        <v>2</v>
      </c>
      <c r="AM11" s="1">
        <v>2952</v>
      </c>
      <c r="AN11" s="1">
        <v>6836</v>
      </c>
    </row>
    <row r="12" spans="1:40" ht="16">
      <c r="A12" s="3">
        <v>42369</v>
      </c>
      <c r="B12" s="1">
        <v>948</v>
      </c>
      <c r="C12" s="1">
        <v>2009</v>
      </c>
      <c r="D12" s="1">
        <v>3848</v>
      </c>
      <c r="E12" s="1" t="s">
        <v>9</v>
      </c>
      <c r="F12" s="1" t="s">
        <v>9</v>
      </c>
      <c r="G12" s="1" t="s">
        <v>9</v>
      </c>
      <c r="H12" s="1">
        <v>511</v>
      </c>
      <c r="I12" s="1">
        <v>1756</v>
      </c>
      <c r="L12" s="3">
        <v>42369</v>
      </c>
      <c r="M12" s="1">
        <v>948</v>
      </c>
      <c r="N12" s="1">
        <v>2009</v>
      </c>
      <c r="O12" s="1">
        <v>3848</v>
      </c>
      <c r="P12" s="1" t="s">
        <v>9</v>
      </c>
      <c r="Q12" s="1" t="s">
        <v>9</v>
      </c>
      <c r="R12" s="1" t="s">
        <v>9</v>
      </c>
      <c r="S12" s="1">
        <v>511</v>
      </c>
      <c r="T12" s="1">
        <v>1756</v>
      </c>
      <c r="V12" s="3">
        <v>42343</v>
      </c>
      <c r="W12" s="1">
        <v>2110</v>
      </c>
      <c r="X12" s="1">
        <v>3172</v>
      </c>
      <c r="Y12" s="1">
        <v>4430</v>
      </c>
      <c r="Z12" s="1">
        <v>3799</v>
      </c>
      <c r="AA12" s="1">
        <v>1835</v>
      </c>
      <c r="AB12" s="1">
        <v>31</v>
      </c>
      <c r="AC12" s="1">
        <v>715</v>
      </c>
      <c r="AD12" s="1">
        <v>1493</v>
      </c>
      <c r="AF12" s="3">
        <v>42328</v>
      </c>
      <c r="AG12" s="1">
        <v>4432</v>
      </c>
      <c r="AH12" s="1">
        <v>6389</v>
      </c>
      <c r="AI12" s="1">
        <v>7453</v>
      </c>
      <c r="AJ12" s="1">
        <v>4042</v>
      </c>
      <c r="AK12" s="1">
        <v>3230</v>
      </c>
      <c r="AL12" s="1">
        <v>9</v>
      </c>
      <c r="AM12" s="1">
        <v>5211</v>
      </c>
      <c r="AN12" s="1">
        <v>5865</v>
      </c>
    </row>
    <row r="13" spans="1:40" ht="16">
      <c r="A13" s="3">
        <v>42368</v>
      </c>
      <c r="B13" s="1">
        <v>2552</v>
      </c>
      <c r="C13" s="1">
        <v>4021</v>
      </c>
      <c r="D13" s="1">
        <v>1665</v>
      </c>
      <c r="E13" s="1">
        <v>1879</v>
      </c>
      <c r="F13" s="1">
        <v>2132</v>
      </c>
      <c r="G13" s="1">
        <v>11</v>
      </c>
      <c r="H13" s="1">
        <v>3195</v>
      </c>
      <c r="I13" s="1">
        <v>4386</v>
      </c>
      <c r="L13" s="3">
        <v>42368</v>
      </c>
      <c r="M13" s="1">
        <v>2552</v>
      </c>
      <c r="N13" s="1">
        <v>4021</v>
      </c>
      <c r="O13" s="1">
        <v>1665</v>
      </c>
      <c r="P13" s="1">
        <v>1879</v>
      </c>
      <c r="Q13" s="1">
        <v>2132</v>
      </c>
      <c r="R13" s="1">
        <v>11</v>
      </c>
      <c r="S13" s="1">
        <v>3195</v>
      </c>
      <c r="T13" s="1">
        <v>4386</v>
      </c>
      <c r="V13" s="3">
        <v>42342</v>
      </c>
      <c r="W13" s="1">
        <v>2435</v>
      </c>
      <c r="X13" s="1">
        <v>3844</v>
      </c>
      <c r="Y13" s="1">
        <v>3436</v>
      </c>
      <c r="Z13" s="1">
        <v>1927</v>
      </c>
      <c r="AA13" s="1">
        <v>611</v>
      </c>
      <c r="AB13" s="1">
        <v>1</v>
      </c>
      <c r="AC13" s="1">
        <v>1577</v>
      </c>
      <c r="AD13" s="1">
        <v>3366</v>
      </c>
      <c r="AF13" s="3">
        <v>42327</v>
      </c>
      <c r="AG13" s="1">
        <v>4737</v>
      </c>
      <c r="AH13" s="1">
        <v>3644</v>
      </c>
      <c r="AI13" s="1">
        <v>2816</v>
      </c>
      <c r="AJ13" s="1">
        <v>3765</v>
      </c>
      <c r="AK13" s="1">
        <v>5167</v>
      </c>
      <c r="AL13" s="1">
        <v>4</v>
      </c>
      <c r="AM13" s="1">
        <v>5119</v>
      </c>
      <c r="AN13" s="1">
        <v>5635</v>
      </c>
    </row>
    <row r="14" spans="1:40" ht="16">
      <c r="A14" s="3">
        <v>42367</v>
      </c>
      <c r="B14" s="1">
        <v>3643</v>
      </c>
      <c r="C14" s="1">
        <v>5309</v>
      </c>
      <c r="D14" s="1">
        <v>2577</v>
      </c>
      <c r="E14" s="1">
        <v>2629</v>
      </c>
      <c r="F14" s="1">
        <v>4253</v>
      </c>
      <c r="G14" s="1">
        <v>0</v>
      </c>
      <c r="H14" s="1">
        <v>4239</v>
      </c>
      <c r="I14" s="1">
        <v>4468</v>
      </c>
      <c r="L14" s="3">
        <v>42367</v>
      </c>
      <c r="M14" s="1">
        <v>3643</v>
      </c>
      <c r="N14" s="1">
        <v>5309</v>
      </c>
      <c r="O14" s="1">
        <v>2577</v>
      </c>
      <c r="P14" s="1">
        <v>2629</v>
      </c>
      <c r="Q14" s="1">
        <v>4253</v>
      </c>
      <c r="R14" s="1">
        <v>0</v>
      </c>
      <c r="S14" s="1">
        <v>4239</v>
      </c>
      <c r="T14" s="1">
        <v>4468</v>
      </c>
      <c r="V14" s="3">
        <v>42341</v>
      </c>
      <c r="W14" s="1">
        <v>2671</v>
      </c>
      <c r="X14" s="1">
        <v>2255</v>
      </c>
      <c r="Y14" s="1">
        <v>494</v>
      </c>
      <c r="Z14" s="1">
        <v>553</v>
      </c>
      <c r="AA14" s="1">
        <v>4174</v>
      </c>
      <c r="AB14" s="1">
        <v>9</v>
      </c>
      <c r="AC14" s="1">
        <v>3237</v>
      </c>
      <c r="AD14" s="1">
        <v>2935</v>
      </c>
      <c r="AF14" s="3">
        <v>42326</v>
      </c>
      <c r="AG14" s="1">
        <v>4499</v>
      </c>
      <c r="AH14" s="1">
        <v>4927</v>
      </c>
      <c r="AI14" s="1">
        <v>5831</v>
      </c>
      <c r="AJ14" s="1">
        <v>4694</v>
      </c>
      <c r="AK14" s="1">
        <v>5180</v>
      </c>
      <c r="AL14" s="1">
        <v>15</v>
      </c>
      <c r="AM14" s="1">
        <v>5998</v>
      </c>
      <c r="AN14" s="1">
        <v>7577</v>
      </c>
    </row>
    <row r="15" spans="1:40" ht="16">
      <c r="A15" s="3">
        <v>42366</v>
      </c>
      <c r="B15" s="1">
        <v>3337</v>
      </c>
      <c r="C15" s="1">
        <v>1924</v>
      </c>
      <c r="D15" s="1">
        <v>2884</v>
      </c>
      <c r="E15" s="1">
        <v>3708</v>
      </c>
      <c r="F15" s="1">
        <v>3249</v>
      </c>
      <c r="G15" s="1">
        <v>0</v>
      </c>
      <c r="H15" s="1">
        <v>4228</v>
      </c>
      <c r="I15" s="1">
        <v>4394</v>
      </c>
      <c r="L15" s="3">
        <v>42366</v>
      </c>
      <c r="M15" s="1">
        <v>3337</v>
      </c>
      <c r="N15" s="1">
        <v>1924</v>
      </c>
      <c r="O15" s="1">
        <v>2884</v>
      </c>
      <c r="P15" s="1">
        <v>3708</v>
      </c>
      <c r="Q15" s="1">
        <v>3249</v>
      </c>
      <c r="R15" s="1">
        <v>0</v>
      </c>
      <c r="S15" s="1">
        <v>4228</v>
      </c>
      <c r="T15" s="1">
        <v>4394</v>
      </c>
      <c r="V15" s="3">
        <v>42340</v>
      </c>
      <c r="W15" s="1">
        <v>3863</v>
      </c>
      <c r="X15" s="1">
        <v>4384</v>
      </c>
      <c r="Y15" s="1">
        <v>3174</v>
      </c>
      <c r="Z15" s="1">
        <v>4040</v>
      </c>
      <c r="AA15" s="1">
        <v>1982</v>
      </c>
      <c r="AB15" s="1">
        <v>4</v>
      </c>
      <c r="AC15" s="1">
        <v>3077</v>
      </c>
      <c r="AD15" s="1">
        <v>2874</v>
      </c>
      <c r="AF15" s="3">
        <v>42325</v>
      </c>
      <c r="AG15" s="1">
        <v>3873</v>
      </c>
      <c r="AH15" s="1">
        <v>4289</v>
      </c>
      <c r="AI15" s="1">
        <v>3621</v>
      </c>
      <c r="AJ15" s="1">
        <v>4460</v>
      </c>
      <c r="AK15" s="1">
        <v>6304</v>
      </c>
      <c r="AL15" s="1">
        <v>5</v>
      </c>
      <c r="AM15" s="1">
        <v>7704</v>
      </c>
      <c r="AN15" s="1">
        <v>7026</v>
      </c>
    </row>
    <row r="16" spans="1:40" ht="16">
      <c r="A16" s="3">
        <v>42365</v>
      </c>
      <c r="B16" s="1">
        <v>2678</v>
      </c>
      <c r="C16" s="1">
        <v>2311</v>
      </c>
      <c r="D16" s="1">
        <v>3938</v>
      </c>
      <c r="E16" s="1">
        <v>3674</v>
      </c>
      <c r="F16" s="1">
        <v>4251</v>
      </c>
      <c r="G16" s="1">
        <v>10</v>
      </c>
      <c r="H16" s="1">
        <v>3253</v>
      </c>
      <c r="I16" s="1">
        <v>3476</v>
      </c>
      <c r="L16" s="3">
        <v>42365</v>
      </c>
      <c r="M16" s="1">
        <v>2678</v>
      </c>
      <c r="N16" s="1">
        <v>2311</v>
      </c>
      <c r="O16" s="1">
        <v>3938</v>
      </c>
      <c r="P16" s="1">
        <v>3674</v>
      </c>
      <c r="Q16" s="1">
        <v>4251</v>
      </c>
      <c r="R16" s="1">
        <v>10</v>
      </c>
      <c r="S16" s="1">
        <v>3253</v>
      </c>
      <c r="T16" s="1">
        <v>3476</v>
      </c>
      <c r="V16" s="3">
        <v>42339</v>
      </c>
      <c r="W16" s="1">
        <v>4386</v>
      </c>
      <c r="X16" s="1">
        <v>2057</v>
      </c>
      <c r="Y16" s="1">
        <v>3094</v>
      </c>
      <c r="Z16" s="1">
        <v>3284</v>
      </c>
      <c r="AA16" s="1">
        <v>2066</v>
      </c>
      <c r="AB16" s="1">
        <v>4</v>
      </c>
      <c r="AC16" s="1">
        <v>1709</v>
      </c>
      <c r="AD16" s="1">
        <v>2821</v>
      </c>
      <c r="AF16" s="3">
        <v>42324</v>
      </c>
      <c r="AG16" s="1">
        <v>4873</v>
      </c>
      <c r="AH16" s="1">
        <v>4442</v>
      </c>
      <c r="AI16" s="1">
        <v>6557</v>
      </c>
      <c r="AJ16" s="1">
        <v>6267</v>
      </c>
      <c r="AK16" s="1">
        <v>6490</v>
      </c>
      <c r="AL16" s="1">
        <v>15</v>
      </c>
      <c r="AM16" s="1">
        <v>5261</v>
      </c>
      <c r="AN16" s="1">
        <v>6319</v>
      </c>
    </row>
    <row r="17" spans="1:40" ht="16">
      <c r="A17" s="3">
        <v>42364</v>
      </c>
      <c r="B17" s="1">
        <v>2710</v>
      </c>
      <c r="C17" s="1">
        <v>2498</v>
      </c>
      <c r="D17" s="1">
        <v>3521</v>
      </c>
      <c r="E17" s="1">
        <v>3757</v>
      </c>
      <c r="F17" s="1">
        <v>4241</v>
      </c>
      <c r="G17" s="1">
        <v>17</v>
      </c>
      <c r="H17" s="1">
        <v>4274</v>
      </c>
      <c r="I17" s="1">
        <v>3532</v>
      </c>
      <c r="L17" s="3">
        <v>42364</v>
      </c>
      <c r="M17" s="1">
        <v>2710</v>
      </c>
      <c r="N17" s="1">
        <v>2498</v>
      </c>
      <c r="O17" s="1">
        <v>3521</v>
      </c>
      <c r="P17" s="1">
        <v>3757</v>
      </c>
      <c r="Q17" s="1">
        <v>4241</v>
      </c>
      <c r="R17" s="1">
        <v>17</v>
      </c>
      <c r="S17" s="1">
        <v>4274</v>
      </c>
      <c r="T17" s="1">
        <v>3532</v>
      </c>
      <c r="V17" s="3">
        <v>42338</v>
      </c>
      <c r="W17" s="1">
        <v>4744</v>
      </c>
      <c r="X17" s="1">
        <v>4090</v>
      </c>
      <c r="Y17" s="1">
        <v>2270</v>
      </c>
      <c r="Z17" s="1">
        <v>1009</v>
      </c>
      <c r="AA17" s="1">
        <v>4009</v>
      </c>
      <c r="AB17" s="1">
        <v>7</v>
      </c>
      <c r="AC17" s="1">
        <v>4274</v>
      </c>
      <c r="AD17" s="1">
        <v>4482</v>
      </c>
      <c r="AF17" s="3">
        <v>42323</v>
      </c>
      <c r="AG17" s="1">
        <v>4891</v>
      </c>
      <c r="AH17" s="1">
        <v>4497</v>
      </c>
      <c r="AI17" s="1">
        <v>7511</v>
      </c>
      <c r="AJ17" s="1">
        <v>7734</v>
      </c>
      <c r="AK17" s="1">
        <v>8415</v>
      </c>
      <c r="AL17" s="1">
        <v>8</v>
      </c>
      <c r="AM17" s="1">
        <v>7300</v>
      </c>
      <c r="AN17" s="1">
        <v>7632</v>
      </c>
    </row>
    <row r="18" spans="1:40" ht="16">
      <c r="A18" s="3">
        <v>42363</v>
      </c>
      <c r="B18" s="1">
        <v>3008</v>
      </c>
      <c r="C18" s="1">
        <v>3801</v>
      </c>
      <c r="D18" s="1">
        <v>3268</v>
      </c>
      <c r="E18" s="1">
        <v>3390</v>
      </c>
      <c r="F18" s="1">
        <v>3339</v>
      </c>
      <c r="G18" s="1">
        <v>2</v>
      </c>
      <c r="H18" s="1">
        <v>3257</v>
      </c>
      <c r="I18" s="1">
        <v>3321</v>
      </c>
      <c r="L18" s="3">
        <v>42363</v>
      </c>
      <c r="M18" s="1">
        <v>3008</v>
      </c>
      <c r="N18" s="1">
        <v>3801</v>
      </c>
      <c r="O18" s="1">
        <v>3268</v>
      </c>
      <c r="P18" s="1">
        <v>3390</v>
      </c>
      <c r="Q18" s="1">
        <v>3339</v>
      </c>
      <c r="R18" s="1">
        <v>2</v>
      </c>
      <c r="S18" s="1">
        <v>3257</v>
      </c>
      <c r="T18" s="1">
        <v>3321</v>
      </c>
      <c r="V18" s="3">
        <v>42337</v>
      </c>
      <c r="W18" s="1">
        <v>4703</v>
      </c>
      <c r="X18" s="1">
        <v>3736</v>
      </c>
      <c r="Y18" s="1">
        <v>1373</v>
      </c>
      <c r="Z18" s="1">
        <v>3825</v>
      </c>
      <c r="AA18" s="1">
        <v>3060</v>
      </c>
      <c r="AB18" s="1">
        <v>3</v>
      </c>
      <c r="AC18" s="1">
        <v>2843</v>
      </c>
      <c r="AD18" s="1">
        <v>2407</v>
      </c>
      <c r="AF18" s="3">
        <v>42322</v>
      </c>
      <c r="AG18" s="1">
        <v>4884</v>
      </c>
      <c r="AH18" s="1">
        <v>4171</v>
      </c>
      <c r="AI18" s="1">
        <v>4107</v>
      </c>
      <c r="AJ18" s="1">
        <v>4453</v>
      </c>
      <c r="AK18" s="1">
        <v>8405</v>
      </c>
      <c r="AL18" s="1">
        <v>21</v>
      </c>
      <c r="AM18" s="1">
        <v>7905</v>
      </c>
      <c r="AN18" s="1">
        <v>7659</v>
      </c>
    </row>
    <row r="19" spans="1:40" ht="16">
      <c r="A19" s="3">
        <v>42362</v>
      </c>
      <c r="B19" s="1">
        <v>3110</v>
      </c>
      <c r="C19" s="1">
        <v>3349</v>
      </c>
      <c r="D19" s="1">
        <v>2529</v>
      </c>
      <c r="E19" s="1">
        <v>4279</v>
      </c>
      <c r="F19" s="1">
        <v>3166</v>
      </c>
      <c r="G19" s="1">
        <v>8</v>
      </c>
      <c r="H19" s="1">
        <v>2131</v>
      </c>
      <c r="I19" s="1">
        <v>2764</v>
      </c>
      <c r="L19" s="3">
        <v>42362</v>
      </c>
      <c r="M19" s="1">
        <v>3110</v>
      </c>
      <c r="N19" s="1">
        <v>3349</v>
      </c>
      <c r="O19" s="1">
        <v>2529</v>
      </c>
      <c r="P19" s="1">
        <v>4279</v>
      </c>
      <c r="Q19" s="1">
        <v>3166</v>
      </c>
      <c r="R19" s="1">
        <v>8</v>
      </c>
      <c r="S19" s="1">
        <v>2131</v>
      </c>
      <c r="T19" s="1">
        <v>2764</v>
      </c>
      <c r="V19" s="3">
        <v>42336</v>
      </c>
      <c r="W19" s="1">
        <v>1420</v>
      </c>
      <c r="X19" s="1">
        <v>778</v>
      </c>
      <c r="Y19" s="1">
        <v>4520</v>
      </c>
      <c r="Z19" s="1">
        <v>3454</v>
      </c>
      <c r="AA19" s="1">
        <v>2886</v>
      </c>
      <c r="AB19" s="1">
        <v>6</v>
      </c>
      <c r="AC19" s="1">
        <v>3139</v>
      </c>
      <c r="AD19" s="1">
        <v>3320</v>
      </c>
      <c r="AF19" s="3">
        <v>42321</v>
      </c>
      <c r="AG19" s="1">
        <v>4909</v>
      </c>
      <c r="AH19" s="1">
        <v>4820</v>
      </c>
      <c r="AI19" s="1">
        <v>6826</v>
      </c>
      <c r="AJ19" s="1">
        <v>7464</v>
      </c>
      <c r="AK19" s="1">
        <v>6314</v>
      </c>
      <c r="AL19" s="1">
        <v>6</v>
      </c>
      <c r="AM19" s="1">
        <v>7397</v>
      </c>
      <c r="AN19" s="1">
        <v>6351</v>
      </c>
    </row>
    <row r="20" spans="1:40" ht="16">
      <c r="A20" s="3">
        <v>42361</v>
      </c>
      <c r="B20" s="1">
        <v>3354</v>
      </c>
      <c r="C20" s="1">
        <v>3278</v>
      </c>
      <c r="D20" s="1">
        <v>2529</v>
      </c>
      <c r="E20" s="1">
        <v>2415</v>
      </c>
      <c r="F20" s="1">
        <v>2116</v>
      </c>
      <c r="G20" s="1">
        <v>21</v>
      </c>
      <c r="H20" s="1">
        <v>3030</v>
      </c>
      <c r="I20" s="1">
        <v>1613</v>
      </c>
      <c r="L20" s="3">
        <v>42361</v>
      </c>
      <c r="M20" s="1">
        <v>3354</v>
      </c>
      <c r="N20" s="1">
        <v>3278</v>
      </c>
      <c r="O20" s="1">
        <v>2529</v>
      </c>
      <c r="P20" s="1">
        <v>2415</v>
      </c>
      <c r="Q20" s="1">
        <v>2116</v>
      </c>
      <c r="R20" s="1">
        <v>21</v>
      </c>
      <c r="S20" s="1">
        <v>3030</v>
      </c>
      <c r="T20" s="1">
        <v>1613</v>
      </c>
      <c r="V20" s="3">
        <v>42335</v>
      </c>
      <c r="W20" s="1">
        <v>1961</v>
      </c>
      <c r="X20" s="1">
        <v>2532</v>
      </c>
      <c r="Y20" s="1">
        <v>2744</v>
      </c>
      <c r="Z20" s="1">
        <v>2878</v>
      </c>
      <c r="AA20" s="1">
        <v>3095</v>
      </c>
      <c r="AB20" s="1">
        <v>2</v>
      </c>
      <c r="AC20" s="1">
        <v>2065</v>
      </c>
      <c r="AD20" s="1">
        <v>2120</v>
      </c>
      <c r="AF20" s="3">
        <v>42320</v>
      </c>
      <c r="AG20" s="1">
        <v>3425</v>
      </c>
      <c r="AH20" s="1">
        <v>3650</v>
      </c>
      <c r="AI20" s="1">
        <v>8038</v>
      </c>
      <c r="AJ20" s="1">
        <v>7500</v>
      </c>
      <c r="AK20" s="1">
        <v>9823</v>
      </c>
      <c r="AL20" s="1">
        <v>23</v>
      </c>
      <c r="AM20" s="1">
        <v>9681</v>
      </c>
      <c r="AN20" s="1">
        <v>8777</v>
      </c>
    </row>
    <row r="21" spans="1:40" ht="16">
      <c r="A21" s="3">
        <v>42360</v>
      </c>
      <c r="B21" s="1">
        <v>3668</v>
      </c>
      <c r="C21" s="1">
        <v>2864</v>
      </c>
      <c r="D21" s="1">
        <v>2272</v>
      </c>
      <c r="E21" s="1">
        <v>2186</v>
      </c>
      <c r="F21" s="1">
        <v>2027</v>
      </c>
      <c r="G21" s="1">
        <v>1</v>
      </c>
      <c r="H21" s="1">
        <v>2118</v>
      </c>
      <c r="I21" s="1">
        <v>3451</v>
      </c>
      <c r="L21" s="3">
        <v>42360</v>
      </c>
      <c r="M21" s="1">
        <v>3668</v>
      </c>
      <c r="N21" s="1">
        <v>2864</v>
      </c>
      <c r="O21" s="1">
        <v>2272</v>
      </c>
      <c r="P21" s="1">
        <v>2186</v>
      </c>
      <c r="Q21" s="1">
        <v>2027</v>
      </c>
      <c r="R21" s="1">
        <v>1</v>
      </c>
      <c r="S21" s="1">
        <v>2118</v>
      </c>
      <c r="T21" s="1">
        <v>3451</v>
      </c>
      <c r="V21" s="3">
        <v>42334</v>
      </c>
      <c r="W21" s="1">
        <v>2973</v>
      </c>
      <c r="X21" s="1">
        <v>5435</v>
      </c>
      <c r="Y21" s="1">
        <v>2617</v>
      </c>
      <c r="Z21" s="1">
        <v>2636</v>
      </c>
      <c r="AA21" s="1">
        <v>952</v>
      </c>
      <c r="AB21" s="1">
        <v>10</v>
      </c>
      <c r="AC21" s="1">
        <v>1742</v>
      </c>
      <c r="AD21" s="1">
        <v>2211</v>
      </c>
      <c r="AF21" s="3">
        <v>42319</v>
      </c>
      <c r="AG21" s="1">
        <v>4296</v>
      </c>
      <c r="AH21" s="1">
        <v>7354</v>
      </c>
      <c r="AI21" s="1">
        <v>7651</v>
      </c>
      <c r="AJ21" s="1">
        <v>8648</v>
      </c>
      <c r="AK21" s="1">
        <v>8524</v>
      </c>
      <c r="AL21" s="1">
        <v>13</v>
      </c>
      <c r="AM21" s="1">
        <v>7554</v>
      </c>
      <c r="AN21" s="1">
        <v>8169</v>
      </c>
    </row>
    <row r="22" spans="1:40" ht="16">
      <c r="A22" s="3">
        <v>42359</v>
      </c>
      <c r="B22" s="1">
        <v>3904</v>
      </c>
      <c r="C22" s="1">
        <v>2757</v>
      </c>
      <c r="D22" s="1">
        <v>1470</v>
      </c>
      <c r="E22" s="1">
        <v>1253</v>
      </c>
      <c r="F22" s="1">
        <v>3210</v>
      </c>
      <c r="G22" s="1">
        <v>25</v>
      </c>
      <c r="H22" s="1">
        <v>3278</v>
      </c>
      <c r="I22" s="1">
        <v>3611</v>
      </c>
      <c r="L22" s="3">
        <v>42359</v>
      </c>
      <c r="M22" s="1">
        <v>3904</v>
      </c>
      <c r="N22" s="1">
        <v>2757</v>
      </c>
      <c r="O22" s="1">
        <v>1470</v>
      </c>
      <c r="P22" s="1">
        <v>1253</v>
      </c>
      <c r="Q22" s="1">
        <v>3210</v>
      </c>
      <c r="R22" s="1">
        <v>25</v>
      </c>
      <c r="S22" s="1">
        <v>3278</v>
      </c>
      <c r="T22" s="1">
        <v>3611</v>
      </c>
      <c r="V22" s="3">
        <v>42333</v>
      </c>
      <c r="W22" s="1">
        <v>4889</v>
      </c>
      <c r="X22" s="1">
        <v>3565</v>
      </c>
      <c r="Y22" s="1">
        <v>1779</v>
      </c>
      <c r="Z22" s="1">
        <v>1194</v>
      </c>
      <c r="AA22" s="1">
        <v>1808</v>
      </c>
      <c r="AB22" s="1">
        <v>6</v>
      </c>
      <c r="AC22" s="1">
        <v>2070</v>
      </c>
      <c r="AD22" s="1">
        <v>4122</v>
      </c>
      <c r="AF22" s="3">
        <v>42318</v>
      </c>
      <c r="AG22" s="1">
        <v>4842</v>
      </c>
      <c r="AH22" s="1">
        <v>6133</v>
      </c>
      <c r="AI22" s="1">
        <v>9305</v>
      </c>
      <c r="AJ22" s="1">
        <v>9107</v>
      </c>
      <c r="AK22" s="1">
        <v>7474</v>
      </c>
      <c r="AL22" s="1">
        <v>14</v>
      </c>
      <c r="AM22" s="1">
        <v>7457</v>
      </c>
      <c r="AN22" s="1">
        <v>6933</v>
      </c>
    </row>
    <row r="23" spans="1:40" ht="16">
      <c r="A23" s="3">
        <v>42358</v>
      </c>
      <c r="B23" s="1">
        <v>5223</v>
      </c>
      <c r="C23" s="1">
        <v>4070</v>
      </c>
      <c r="D23" s="1">
        <v>2338</v>
      </c>
      <c r="E23" s="1">
        <v>3405</v>
      </c>
      <c r="F23" s="1">
        <v>3276</v>
      </c>
      <c r="G23" s="1">
        <v>8</v>
      </c>
      <c r="H23" s="1">
        <v>3233</v>
      </c>
      <c r="I23" s="1">
        <v>3800</v>
      </c>
      <c r="L23" s="3">
        <v>42358</v>
      </c>
      <c r="M23" s="1">
        <v>5223</v>
      </c>
      <c r="N23" s="1">
        <v>4070</v>
      </c>
      <c r="O23" s="1">
        <v>2338</v>
      </c>
      <c r="P23" s="1">
        <v>3405</v>
      </c>
      <c r="Q23" s="1">
        <v>3276</v>
      </c>
      <c r="R23" s="1">
        <v>8</v>
      </c>
      <c r="S23" s="1">
        <v>3233</v>
      </c>
      <c r="T23" s="1">
        <v>3800</v>
      </c>
      <c r="V23" s="3">
        <v>42332</v>
      </c>
      <c r="W23" s="1">
        <v>3383</v>
      </c>
      <c r="X23" s="1">
        <v>2006</v>
      </c>
      <c r="Y23" s="1">
        <v>2347</v>
      </c>
      <c r="Z23" s="1">
        <v>2335</v>
      </c>
      <c r="AA23" s="1">
        <v>4203</v>
      </c>
      <c r="AB23" s="1">
        <v>4</v>
      </c>
      <c r="AC23" s="1">
        <v>6297</v>
      </c>
      <c r="AD23" s="1">
        <v>6204</v>
      </c>
      <c r="AF23" s="3">
        <v>42317</v>
      </c>
      <c r="AG23" s="1">
        <v>3979</v>
      </c>
      <c r="AH23" s="1">
        <v>8977</v>
      </c>
      <c r="AI23" s="1">
        <v>11572</v>
      </c>
      <c r="AJ23" s="1">
        <v>9785</v>
      </c>
      <c r="AK23" s="1">
        <v>6214</v>
      </c>
      <c r="AL23" s="1">
        <v>25</v>
      </c>
      <c r="AM23" s="1">
        <v>5341</v>
      </c>
      <c r="AN23" s="1">
        <v>5962</v>
      </c>
    </row>
    <row r="24" spans="1:40" ht="16">
      <c r="A24" s="3">
        <v>42357</v>
      </c>
      <c r="B24" s="1">
        <v>2373</v>
      </c>
      <c r="C24" s="1">
        <v>1016</v>
      </c>
      <c r="D24" s="1">
        <v>3515</v>
      </c>
      <c r="E24" s="1">
        <v>3052</v>
      </c>
      <c r="F24" s="1">
        <v>3156</v>
      </c>
      <c r="G24" s="1">
        <v>31</v>
      </c>
      <c r="H24" s="1">
        <v>3222</v>
      </c>
      <c r="I24" s="1">
        <v>3305</v>
      </c>
      <c r="L24" s="3">
        <v>42357</v>
      </c>
      <c r="M24" s="1">
        <v>2373</v>
      </c>
      <c r="N24" s="1">
        <v>1016</v>
      </c>
      <c r="O24" s="1">
        <v>3515</v>
      </c>
      <c r="P24" s="1">
        <v>3052</v>
      </c>
      <c r="Q24" s="1">
        <v>3156</v>
      </c>
      <c r="R24" s="1">
        <v>31</v>
      </c>
      <c r="S24" s="1">
        <v>3222</v>
      </c>
      <c r="T24" s="1">
        <v>3305</v>
      </c>
      <c r="V24" s="3">
        <v>42331</v>
      </c>
      <c r="W24" s="1">
        <v>409</v>
      </c>
      <c r="X24" s="1">
        <v>1245</v>
      </c>
      <c r="Y24" s="1">
        <v>1113</v>
      </c>
      <c r="Z24" s="1">
        <v>2201</v>
      </c>
      <c r="AA24" s="1">
        <v>5184</v>
      </c>
      <c r="AB24" s="1">
        <v>4</v>
      </c>
      <c r="AC24" s="1">
        <v>4102</v>
      </c>
      <c r="AD24" s="1">
        <v>5546</v>
      </c>
      <c r="AF24" s="3">
        <v>42316</v>
      </c>
      <c r="AG24" s="1">
        <v>4425</v>
      </c>
      <c r="AH24" s="1">
        <v>6902</v>
      </c>
      <c r="AI24" s="1">
        <v>9148</v>
      </c>
      <c r="AJ24" s="1">
        <v>7695</v>
      </c>
      <c r="AK24" s="1">
        <v>6579</v>
      </c>
      <c r="AL24" s="1">
        <v>9</v>
      </c>
      <c r="AM24" s="1">
        <v>4381</v>
      </c>
      <c r="AN24" s="1">
        <v>3465</v>
      </c>
    </row>
    <row r="25" spans="1:40" ht="16">
      <c r="A25" s="3">
        <v>42356</v>
      </c>
      <c r="B25" s="1">
        <v>2354</v>
      </c>
      <c r="C25" s="1">
        <v>4458</v>
      </c>
      <c r="D25" s="1">
        <v>2332</v>
      </c>
      <c r="E25" s="1">
        <v>2649</v>
      </c>
      <c r="F25" s="1">
        <v>3200</v>
      </c>
      <c r="G25" s="1">
        <v>11</v>
      </c>
      <c r="H25" s="1">
        <v>3150</v>
      </c>
      <c r="I25" s="1">
        <v>3532</v>
      </c>
      <c r="L25" s="3">
        <v>42356</v>
      </c>
      <c r="M25" s="1">
        <v>2354</v>
      </c>
      <c r="N25" s="1">
        <v>4458</v>
      </c>
      <c r="O25" s="1">
        <v>2332</v>
      </c>
      <c r="P25" s="1">
        <v>2649</v>
      </c>
      <c r="Q25" s="1">
        <v>3200</v>
      </c>
      <c r="R25" s="1">
        <v>11</v>
      </c>
      <c r="S25" s="1">
        <v>3150</v>
      </c>
      <c r="T25" s="1">
        <v>3532</v>
      </c>
      <c r="V25" s="3">
        <v>42330</v>
      </c>
      <c r="W25" s="1">
        <v>76</v>
      </c>
      <c r="X25" s="1">
        <v>2214</v>
      </c>
      <c r="Y25" s="1">
        <v>5539</v>
      </c>
      <c r="Z25" s="1">
        <v>6826</v>
      </c>
      <c r="AA25" s="1">
        <v>6305</v>
      </c>
      <c r="AB25" s="1">
        <v>11</v>
      </c>
      <c r="AC25" s="1">
        <v>5260</v>
      </c>
      <c r="AD25" s="1">
        <v>5446</v>
      </c>
      <c r="AF25" s="3">
        <v>42315</v>
      </c>
      <c r="AG25" s="1">
        <v>6022</v>
      </c>
      <c r="AH25" s="1">
        <v>12116</v>
      </c>
      <c r="AI25" s="1">
        <v>6847</v>
      </c>
      <c r="AJ25" s="1">
        <v>5397</v>
      </c>
      <c r="AK25" s="1">
        <v>2000</v>
      </c>
      <c r="AL25" s="1">
        <v>8</v>
      </c>
      <c r="AM25" s="1">
        <v>1716</v>
      </c>
      <c r="AN25" s="1">
        <v>4648</v>
      </c>
    </row>
    <row r="26" spans="1:40" ht="16">
      <c r="A26" s="3">
        <v>42355</v>
      </c>
      <c r="B26" s="1">
        <v>1402</v>
      </c>
      <c r="C26" s="1">
        <v>3967</v>
      </c>
      <c r="D26" s="1">
        <v>2801</v>
      </c>
      <c r="E26" s="1">
        <v>3438</v>
      </c>
      <c r="F26" s="1">
        <v>3192</v>
      </c>
      <c r="G26" s="1">
        <v>0</v>
      </c>
      <c r="H26" s="1">
        <v>3135</v>
      </c>
      <c r="I26" s="1">
        <v>2717</v>
      </c>
      <c r="L26" s="3">
        <v>42355</v>
      </c>
      <c r="M26" s="1">
        <v>1402</v>
      </c>
      <c r="N26" s="1">
        <v>3967</v>
      </c>
      <c r="O26" s="1">
        <v>2801</v>
      </c>
      <c r="P26" s="1">
        <v>3438</v>
      </c>
      <c r="Q26" s="1">
        <v>3192</v>
      </c>
      <c r="R26" s="1">
        <v>0</v>
      </c>
      <c r="S26" s="1">
        <v>3135</v>
      </c>
      <c r="T26" s="1">
        <v>2717</v>
      </c>
      <c r="V26" s="3">
        <v>42329</v>
      </c>
      <c r="W26" s="1">
        <v>2020</v>
      </c>
      <c r="X26" s="1">
        <v>2401</v>
      </c>
      <c r="Y26" s="1">
        <v>5255</v>
      </c>
      <c r="Z26" s="1">
        <v>4527</v>
      </c>
      <c r="AA26" s="1">
        <v>3977</v>
      </c>
      <c r="AB26" s="1">
        <v>2</v>
      </c>
      <c r="AC26" s="1">
        <v>2952</v>
      </c>
      <c r="AD26" s="1">
        <v>6836</v>
      </c>
      <c r="AF26" s="3">
        <v>42314</v>
      </c>
      <c r="AG26" s="1">
        <v>6765</v>
      </c>
      <c r="AH26" s="1">
        <v>8392</v>
      </c>
      <c r="AI26" s="1">
        <v>1987</v>
      </c>
      <c r="AJ26" s="1">
        <v>1906</v>
      </c>
      <c r="AK26" s="1">
        <v>2809</v>
      </c>
      <c r="AL26" s="1">
        <v>4</v>
      </c>
      <c r="AM26" s="1">
        <v>6655</v>
      </c>
      <c r="AN26" s="1">
        <v>7315</v>
      </c>
    </row>
    <row r="27" spans="1:40" ht="16">
      <c r="A27" s="3">
        <v>42354</v>
      </c>
      <c r="B27" s="1">
        <v>4098</v>
      </c>
      <c r="C27" s="1">
        <v>3137</v>
      </c>
      <c r="D27" s="1">
        <v>3264</v>
      </c>
      <c r="E27" s="1">
        <v>2916</v>
      </c>
      <c r="F27" s="1">
        <v>3177</v>
      </c>
      <c r="G27" s="1">
        <v>6</v>
      </c>
      <c r="H27" s="1">
        <v>3214</v>
      </c>
      <c r="I27" s="1">
        <v>2519</v>
      </c>
      <c r="L27" s="3">
        <v>42354</v>
      </c>
      <c r="M27" s="1">
        <v>4098</v>
      </c>
      <c r="N27" s="1">
        <v>3137</v>
      </c>
      <c r="O27" s="1">
        <v>3264</v>
      </c>
      <c r="P27" s="1">
        <v>2916</v>
      </c>
      <c r="Q27" s="1">
        <v>3177</v>
      </c>
      <c r="R27" s="1">
        <v>6</v>
      </c>
      <c r="S27" s="1">
        <v>3214</v>
      </c>
      <c r="T27" s="1">
        <v>2519</v>
      </c>
      <c r="V27" s="3">
        <v>42328</v>
      </c>
      <c r="W27" s="1">
        <v>4432</v>
      </c>
      <c r="X27" s="1">
        <v>6389</v>
      </c>
      <c r="Y27" s="1">
        <v>7453</v>
      </c>
      <c r="Z27" s="1">
        <v>4042</v>
      </c>
      <c r="AA27" s="1">
        <v>3230</v>
      </c>
      <c r="AB27" s="1">
        <v>9</v>
      </c>
      <c r="AC27" s="1">
        <v>5211</v>
      </c>
      <c r="AD27" s="1">
        <v>5865</v>
      </c>
      <c r="AF27" s="3">
        <v>42313</v>
      </c>
      <c r="AG27" s="1">
        <v>6679</v>
      </c>
      <c r="AH27" s="1">
        <v>1430</v>
      </c>
      <c r="AI27" s="1">
        <v>960</v>
      </c>
      <c r="AJ27" s="1">
        <v>1652</v>
      </c>
      <c r="AK27" s="1">
        <v>5587</v>
      </c>
      <c r="AL27" s="1">
        <v>18</v>
      </c>
      <c r="AM27" s="1">
        <v>5426</v>
      </c>
      <c r="AN27" s="1">
        <v>7478</v>
      </c>
    </row>
    <row r="28" spans="1:40" ht="16">
      <c r="A28" s="3">
        <v>42353</v>
      </c>
      <c r="B28" s="1">
        <v>3389</v>
      </c>
      <c r="C28" s="1">
        <v>2173</v>
      </c>
      <c r="D28" s="1">
        <v>2349</v>
      </c>
      <c r="E28" s="1">
        <v>2067</v>
      </c>
      <c r="F28" s="1">
        <v>2160</v>
      </c>
      <c r="G28" s="1">
        <v>2</v>
      </c>
      <c r="H28" s="1">
        <v>2098</v>
      </c>
      <c r="I28" s="1">
        <v>4193</v>
      </c>
      <c r="L28" s="3">
        <v>42353</v>
      </c>
      <c r="M28" s="1">
        <v>3389</v>
      </c>
      <c r="N28" s="1">
        <v>2173</v>
      </c>
      <c r="O28" s="1">
        <v>2349</v>
      </c>
      <c r="P28" s="1">
        <v>2067</v>
      </c>
      <c r="Q28" s="1">
        <v>2160</v>
      </c>
      <c r="R28" s="1">
        <v>2</v>
      </c>
      <c r="S28" s="1">
        <v>2098</v>
      </c>
      <c r="T28" s="1">
        <v>4193</v>
      </c>
      <c r="V28" s="3">
        <v>42327</v>
      </c>
      <c r="W28" s="1">
        <v>4737</v>
      </c>
      <c r="X28" s="1">
        <v>3644</v>
      </c>
      <c r="Y28" s="1">
        <v>2816</v>
      </c>
      <c r="Z28" s="1">
        <v>3765</v>
      </c>
      <c r="AA28" s="1">
        <v>5167</v>
      </c>
      <c r="AB28" s="1">
        <v>4</v>
      </c>
      <c r="AC28" s="1">
        <v>5119</v>
      </c>
      <c r="AD28" s="1">
        <v>5635</v>
      </c>
      <c r="AF28" s="3">
        <v>42312</v>
      </c>
      <c r="AG28" s="1">
        <v>5740</v>
      </c>
      <c r="AH28" s="1">
        <v>142</v>
      </c>
      <c r="AI28" s="1">
        <v>6532</v>
      </c>
      <c r="AJ28" s="1">
        <v>4073</v>
      </c>
      <c r="AK28" s="1">
        <v>7792</v>
      </c>
      <c r="AL28" s="1">
        <v>10</v>
      </c>
      <c r="AM28" s="1">
        <v>7693</v>
      </c>
      <c r="AN28" s="1">
        <v>9930</v>
      </c>
    </row>
    <row r="29" spans="1:40" ht="16">
      <c r="A29" s="3">
        <v>42352</v>
      </c>
      <c r="B29" s="1">
        <v>5005</v>
      </c>
      <c r="C29" s="1">
        <v>3138</v>
      </c>
      <c r="D29" s="1">
        <v>2644</v>
      </c>
      <c r="E29" s="1">
        <v>2353</v>
      </c>
      <c r="F29" s="1">
        <v>4174</v>
      </c>
      <c r="G29" s="1">
        <v>3</v>
      </c>
      <c r="H29" s="1">
        <v>4250</v>
      </c>
      <c r="I29" s="1">
        <v>4263</v>
      </c>
      <c r="L29" s="3">
        <v>42352</v>
      </c>
      <c r="M29" s="1">
        <v>5005</v>
      </c>
      <c r="N29" s="1">
        <v>3138</v>
      </c>
      <c r="O29" s="1">
        <v>2644</v>
      </c>
      <c r="P29" s="1">
        <v>2353</v>
      </c>
      <c r="Q29" s="1">
        <v>4174</v>
      </c>
      <c r="R29" s="1">
        <v>3</v>
      </c>
      <c r="S29" s="1">
        <v>4250</v>
      </c>
      <c r="T29" s="1">
        <v>4263</v>
      </c>
      <c r="V29" s="3">
        <v>42326</v>
      </c>
      <c r="W29" s="1">
        <v>4499</v>
      </c>
      <c r="X29" s="1">
        <v>4927</v>
      </c>
      <c r="Y29" s="1">
        <v>5831</v>
      </c>
      <c r="Z29" s="1">
        <v>4694</v>
      </c>
      <c r="AA29" s="1">
        <v>5180</v>
      </c>
      <c r="AB29" s="1">
        <v>15</v>
      </c>
      <c r="AC29" s="1">
        <v>5998</v>
      </c>
      <c r="AD29" s="1">
        <v>7577</v>
      </c>
      <c r="AF29" s="3">
        <v>42311</v>
      </c>
      <c r="AG29" s="1">
        <v>4689</v>
      </c>
      <c r="AH29" s="1">
        <v>0</v>
      </c>
      <c r="AI29" s="1">
        <v>6682</v>
      </c>
      <c r="AJ29" s="1">
        <v>6129</v>
      </c>
      <c r="AK29" s="1">
        <v>5573</v>
      </c>
      <c r="AL29" s="1">
        <v>8</v>
      </c>
      <c r="AM29" s="1">
        <v>5591</v>
      </c>
      <c r="AN29" s="1">
        <v>6900</v>
      </c>
    </row>
    <row r="30" spans="1:40" ht="16">
      <c r="A30" s="3">
        <v>42351</v>
      </c>
      <c r="B30" s="1">
        <v>1738</v>
      </c>
      <c r="C30" s="1">
        <v>1976</v>
      </c>
      <c r="D30" s="1">
        <v>2849</v>
      </c>
      <c r="E30" s="1">
        <v>2698</v>
      </c>
      <c r="F30" s="1">
        <v>3112</v>
      </c>
      <c r="G30" s="1">
        <v>10</v>
      </c>
      <c r="H30" s="1">
        <v>3016</v>
      </c>
      <c r="I30" s="1">
        <v>4754</v>
      </c>
      <c r="L30" s="3">
        <v>42351</v>
      </c>
      <c r="M30" s="1">
        <v>1738</v>
      </c>
      <c r="N30" s="1">
        <v>1976</v>
      </c>
      <c r="O30" s="1">
        <v>2849</v>
      </c>
      <c r="P30" s="1">
        <v>2698</v>
      </c>
      <c r="Q30" s="1">
        <v>3112</v>
      </c>
      <c r="R30" s="1">
        <v>10</v>
      </c>
      <c r="S30" s="1">
        <v>3016</v>
      </c>
      <c r="T30" s="1">
        <v>4754</v>
      </c>
      <c r="V30" s="3">
        <v>42325</v>
      </c>
      <c r="W30" s="1">
        <v>3873</v>
      </c>
      <c r="X30" s="1">
        <v>4289</v>
      </c>
      <c r="Y30" s="1">
        <v>3621</v>
      </c>
      <c r="Z30" s="1">
        <v>4460</v>
      </c>
      <c r="AA30" s="1">
        <v>6304</v>
      </c>
      <c r="AB30" s="1">
        <v>5</v>
      </c>
      <c r="AC30" s="1">
        <v>7704</v>
      </c>
      <c r="AD30" s="1">
        <v>7026</v>
      </c>
      <c r="AF30" s="3">
        <v>42310</v>
      </c>
      <c r="AG30" s="1">
        <v>3290</v>
      </c>
      <c r="AH30" s="1">
        <v>1935</v>
      </c>
      <c r="AI30" s="1">
        <v>8075</v>
      </c>
      <c r="AJ30" s="1">
        <v>8521</v>
      </c>
      <c r="AK30" s="1">
        <v>8746</v>
      </c>
      <c r="AL30" s="1">
        <v>31</v>
      </c>
      <c r="AM30" s="1">
        <v>8568</v>
      </c>
      <c r="AN30" s="1">
        <v>8243</v>
      </c>
    </row>
    <row r="31" spans="1:40" ht="16">
      <c r="A31" s="3">
        <v>42350</v>
      </c>
      <c r="B31" s="1">
        <v>1671</v>
      </c>
      <c r="C31" s="1">
        <v>2235</v>
      </c>
      <c r="D31" s="1">
        <v>3338</v>
      </c>
      <c r="E31" s="1">
        <v>4339</v>
      </c>
      <c r="F31" s="1">
        <v>5225</v>
      </c>
      <c r="G31" s="1">
        <v>13</v>
      </c>
      <c r="H31" s="1">
        <v>4271</v>
      </c>
      <c r="I31" s="1">
        <v>3675</v>
      </c>
      <c r="L31" s="3">
        <v>42350</v>
      </c>
      <c r="M31" s="1">
        <v>1671</v>
      </c>
      <c r="N31" s="1">
        <v>2235</v>
      </c>
      <c r="O31" s="1">
        <v>3338</v>
      </c>
      <c r="P31" s="1">
        <v>4339</v>
      </c>
      <c r="Q31" s="1">
        <v>5225</v>
      </c>
      <c r="R31" s="1">
        <v>13</v>
      </c>
      <c r="S31" s="1">
        <v>4271</v>
      </c>
      <c r="T31" s="1">
        <v>3675</v>
      </c>
      <c r="V31" s="3">
        <v>42324</v>
      </c>
      <c r="W31" s="1">
        <v>4873</v>
      </c>
      <c r="X31" s="1">
        <v>4442</v>
      </c>
      <c r="Y31" s="1">
        <v>6557</v>
      </c>
      <c r="Z31" s="1">
        <v>6267</v>
      </c>
      <c r="AA31" s="1">
        <v>6490</v>
      </c>
      <c r="AB31" s="1">
        <v>15</v>
      </c>
      <c r="AC31" s="1">
        <v>5261</v>
      </c>
      <c r="AD31" s="1">
        <v>6319</v>
      </c>
      <c r="AF31" s="3">
        <v>42309</v>
      </c>
      <c r="AG31" s="1">
        <v>4400</v>
      </c>
      <c r="AH31" s="1">
        <v>7360</v>
      </c>
      <c r="AI31" s="1">
        <v>8584</v>
      </c>
      <c r="AJ31" s="1">
        <v>8354</v>
      </c>
      <c r="AK31" s="1">
        <v>8534</v>
      </c>
      <c r="AL31" s="1">
        <v>14</v>
      </c>
      <c r="AM31" s="1">
        <v>7611</v>
      </c>
      <c r="AN31" s="1">
        <v>7887</v>
      </c>
    </row>
    <row r="32" spans="1:40" ht="16">
      <c r="A32" s="3">
        <v>42349</v>
      </c>
      <c r="B32" s="1">
        <v>1999</v>
      </c>
      <c r="C32" s="1">
        <v>3079</v>
      </c>
      <c r="D32" s="1">
        <v>4047</v>
      </c>
      <c r="E32" s="1">
        <v>3747</v>
      </c>
      <c r="F32" s="1">
        <v>3149</v>
      </c>
      <c r="G32" s="1">
        <v>0</v>
      </c>
      <c r="H32" s="1">
        <v>3149</v>
      </c>
      <c r="I32" s="1">
        <v>2000</v>
      </c>
      <c r="L32" s="3">
        <v>42349</v>
      </c>
      <c r="M32" s="1">
        <v>1999</v>
      </c>
      <c r="N32" s="1">
        <v>3079</v>
      </c>
      <c r="O32" s="1">
        <v>4047</v>
      </c>
      <c r="P32" s="1">
        <v>3747</v>
      </c>
      <c r="Q32" s="1">
        <v>3149</v>
      </c>
      <c r="R32" s="1">
        <v>0</v>
      </c>
      <c r="S32" s="1">
        <v>3149</v>
      </c>
      <c r="T32" s="1">
        <v>2000</v>
      </c>
      <c r="V32" s="3">
        <v>42323</v>
      </c>
      <c r="W32" s="1">
        <v>4891</v>
      </c>
      <c r="X32" s="1">
        <v>4497</v>
      </c>
      <c r="Y32" s="1">
        <v>7511</v>
      </c>
      <c r="Z32" s="1">
        <v>7734</v>
      </c>
      <c r="AA32" s="1">
        <v>8415</v>
      </c>
      <c r="AB32" s="1">
        <v>8</v>
      </c>
      <c r="AC32" s="1">
        <v>7300</v>
      </c>
      <c r="AD32" s="1">
        <v>7632</v>
      </c>
      <c r="AF32" s="3">
        <v>42308</v>
      </c>
      <c r="AG32" s="1">
        <v>8089</v>
      </c>
      <c r="AH32" s="1">
        <v>6537</v>
      </c>
      <c r="AI32" s="1">
        <v>7590</v>
      </c>
      <c r="AJ32" s="1">
        <v>9834</v>
      </c>
      <c r="AK32" s="1">
        <v>7110</v>
      </c>
      <c r="AL32" s="1">
        <v>10</v>
      </c>
      <c r="AM32" s="1">
        <v>6344</v>
      </c>
      <c r="AN32" s="1">
        <v>7691</v>
      </c>
    </row>
    <row r="33" spans="1:40" ht="16">
      <c r="A33" s="3">
        <v>42348</v>
      </c>
      <c r="B33" s="1">
        <v>3308</v>
      </c>
      <c r="C33" s="1">
        <v>3456</v>
      </c>
      <c r="D33" s="1">
        <v>2956</v>
      </c>
      <c r="E33" s="1">
        <v>3723</v>
      </c>
      <c r="F33" s="1">
        <v>2076</v>
      </c>
      <c r="G33" s="1">
        <v>3</v>
      </c>
      <c r="H33" s="1">
        <v>2078</v>
      </c>
      <c r="I33" s="1">
        <v>3623</v>
      </c>
      <c r="L33" s="3">
        <v>42348</v>
      </c>
      <c r="M33" s="1">
        <v>3308</v>
      </c>
      <c r="N33" s="1">
        <v>3456</v>
      </c>
      <c r="O33" s="1">
        <v>2956</v>
      </c>
      <c r="P33" s="1">
        <v>3723</v>
      </c>
      <c r="Q33" s="1">
        <v>2076</v>
      </c>
      <c r="R33" s="1">
        <v>3</v>
      </c>
      <c r="S33" s="1">
        <v>2078</v>
      </c>
      <c r="T33" s="1">
        <v>3623</v>
      </c>
      <c r="V33" s="3">
        <v>42322</v>
      </c>
      <c r="W33" s="1">
        <v>4884</v>
      </c>
      <c r="X33" s="1">
        <v>4171</v>
      </c>
      <c r="Y33" s="1">
        <v>4107</v>
      </c>
      <c r="Z33" s="1">
        <v>4453</v>
      </c>
      <c r="AA33" s="1">
        <v>8405</v>
      </c>
      <c r="AB33" s="1">
        <v>21</v>
      </c>
      <c r="AC33" s="1">
        <v>7905</v>
      </c>
      <c r="AD33" s="1">
        <v>7659</v>
      </c>
      <c r="AF33" s="3">
        <v>42307</v>
      </c>
      <c r="AG33" s="1">
        <v>9323</v>
      </c>
      <c r="AH33" s="1">
        <v>6649</v>
      </c>
      <c r="AI33" s="1">
        <v>7663</v>
      </c>
      <c r="AJ33" s="1">
        <v>7138</v>
      </c>
      <c r="AK33" s="1">
        <v>7429</v>
      </c>
      <c r="AL33" s="1">
        <v>18</v>
      </c>
      <c r="AM33" s="1">
        <v>5409</v>
      </c>
      <c r="AN33" s="1">
        <v>8302</v>
      </c>
    </row>
    <row r="34" spans="1:40" ht="16">
      <c r="A34" s="3">
        <v>42347</v>
      </c>
      <c r="B34" s="1">
        <v>3203</v>
      </c>
      <c r="C34" s="1">
        <v>5947</v>
      </c>
      <c r="D34" s="1">
        <v>2550</v>
      </c>
      <c r="E34" s="1">
        <v>1807</v>
      </c>
      <c r="F34" s="1">
        <v>3027</v>
      </c>
      <c r="G34" s="1">
        <v>14</v>
      </c>
      <c r="H34" s="1">
        <v>4103</v>
      </c>
      <c r="I34" s="1">
        <v>4714</v>
      </c>
      <c r="L34" s="3">
        <v>42347</v>
      </c>
      <c r="M34" s="1">
        <v>3203</v>
      </c>
      <c r="N34" s="1">
        <v>5947</v>
      </c>
      <c r="O34" s="1">
        <v>2550</v>
      </c>
      <c r="P34" s="1">
        <v>1807</v>
      </c>
      <c r="Q34" s="1">
        <v>3027</v>
      </c>
      <c r="R34" s="1">
        <v>14</v>
      </c>
      <c r="S34" s="1">
        <v>4103</v>
      </c>
      <c r="T34" s="1">
        <v>4714</v>
      </c>
      <c r="V34" s="3">
        <v>42321</v>
      </c>
      <c r="W34" s="1">
        <v>4909</v>
      </c>
      <c r="X34" s="1">
        <v>4820</v>
      </c>
      <c r="Y34" s="1">
        <v>6826</v>
      </c>
      <c r="Z34" s="1">
        <v>7464</v>
      </c>
      <c r="AA34" s="1">
        <v>6314</v>
      </c>
      <c r="AB34" s="1">
        <v>6</v>
      </c>
      <c r="AC34" s="1">
        <v>7397</v>
      </c>
      <c r="AD34" s="1">
        <v>6351</v>
      </c>
      <c r="AF34" s="3">
        <v>42306</v>
      </c>
      <c r="AG34" s="1">
        <v>8847</v>
      </c>
      <c r="AH34" s="1">
        <v>8117</v>
      </c>
      <c r="AI34" s="1">
        <v>7231</v>
      </c>
      <c r="AJ34" s="1">
        <v>6700</v>
      </c>
      <c r="AK34" s="1">
        <v>6615</v>
      </c>
      <c r="AL34" s="1">
        <v>23</v>
      </c>
      <c r="AM34" s="1">
        <v>5341</v>
      </c>
      <c r="AN34" s="1">
        <v>8473</v>
      </c>
    </row>
    <row r="35" spans="1:40" ht="16">
      <c r="A35" s="3">
        <v>42346</v>
      </c>
      <c r="B35" s="1">
        <v>4721</v>
      </c>
      <c r="C35" s="1">
        <v>2189</v>
      </c>
      <c r="D35" s="1">
        <v>1508</v>
      </c>
      <c r="E35" s="1">
        <v>2437</v>
      </c>
      <c r="F35" s="1">
        <v>4335</v>
      </c>
      <c r="G35" s="1">
        <v>13</v>
      </c>
      <c r="H35" s="1">
        <v>5351</v>
      </c>
      <c r="I35" s="1">
        <v>5210</v>
      </c>
      <c r="L35" s="3">
        <v>42346</v>
      </c>
      <c r="M35" s="1">
        <v>4721</v>
      </c>
      <c r="N35" s="1">
        <v>2189</v>
      </c>
      <c r="O35" s="1">
        <v>1508</v>
      </c>
      <c r="P35" s="1">
        <v>2437</v>
      </c>
      <c r="Q35" s="1">
        <v>4335</v>
      </c>
      <c r="R35" s="1">
        <v>13</v>
      </c>
      <c r="S35" s="1">
        <v>5351</v>
      </c>
      <c r="T35" s="1">
        <v>5210</v>
      </c>
      <c r="V35" s="3">
        <v>42320</v>
      </c>
      <c r="W35" s="1">
        <v>3425</v>
      </c>
      <c r="X35" s="1">
        <v>3650</v>
      </c>
      <c r="Y35" s="1">
        <v>8038</v>
      </c>
      <c r="Z35" s="1">
        <v>7500</v>
      </c>
      <c r="AA35" s="1">
        <v>9823</v>
      </c>
      <c r="AB35" s="1">
        <v>23</v>
      </c>
      <c r="AC35" s="1">
        <v>9681</v>
      </c>
      <c r="AD35" s="1">
        <v>8777</v>
      </c>
      <c r="AF35" s="3">
        <v>42305</v>
      </c>
      <c r="AG35" s="1">
        <v>6557</v>
      </c>
      <c r="AH35" s="1">
        <v>7191</v>
      </c>
      <c r="AI35" s="1">
        <v>5000</v>
      </c>
      <c r="AJ35" s="1">
        <v>5415</v>
      </c>
      <c r="AK35" s="1">
        <v>6900</v>
      </c>
      <c r="AL35" s="1">
        <v>4</v>
      </c>
      <c r="AM35" s="1">
        <v>9848</v>
      </c>
      <c r="AN35" s="1">
        <v>8336</v>
      </c>
    </row>
    <row r="36" spans="1:40" ht="16">
      <c r="A36" s="3">
        <v>42345</v>
      </c>
      <c r="B36" s="1">
        <v>5287</v>
      </c>
      <c r="C36" s="1">
        <v>2810</v>
      </c>
      <c r="D36" s="1">
        <v>3826</v>
      </c>
      <c r="E36" s="1">
        <v>4823</v>
      </c>
      <c r="F36" s="1">
        <v>4162</v>
      </c>
      <c r="G36" s="1">
        <v>0</v>
      </c>
      <c r="H36" s="1">
        <v>4240</v>
      </c>
      <c r="I36" s="1">
        <v>5035</v>
      </c>
      <c r="L36" s="3">
        <v>42345</v>
      </c>
      <c r="M36" s="1">
        <v>5287</v>
      </c>
      <c r="N36" s="1">
        <v>2810</v>
      </c>
      <c r="O36" s="1">
        <v>3826</v>
      </c>
      <c r="P36" s="1">
        <v>4823</v>
      </c>
      <c r="Q36" s="1">
        <v>4162</v>
      </c>
      <c r="R36" s="1">
        <v>0</v>
      </c>
      <c r="S36" s="1">
        <v>4240</v>
      </c>
      <c r="T36" s="1">
        <v>5035</v>
      </c>
      <c r="V36" s="3">
        <v>42319</v>
      </c>
      <c r="W36" s="1">
        <v>4296</v>
      </c>
      <c r="X36" s="1">
        <v>7354</v>
      </c>
      <c r="Y36" s="1">
        <v>7651</v>
      </c>
      <c r="Z36" s="1">
        <v>8648</v>
      </c>
      <c r="AA36" s="1">
        <v>8524</v>
      </c>
      <c r="AB36" s="1">
        <v>13</v>
      </c>
      <c r="AC36" s="1">
        <v>7554</v>
      </c>
      <c r="AD36" s="1">
        <v>8169</v>
      </c>
      <c r="AF36" s="3">
        <v>42304</v>
      </c>
      <c r="AG36" s="1">
        <v>6195</v>
      </c>
      <c r="AH36" s="1">
        <v>4540</v>
      </c>
      <c r="AI36" s="1">
        <v>6146</v>
      </c>
      <c r="AJ36" s="1">
        <v>6257</v>
      </c>
      <c r="AK36" s="1">
        <v>5683</v>
      </c>
      <c r="AL36" s="1">
        <v>7</v>
      </c>
      <c r="AM36" s="1">
        <v>6877</v>
      </c>
      <c r="AN36" s="1">
        <v>9390</v>
      </c>
    </row>
    <row r="37" spans="1:40" ht="16">
      <c r="A37" s="3">
        <v>42344</v>
      </c>
      <c r="B37" s="1">
        <v>4978</v>
      </c>
      <c r="C37" s="1">
        <v>2943</v>
      </c>
      <c r="D37" s="1">
        <v>4425</v>
      </c>
      <c r="E37" s="1">
        <v>4686</v>
      </c>
      <c r="F37" s="1">
        <v>5339</v>
      </c>
      <c r="G37" s="1">
        <v>7</v>
      </c>
      <c r="H37" s="1">
        <v>4288</v>
      </c>
      <c r="I37" s="1">
        <v>1643</v>
      </c>
      <c r="L37" s="3">
        <v>42344</v>
      </c>
      <c r="M37" s="1">
        <v>4978</v>
      </c>
      <c r="N37" s="1">
        <v>2943</v>
      </c>
      <c r="O37" s="1">
        <v>4425</v>
      </c>
      <c r="P37" s="1">
        <v>4686</v>
      </c>
      <c r="Q37" s="1">
        <v>5339</v>
      </c>
      <c r="R37" s="1">
        <v>7</v>
      </c>
      <c r="S37" s="1">
        <v>4288</v>
      </c>
      <c r="T37" s="1">
        <v>1643</v>
      </c>
      <c r="V37" s="3">
        <v>42318</v>
      </c>
      <c r="W37" s="1">
        <v>4842</v>
      </c>
      <c r="X37" s="1">
        <v>6133</v>
      </c>
      <c r="Y37" s="1">
        <v>9305</v>
      </c>
      <c r="Z37" s="1">
        <v>9107</v>
      </c>
      <c r="AA37" s="1">
        <v>7474</v>
      </c>
      <c r="AB37" s="1">
        <v>14</v>
      </c>
      <c r="AC37" s="1">
        <v>7457</v>
      </c>
      <c r="AD37" s="1">
        <v>6933</v>
      </c>
      <c r="AF37" s="3">
        <v>42303</v>
      </c>
      <c r="AG37" s="1">
        <v>5049</v>
      </c>
      <c r="AH37" s="1">
        <v>2804</v>
      </c>
      <c r="AI37" s="1">
        <v>5500</v>
      </c>
      <c r="AJ37" s="1">
        <v>5100</v>
      </c>
      <c r="AK37" s="1">
        <v>8128</v>
      </c>
      <c r="AL37" s="1">
        <v>12</v>
      </c>
      <c r="AM37" s="1">
        <v>8625</v>
      </c>
      <c r="AN37" s="1">
        <v>10784</v>
      </c>
    </row>
    <row r="38" spans="1:40" ht="16">
      <c r="A38" s="3">
        <v>42343</v>
      </c>
      <c r="B38" s="1">
        <v>2110</v>
      </c>
      <c r="C38" s="1">
        <v>3172</v>
      </c>
      <c r="D38" s="1">
        <v>4430</v>
      </c>
      <c r="E38" s="1">
        <v>3799</v>
      </c>
      <c r="F38" s="1">
        <v>1835</v>
      </c>
      <c r="G38" s="1">
        <v>31</v>
      </c>
      <c r="H38" s="1">
        <v>715</v>
      </c>
      <c r="I38" s="1">
        <v>1493</v>
      </c>
      <c r="L38" s="3">
        <v>42343</v>
      </c>
      <c r="M38" s="1">
        <v>2110</v>
      </c>
      <c r="N38" s="1">
        <v>3172</v>
      </c>
      <c r="O38" s="1">
        <v>4430</v>
      </c>
      <c r="P38" s="1">
        <v>3799</v>
      </c>
      <c r="Q38" s="1">
        <v>1835</v>
      </c>
      <c r="R38" s="1">
        <v>31</v>
      </c>
      <c r="S38" s="1">
        <v>715</v>
      </c>
      <c r="T38" s="1">
        <v>1493</v>
      </c>
      <c r="V38" s="3">
        <v>42317</v>
      </c>
      <c r="W38" s="1">
        <v>3979</v>
      </c>
      <c r="X38" s="1">
        <v>8977</v>
      </c>
      <c r="Y38" s="1">
        <v>11572</v>
      </c>
      <c r="Z38" s="1">
        <v>9785</v>
      </c>
      <c r="AA38" s="1">
        <v>6214</v>
      </c>
      <c r="AB38" s="1">
        <v>25</v>
      </c>
      <c r="AC38" s="1">
        <v>5341</v>
      </c>
      <c r="AD38" s="1">
        <v>5962</v>
      </c>
      <c r="AF38" s="3">
        <v>42302</v>
      </c>
      <c r="AG38" s="1">
        <v>4311</v>
      </c>
      <c r="AH38" s="1">
        <v>8916</v>
      </c>
      <c r="AI38" s="1">
        <v>7864</v>
      </c>
      <c r="AJ38" s="1">
        <v>8700</v>
      </c>
      <c r="AK38" s="1">
        <v>10249</v>
      </c>
      <c r="AL38" s="1">
        <v>34</v>
      </c>
      <c r="AM38" s="1">
        <v>9818</v>
      </c>
      <c r="AN38" s="1">
        <v>7882</v>
      </c>
    </row>
    <row r="39" spans="1:40" ht="16">
      <c r="A39" s="3">
        <v>42342</v>
      </c>
      <c r="B39" s="1">
        <v>2435</v>
      </c>
      <c r="C39" s="1">
        <v>3844</v>
      </c>
      <c r="D39" s="1">
        <v>3436</v>
      </c>
      <c r="E39" s="1">
        <v>1927</v>
      </c>
      <c r="F39" s="1">
        <v>611</v>
      </c>
      <c r="G39" s="1">
        <v>1</v>
      </c>
      <c r="H39" s="1">
        <v>1577</v>
      </c>
      <c r="I39" s="1">
        <v>3366</v>
      </c>
      <c r="L39" s="3">
        <v>42342</v>
      </c>
      <c r="M39" s="1">
        <v>2435</v>
      </c>
      <c r="N39" s="1">
        <v>3844</v>
      </c>
      <c r="O39" s="1">
        <v>3436</v>
      </c>
      <c r="P39" s="1">
        <v>1927</v>
      </c>
      <c r="Q39" s="1">
        <v>611</v>
      </c>
      <c r="R39" s="1">
        <v>1</v>
      </c>
      <c r="S39" s="1">
        <v>1577</v>
      </c>
      <c r="T39" s="1">
        <v>3366</v>
      </c>
      <c r="V39" s="3">
        <v>42316</v>
      </c>
      <c r="W39" s="1">
        <v>4425</v>
      </c>
      <c r="X39" s="1">
        <v>6902</v>
      </c>
      <c r="Y39" s="1">
        <v>9148</v>
      </c>
      <c r="Z39" s="1">
        <v>7695</v>
      </c>
      <c r="AA39" s="1">
        <v>6579</v>
      </c>
      <c r="AB39" s="1">
        <v>9</v>
      </c>
      <c r="AC39" s="1">
        <v>4381</v>
      </c>
      <c r="AD39" s="1">
        <v>3465</v>
      </c>
      <c r="AF39" s="3">
        <v>42301</v>
      </c>
      <c r="AG39" s="1">
        <v>5354</v>
      </c>
      <c r="AH39" s="1">
        <v>6195</v>
      </c>
      <c r="AI39" s="1">
        <v>7752</v>
      </c>
      <c r="AJ39" s="1">
        <v>9000</v>
      </c>
      <c r="AK39" s="1">
        <v>11570</v>
      </c>
      <c r="AL39" s="1">
        <v>35</v>
      </c>
      <c r="AM39" s="1">
        <v>9925</v>
      </c>
      <c r="AN39" s="1">
        <v>5841</v>
      </c>
    </row>
    <row r="40" spans="1:40" ht="16">
      <c r="A40" s="3">
        <v>42341</v>
      </c>
      <c r="B40" s="1">
        <v>2671</v>
      </c>
      <c r="C40" s="1">
        <v>2255</v>
      </c>
      <c r="D40" s="1">
        <v>494</v>
      </c>
      <c r="E40" s="1">
        <v>553</v>
      </c>
      <c r="F40" s="1">
        <v>4174</v>
      </c>
      <c r="G40" s="1">
        <v>9</v>
      </c>
      <c r="H40" s="1">
        <v>3237</v>
      </c>
      <c r="I40" s="1">
        <v>2935</v>
      </c>
      <c r="L40" s="3">
        <v>42341</v>
      </c>
      <c r="M40" s="1">
        <v>2671</v>
      </c>
      <c r="N40" s="1">
        <v>2255</v>
      </c>
      <c r="O40" s="1">
        <v>494</v>
      </c>
      <c r="P40" s="1">
        <v>553</v>
      </c>
      <c r="Q40" s="1">
        <v>4174</v>
      </c>
      <c r="R40" s="1">
        <v>9</v>
      </c>
      <c r="S40" s="1">
        <v>3237</v>
      </c>
      <c r="T40" s="1">
        <v>2935</v>
      </c>
      <c r="V40" s="3">
        <v>42315</v>
      </c>
      <c r="W40" s="1">
        <v>6022</v>
      </c>
      <c r="X40" s="1">
        <v>12116</v>
      </c>
      <c r="Y40" s="1">
        <v>6847</v>
      </c>
      <c r="Z40" s="1">
        <v>5397</v>
      </c>
      <c r="AA40" s="1">
        <v>2000</v>
      </c>
      <c r="AB40" s="1">
        <v>8</v>
      </c>
      <c r="AC40" s="1">
        <v>1716</v>
      </c>
      <c r="AD40" s="1">
        <v>4648</v>
      </c>
      <c r="AF40" s="3">
        <v>42300</v>
      </c>
      <c r="AG40" s="1">
        <v>5762</v>
      </c>
      <c r="AH40" s="1">
        <v>6120</v>
      </c>
      <c r="AI40" s="1">
        <v>9840</v>
      </c>
      <c r="AJ40" s="1">
        <v>8750</v>
      </c>
      <c r="AK40" s="1">
        <v>8348</v>
      </c>
      <c r="AL40" s="1">
        <v>29</v>
      </c>
      <c r="AM40" s="1">
        <v>9500</v>
      </c>
      <c r="AN40" s="1">
        <v>4092</v>
      </c>
    </row>
    <row r="41" spans="1:40" ht="16">
      <c r="A41" s="3">
        <v>42340</v>
      </c>
      <c r="B41" s="1">
        <v>3863</v>
      </c>
      <c r="C41" s="1">
        <v>4384</v>
      </c>
      <c r="D41" s="1">
        <v>3174</v>
      </c>
      <c r="E41" s="1">
        <v>4040</v>
      </c>
      <c r="F41" s="1">
        <v>1982</v>
      </c>
      <c r="G41" s="1">
        <v>4</v>
      </c>
      <c r="H41" s="1">
        <v>3077</v>
      </c>
      <c r="I41" s="1">
        <v>2874</v>
      </c>
      <c r="L41" s="3">
        <v>42340</v>
      </c>
      <c r="M41" s="1">
        <v>3863</v>
      </c>
      <c r="N41" s="1">
        <v>4384</v>
      </c>
      <c r="O41" s="1">
        <v>3174</v>
      </c>
      <c r="P41" s="1">
        <v>4040</v>
      </c>
      <c r="Q41" s="1">
        <v>1982</v>
      </c>
      <c r="R41" s="1">
        <v>4</v>
      </c>
      <c r="S41" s="1">
        <v>3077</v>
      </c>
      <c r="T41" s="1">
        <v>2874</v>
      </c>
      <c r="V41" s="3">
        <v>42314</v>
      </c>
      <c r="W41" s="1">
        <v>6765</v>
      </c>
      <c r="X41" s="1">
        <v>8392</v>
      </c>
      <c r="Y41" s="1">
        <v>1987</v>
      </c>
      <c r="Z41" s="1">
        <v>1906</v>
      </c>
      <c r="AA41" s="1">
        <v>2809</v>
      </c>
      <c r="AB41" s="1">
        <v>4</v>
      </c>
      <c r="AC41" s="1">
        <v>6655</v>
      </c>
      <c r="AD41" s="1">
        <v>7315</v>
      </c>
      <c r="AF41" s="3">
        <v>42299</v>
      </c>
      <c r="AG41" s="1">
        <v>7651</v>
      </c>
      <c r="AH41" s="1">
        <v>6896</v>
      </c>
      <c r="AI41" s="1">
        <v>9174</v>
      </c>
      <c r="AJ41" s="1">
        <v>8750</v>
      </c>
      <c r="AK41" s="1">
        <v>6748</v>
      </c>
      <c r="AL41" s="1">
        <v>32</v>
      </c>
      <c r="AM41" s="1">
        <v>9339</v>
      </c>
      <c r="AN41" s="1">
        <v>3767</v>
      </c>
    </row>
    <row r="42" spans="1:40" ht="16">
      <c r="A42" s="3">
        <v>42339</v>
      </c>
      <c r="B42" s="1">
        <v>4386</v>
      </c>
      <c r="C42" s="1">
        <v>2057</v>
      </c>
      <c r="D42" s="1">
        <v>3094</v>
      </c>
      <c r="E42" s="1">
        <v>3284</v>
      </c>
      <c r="F42" s="1">
        <v>2066</v>
      </c>
      <c r="G42" s="1">
        <v>4</v>
      </c>
      <c r="H42" s="1">
        <v>1709</v>
      </c>
      <c r="I42" s="1">
        <v>2821</v>
      </c>
      <c r="L42" s="3">
        <v>42339</v>
      </c>
      <c r="M42" s="1">
        <v>4386</v>
      </c>
      <c r="N42" s="1">
        <v>2057</v>
      </c>
      <c r="O42" s="1">
        <v>3094</v>
      </c>
      <c r="P42" s="1">
        <v>3284</v>
      </c>
      <c r="Q42" s="1">
        <v>2066</v>
      </c>
      <c r="R42" s="1">
        <v>4</v>
      </c>
      <c r="S42" s="1">
        <v>1709</v>
      </c>
      <c r="T42" s="1">
        <v>2821</v>
      </c>
      <c r="V42" s="3">
        <v>42313</v>
      </c>
      <c r="W42" s="1">
        <v>6679</v>
      </c>
      <c r="X42" s="1">
        <v>1430</v>
      </c>
      <c r="Y42" s="1">
        <v>960</v>
      </c>
      <c r="Z42" s="1">
        <v>1652</v>
      </c>
      <c r="AA42" s="1">
        <v>5587</v>
      </c>
      <c r="AB42" s="1">
        <v>18</v>
      </c>
      <c r="AC42" s="1">
        <v>5426</v>
      </c>
      <c r="AD42" s="1">
        <v>7478</v>
      </c>
      <c r="AF42" s="3">
        <v>42298</v>
      </c>
      <c r="AG42" s="1">
        <v>9444</v>
      </c>
      <c r="AH42" s="1">
        <v>9725</v>
      </c>
      <c r="AI42" s="1">
        <v>8384</v>
      </c>
      <c r="AJ42" s="1">
        <v>6850</v>
      </c>
      <c r="AK42" s="1">
        <v>7900</v>
      </c>
      <c r="AL42" s="1">
        <v>39</v>
      </c>
      <c r="AM42" s="1">
        <v>12616</v>
      </c>
      <c r="AN42" s="1">
        <v>4737</v>
      </c>
    </row>
    <row r="43" spans="1:40" ht="16">
      <c r="A43" s="3">
        <v>42338</v>
      </c>
      <c r="B43" s="1">
        <v>4744</v>
      </c>
      <c r="C43" s="1">
        <v>4090</v>
      </c>
      <c r="D43" s="1">
        <v>2270</v>
      </c>
      <c r="E43" s="1">
        <v>1009</v>
      </c>
      <c r="F43" s="1">
        <v>4009</v>
      </c>
      <c r="G43" s="1">
        <v>7</v>
      </c>
      <c r="H43" s="1">
        <v>4274</v>
      </c>
      <c r="I43" s="1">
        <v>4482</v>
      </c>
      <c r="L43" s="3">
        <v>42338</v>
      </c>
      <c r="M43" s="1">
        <v>4744</v>
      </c>
      <c r="N43" s="1">
        <v>4090</v>
      </c>
      <c r="O43" s="1">
        <v>2270</v>
      </c>
      <c r="P43" s="1">
        <v>1009</v>
      </c>
      <c r="Q43" s="1">
        <v>4009</v>
      </c>
      <c r="R43" s="1">
        <v>7</v>
      </c>
      <c r="S43" s="1">
        <v>4274</v>
      </c>
      <c r="T43" s="1">
        <v>4482</v>
      </c>
      <c r="V43" s="3">
        <v>42312</v>
      </c>
      <c r="W43" s="1">
        <v>5740</v>
      </c>
      <c r="X43" s="1">
        <v>142</v>
      </c>
      <c r="Y43" s="1">
        <v>6532</v>
      </c>
      <c r="Z43" s="1">
        <v>4073</v>
      </c>
      <c r="AA43" s="1">
        <v>7792</v>
      </c>
      <c r="AB43" s="1">
        <v>10</v>
      </c>
      <c r="AC43" s="1">
        <v>7693</v>
      </c>
      <c r="AD43" s="1">
        <v>9930</v>
      </c>
      <c r="AF43" s="3">
        <v>42297</v>
      </c>
      <c r="AG43" s="1">
        <v>10006</v>
      </c>
      <c r="AH43" s="1">
        <v>8083</v>
      </c>
      <c r="AI43" s="1">
        <v>4584</v>
      </c>
      <c r="AJ43" s="1">
        <v>4650</v>
      </c>
      <c r="AK43" s="1">
        <v>6793</v>
      </c>
      <c r="AL43" s="1">
        <v>36</v>
      </c>
      <c r="AM43" s="1">
        <v>7478</v>
      </c>
      <c r="AN43" s="1">
        <v>6017</v>
      </c>
    </row>
    <row r="44" spans="1:40" ht="16">
      <c r="A44" s="3">
        <v>42337</v>
      </c>
      <c r="B44" s="1">
        <v>4703</v>
      </c>
      <c r="C44" s="1">
        <v>3736</v>
      </c>
      <c r="D44" s="1">
        <v>1373</v>
      </c>
      <c r="E44" s="1">
        <v>3825</v>
      </c>
      <c r="F44" s="1">
        <v>3060</v>
      </c>
      <c r="G44" s="1">
        <v>3</v>
      </c>
      <c r="H44" s="1">
        <v>2843</v>
      </c>
      <c r="I44" s="1">
        <v>2407</v>
      </c>
      <c r="L44" s="3">
        <v>42337</v>
      </c>
      <c r="M44" s="1">
        <v>4703</v>
      </c>
      <c r="N44" s="1">
        <v>3736</v>
      </c>
      <c r="O44" s="1">
        <v>1373</v>
      </c>
      <c r="P44" s="1">
        <v>3825</v>
      </c>
      <c r="Q44" s="1">
        <v>3060</v>
      </c>
      <c r="R44" s="1">
        <v>3</v>
      </c>
      <c r="S44" s="1">
        <v>2843</v>
      </c>
      <c r="T44" s="1">
        <v>2407</v>
      </c>
      <c r="V44" s="3">
        <v>42311</v>
      </c>
      <c r="W44" s="1">
        <v>4689</v>
      </c>
      <c r="X44" s="1">
        <v>0</v>
      </c>
      <c r="Y44" s="1">
        <v>6682</v>
      </c>
      <c r="Z44" s="1">
        <v>6129</v>
      </c>
      <c r="AA44" s="1">
        <v>5573</v>
      </c>
      <c r="AB44" s="1">
        <v>8</v>
      </c>
      <c r="AC44" s="1">
        <v>5591</v>
      </c>
      <c r="AD44" s="1">
        <v>6900</v>
      </c>
      <c r="AF44" s="3">
        <v>42296</v>
      </c>
      <c r="AG44" s="1">
        <v>8337</v>
      </c>
      <c r="AH44" s="1">
        <v>4119</v>
      </c>
      <c r="AI44" s="1">
        <v>4299</v>
      </c>
      <c r="AJ44" s="1">
        <v>4850</v>
      </c>
      <c r="AK44" s="1">
        <v>4388</v>
      </c>
      <c r="AL44" s="1">
        <v>22</v>
      </c>
      <c r="AM44" s="1">
        <v>7677</v>
      </c>
      <c r="AN44" s="1">
        <v>4300</v>
      </c>
    </row>
    <row r="45" spans="1:40" ht="16">
      <c r="A45" s="3">
        <v>42336</v>
      </c>
      <c r="B45" s="1">
        <v>1420</v>
      </c>
      <c r="C45" s="1">
        <v>778</v>
      </c>
      <c r="D45" s="1">
        <v>4520</v>
      </c>
      <c r="E45" s="1">
        <v>3454</v>
      </c>
      <c r="F45" s="1">
        <v>2886</v>
      </c>
      <c r="G45" s="1">
        <v>6</v>
      </c>
      <c r="H45" s="1">
        <v>3139</v>
      </c>
      <c r="I45" s="1">
        <v>3320</v>
      </c>
      <c r="L45" s="3">
        <v>42336</v>
      </c>
      <c r="M45" s="1">
        <v>1420</v>
      </c>
      <c r="N45" s="1">
        <v>778</v>
      </c>
      <c r="O45" s="1">
        <v>4520</v>
      </c>
      <c r="P45" s="1">
        <v>3454</v>
      </c>
      <c r="Q45" s="1">
        <v>2886</v>
      </c>
      <c r="R45" s="1">
        <v>6</v>
      </c>
      <c r="S45" s="1">
        <v>3139</v>
      </c>
      <c r="T45" s="1">
        <v>3320</v>
      </c>
      <c r="V45" s="3">
        <v>42310</v>
      </c>
      <c r="W45" s="1">
        <v>3290</v>
      </c>
      <c r="X45" s="1">
        <v>1935</v>
      </c>
      <c r="Y45" s="1">
        <v>8075</v>
      </c>
      <c r="Z45" s="1">
        <v>8521</v>
      </c>
      <c r="AA45" s="1">
        <v>8746</v>
      </c>
      <c r="AB45" s="1">
        <v>31</v>
      </c>
      <c r="AC45" s="1">
        <v>8568</v>
      </c>
      <c r="AD45" s="1">
        <v>8243</v>
      </c>
      <c r="AF45" s="3">
        <v>42295</v>
      </c>
      <c r="AG45" s="1">
        <v>8900</v>
      </c>
      <c r="AH45" s="1">
        <v>5457</v>
      </c>
      <c r="AI45" s="1">
        <v>10005</v>
      </c>
      <c r="AJ45" s="1">
        <v>10150</v>
      </c>
      <c r="AK45" s="1">
        <v>4390</v>
      </c>
      <c r="AL45" s="1">
        <v>41</v>
      </c>
      <c r="AM45" s="1">
        <v>2700</v>
      </c>
      <c r="AN45" s="1">
        <v>1822</v>
      </c>
    </row>
    <row r="46" spans="1:40" ht="16">
      <c r="A46" s="3">
        <v>42335</v>
      </c>
      <c r="B46" s="1">
        <v>1961</v>
      </c>
      <c r="C46" s="1">
        <v>2532</v>
      </c>
      <c r="D46" s="1">
        <v>2744</v>
      </c>
      <c r="E46" s="1">
        <v>2878</v>
      </c>
      <c r="F46" s="1">
        <v>3095</v>
      </c>
      <c r="G46" s="1">
        <v>2</v>
      </c>
      <c r="H46" s="1">
        <v>2065</v>
      </c>
      <c r="I46" s="1">
        <v>2120</v>
      </c>
      <c r="L46" s="3">
        <v>42335</v>
      </c>
      <c r="M46" s="1">
        <v>1961</v>
      </c>
      <c r="N46" s="1">
        <v>2532</v>
      </c>
      <c r="O46" s="1">
        <v>2744</v>
      </c>
      <c r="P46" s="1">
        <v>2878</v>
      </c>
      <c r="Q46" s="1">
        <v>3095</v>
      </c>
      <c r="R46" s="1">
        <v>2</v>
      </c>
      <c r="S46" s="1">
        <v>2065</v>
      </c>
      <c r="T46" s="1">
        <v>2120</v>
      </c>
      <c r="V46" s="3">
        <v>42309</v>
      </c>
      <c r="W46" s="1">
        <v>4400</v>
      </c>
      <c r="X46" s="1">
        <v>7360</v>
      </c>
      <c r="Y46" s="1">
        <v>8584</v>
      </c>
      <c r="Z46" s="1">
        <v>8354</v>
      </c>
      <c r="AA46" s="1">
        <v>8534</v>
      </c>
      <c r="AB46" s="1">
        <v>14</v>
      </c>
      <c r="AC46" s="1">
        <v>7611</v>
      </c>
      <c r="AD46" s="1">
        <v>7887</v>
      </c>
      <c r="AF46" s="3">
        <v>42294</v>
      </c>
      <c r="AG46" s="1">
        <v>9063</v>
      </c>
      <c r="AH46" s="1">
        <v>4239</v>
      </c>
      <c r="AI46" s="1">
        <v>4988</v>
      </c>
      <c r="AJ46" s="1">
        <v>5250</v>
      </c>
      <c r="AK46" s="1">
        <v>6415</v>
      </c>
      <c r="AL46" s="1">
        <v>870</v>
      </c>
      <c r="AM46" s="1">
        <v>3000</v>
      </c>
      <c r="AN46" s="1">
        <v>5155</v>
      </c>
    </row>
    <row r="47" spans="1:40" ht="16">
      <c r="A47" s="3">
        <v>42334</v>
      </c>
      <c r="B47" s="1">
        <v>2973</v>
      </c>
      <c r="C47" s="1">
        <v>5435</v>
      </c>
      <c r="D47" s="1">
        <v>2617</v>
      </c>
      <c r="E47" s="1">
        <v>2636</v>
      </c>
      <c r="F47" s="1">
        <v>952</v>
      </c>
      <c r="G47" s="1">
        <v>10</v>
      </c>
      <c r="H47" s="1">
        <v>1742</v>
      </c>
      <c r="I47" s="1">
        <v>2211</v>
      </c>
      <c r="L47" s="3">
        <v>42334</v>
      </c>
      <c r="M47" s="1">
        <v>2973</v>
      </c>
      <c r="N47" s="1">
        <v>5435</v>
      </c>
      <c r="O47" s="1">
        <v>2617</v>
      </c>
      <c r="P47" s="1">
        <v>2636</v>
      </c>
      <c r="Q47" s="1">
        <v>952</v>
      </c>
      <c r="R47" s="1">
        <v>10</v>
      </c>
      <c r="S47" s="1">
        <v>1742</v>
      </c>
      <c r="T47" s="1">
        <v>2211</v>
      </c>
      <c r="V47" s="3">
        <v>42308</v>
      </c>
      <c r="W47" s="1">
        <v>8089</v>
      </c>
      <c r="X47" s="1">
        <v>6537</v>
      </c>
      <c r="Y47" s="1">
        <v>7590</v>
      </c>
      <c r="Z47" s="1">
        <v>9834</v>
      </c>
      <c r="AA47" s="1">
        <v>7110</v>
      </c>
      <c r="AB47" s="1">
        <v>10</v>
      </c>
      <c r="AC47" s="1">
        <v>6344</v>
      </c>
      <c r="AD47" s="1">
        <v>7691</v>
      </c>
      <c r="AF47" s="3">
        <v>42293</v>
      </c>
      <c r="AG47" s="1">
        <v>8564</v>
      </c>
      <c r="AH47" s="1">
        <v>6743</v>
      </c>
      <c r="AI47" s="1">
        <v>6181</v>
      </c>
      <c r="AJ47" s="1">
        <v>5700</v>
      </c>
      <c r="AK47" s="1">
        <v>5260</v>
      </c>
      <c r="AL47" s="1">
        <v>6353</v>
      </c>
      <c r="AM47" s="1">
        <v>0</v>
      </c>
      <c r="AN47" s="1">
        <v>6500</v>
      </c>
    </row>
    <row r="48" spans="1:40" ht="16">
      <c r="A48" s="3">
        <v>42333</v>
      </c>
      <c r="B48" s="1">
        <v>4889</v>
      </c>
      <c r="C48" s="1">
        <v>3565</v>
      </c>
      <c r="D48" s="1">
        <v>1779</v>
      </c>
      <c r="E48" s="1">
        <v>1194</v>
      </c>
      <c r="F48" s="1">
        <v>1808</v>
      </c>
      <c r="G48" s="1">
        <v>6</v>
      </c>
      <c r="H48" s="1">
        <v>2070</v>
      </c>
      <c r="I48" s="1">
        <v>4122</v>
      </c>
      <c r="L48" s="3">
        <v>42333</v>
      </c>
      <c r="M48" s="1">
        <v>4889</v>
      </c>
      <c r="N48" s="1">
        <v>3565</v>
      </c>
      <c r="O48" s="1">
        <v>1779</v>
      </c>
      <c r="P48" s="1">
        <v>1194</v>
      </c>
      <c r="Q48" s="1">
        <v>1808</v>
      </c>
      <c r="R48" s="1">
        <v>6</v>
      </c>
      <c r="S48" s="1">
        <v>2070</v>
      </c>
      <c r="T48" s="1">
        <v>4122</v>
      </c>
      <c r="V48" s="3">
        <v>42307</v>
      </c>
      <c r="W48" s="1">
        <v>9323</v>
      </c>
      <c r="X48" s="1">
        <v>6649</v>
      </c>
      <c r="Y48" s="1">
        <v>7663</v>
      </c>
      <c r="Z48" s="1">
        <v>7138</v>
      </c>
      <c r="AA48" s="1">
        <v>7429</v>
      </c>
      <c r="AB48" s="1">
        <v>18</v>
      </c>
      <c r="AC48" s="1">
        <v>5409</v>
      </c>
      <c r="AD48" s="1">
        <v>8302</v>
      </c>
      <c r="AF48" s="3">
        <v>42292</v>
      </c>
      <c r="AG48" s="1">
        <v>6830</v>
      </c>
      <c r="AH48" s="1">
        <v>3660</v>
      </c>
      <c r="AI48" s="1">
        <v>5373</v>
      </c>
      <c r="AJ48" s="1">
        <v>5850</v>
      </c>
      <c r="AK48" s="1">
        <v>5138</v>
      </c>
      <c r="AL48" s="1">
        <v>4808</v>
      </c>
      <c r="AM48" s="1">
        <v>0</v>
      </c>
      <c r="AN48" s="1">
        <v>5235</v>
      </c>
    </row>
    <row r="49" spans="1:40" ht="16">
      <c r="A49" s="3">
        <v>42332</v>
      </c>
      <c r="B49" s="1">
        <v>3383</v>
      </c>
      <c r="C49" s="1">
        <v>2006</v>
      </c>
      <c r="D49" s="1">
        <v>2347</v>
      </c>
      <c r="E49" s="1">
        <v>2335</v>
      </c>
      <c r="F49" s="1">
        <v>4203</v>
      </c>
      <c r="G49" s="1">
        <v>4</v>
      </c>
      <c r="H49" s="1">
        <v>6297</v>
      </c>
      <c r="I49" s="1">
        <v>6204</v>
      </c>
      <c r="L49" s="3">
        <v>42332</v>
      </c>
      <c r="M49" s="1">
        <v>3383</v>
      </c>
      <c r="N49" s="1">
        <v>2006</v>
      </c>
      <c r="O49" s="1">
        <v>2347</v>
      </c>
      <c r="P49" s="1">
        <v>2335</v>
      </c>
      <c r="Q49" s="1">
        <v>4203</v>
      </c>
      <c r="R49" s="1">
        <v>4</v>
      </c>
      <c r="S49" s="1">
        <v>6297</v>
      </c>
      <c r="T49" s="1">
        <v>6204</v>
      </c>
      <c r="V49" s="3">
        <v>42306</v>
      </c>
      <c r="W49" s="1">
        <v>8847</v>
      </c>
      <c r="X49" s="1">
        <v>8117</v>
      </c>
      <c r="Y49" s="1">
        <v>7231</v>
      </c>
      <c r="Z49" s="1">
        <v>6700</v>
      </c>
      <c r="AA49" s="1">
        <v>6615</v>
      </c>
      <c r="AB49" s="1">
        <v>23</v>
      </c>
      <c r="AC49" s="1">
        <v>5341</v>
      </c>
      <c r="AD49" s="1">
        <v>8473</v>
      </c>
      <c r="AF49" s="3">
        <v>42291</v>
      </c>
      <c r="AG49" s="1">
        <v>6380</v>
      </c>
      <c r="AH49" s="1">
        <v>4564</v>
      </c>
      <c r="AI49" s="1">
        <v>5073</v>
      </c>
      <c r="AJ49" s="1">
        <v>5280</v>
      </c>
      <c r="AK49" s="1">
        <v>4814</v>
      </c>
      <c r="AL49" s="1">
        <v>5157</v>
      </c>
      <c r="AM49" s="1">
        <v>0</v>
      </c>
      <c r="AN49" s="1">
        <v>7000</v>
      </c>
    </row>
    <row r="50" spans="1:40" ht="16">
      <c r="A50" s="3">
        <v>42331</v>
      </c>
      <c r="B50" s="1">
        <v>409</v>
      </c>
      <c r="C50" s="1">
        <v>1245</v>
      </c>
      <c r="D50" s="1">
        <v>1113</v>
      </c>
      <c r="E50" s="1">
        <v>2201</v>
      </c>
      <c r="F50" s="1">
        <v>5184</v>
      </c>
      <c r="G50" s="1">
        <v>4</v>
      </c>
      <c r="H50" s="1">
        <v>4102</v>
      </c>
      <c r="I50" s="1">
        <v>5546</v>
      </c>
      <c r="L50" s="3">
        <v>42331</v>
      </c>
      <c r="M50" s="1">
        <v>409</v>
      </c>
      <c r="N50" s="1">
        <v>1245</v>
      </c>
      <c r="O50" s="1">
        <v>1113</v>
      </c>
      <c r="P50" s="1">
        <v>2201</v>
      </c>
      <c r="Q50" s="1">
        <v>5184</v>
      </c>
      <c r="R50" s="1">
        <v>4</v>
      </c>
      <c r="S50" s="1">
        <v>4102</v>
      </c>
      <c r="T50" s="1">
        <v>5546</v>
      </c>
      <c r="V50" s="3">
        <v>42305</v>
      </c>
      <c r="W50" s="1">
        <v>6557</v>
      </c>
      <c r="X50" s="1">
        <v>7191</v>
      </c>
      <c r="Y50" s="1">
        <v>5000</v>
      </c>
      <c r="Z50" s="1">
        <v>5415</v>
      </c>
      <c r="AA50" s="1">
        <v>6900</v>
      </c>
      <c r="AB50" s="1">
        <v>4</v>
      </c>
      <c r="AC50" s="1">
        <v>9848</v>
      </c>
      <c r="AD50" s="1">
        <v>8336</v>
      </c>
      <c r="AF50" s="3">
        <v>42290</v>
      </c>
      <c r="AG50" s="1">
        <v>6079</v>
      </c>
      <c r="AH50" s="1">
        <v>4052</v>
      </c>
      <c r="AI50" s="1">
        <v>4551</v>
      </c>
      <c r="AJ50" s="1">
        <v>5330</v>
      </c>
      <c r="AK50" s="1">
        <v>5286</v>
      </c>
      <c r="AL50" s="1">
        <v>7081</v>
      </c>
      <c r="AM50" s="1">
        <v>0</v>
      </c>
      <c r="AN50" s="1">
        <v>5280</v>
      </c>
    </row>
    <row r="51" spans="1:40" ht="16">
      <c r="A51" s="3">
        <v>42330</v>
      </c>
      <c r="B51" s="1">
        <v>76</v>
      </c>
      <c r="C51" s="1">
        <v>2214</v>
      </c>
      <c r="D51" s="1">
        <v>5539</v>
      </c>
      <c r="E51" s="1">
        <v>6826</v>
      </c>
      <c r="F51" s="1">
        <v>6305</v>
      </c>
      <c r="G51" s="1">
        <v>11</v>
      </c>
      <c r="H51" s="1">
        <v>5260</v>
      </c>
      <c r="I51" s="1">
        <v>5446</v>
      </c>
      <c r="L51" s="3">
        <v>42330</v>
      </c>
      <c r="M51" s="1">
        <v>76</v>
      </c>
      <c r="N51" s="1">
        <v>2214</v>
      </c>
      <c r="O51" s="1">
        <v>5539</v>
      </c>
      <c r="P51" s="1">
        <v>6826</v>
      </c>
      <c r="Q51" s="1">
        <v>6305</v>
      </c>
      <c r="R51" s="1">
        <v>11</v>
      </c>
      <c r="S51" s="1">
        <v>5260</v>
      </c>
      <c r="T51" s="1">
        <v>5446</v>
      </c>
      <c r="V51" s="3">
        <v>42304</v>
      </c>
      <c r="W51" s="1">
        <v>6195</v>
      </c>
      <c r="X51" s="1">
        <v>4540</v>
      </c>
      <c r="Y51" s="1">
        <v>6146</v>
      </c>
      <c r="Z51" s="1">
        <v>6257</v>
      </c>
      <c r="AA51" s="1">
        <v>5683</v>
      </c>
      <c r="AB51" s="1">
        <v>7</v>
      </c>
      <c r="AC51" s="1">
        <v>6877</v>
      </c>
      <c r="AD51" s="1">
        <v>9390</v>
      </c>
      <c r="AF51" s="3">
        <v>42289</v>
      </c>
      <c r="AG51" s="1">
        <v>4671</v>
      </c>
      <c r="AH51" s="1">
        <v>5879</v>
      </c>
      <c r="AI51" s="1">
        <v>5645</v>
      </c>
      <c r="AJ51" s="1">
        <v>6556</v>
      </c>
      <c r="AK51" s="1">
        <v>7317</v>
      </c>
      <c r="AL51" s="1">
        <v>8702</v>
      </c>
      <c r="AM51" s="1">
        <v>0</v>
      </c>
      <c r="AN51" s="1">
        <v>8240</v>
      </c>
    </row>
    <row r="52" spans="1:40" ht="16">
      <c r="A52" s="3">
        <v>42329</v>
      </c>
      <c r="B52" s="1">
        <v>2020</v>
      </c>
      <c r="C52" s="1">
        <v>2401</v>
      </c>
      <c r="D52" s="1">
        <v>5255</v>
      </c>
      <c r="E52" s="1">
        <v>4527</v>
      </c>
      <c r="F52" s="1">
        <v>3977</v>
      </c>
      <c r="G52" s="1">
        <v>2</v>
      </c>
      <c r="H52" s="1">
        <v>2952</v>
      </c>
      <c r="I52" s="1">
        <v>6836</v>
      </c>
      <c r="L52" s="3">
        <v>42329</v>
      </c>
      <c r="M52" s="1">
        <v>2020</v>
      </c>
      <c r="N52" s="1">
        <v>2401</v>
      </c>
      <c r="O52" s="1">
        <v>5255</v>
      </c>
      <c r="P52" s="1">
        <v>4527</v>
      </c>
      <c r="Q52" s="1">
        <v>3977</v>
      </c>
      <c r="R52" s="1">
        <v>2</v>
      </c>
      <c r="S52" s="1">
        <v>2952</v>
      </c>
      <c r="T52" s="1">
        <v>6836</v>
      </c>
      <c r="V52" s="3">
        <v>42303</v>
      </c>
      <c r="W52" s="1">
        <v>5049</v>
      </c>
      <c r="X52" s="1">
        <v>2804</v>
      </c>
      <c r="Y52" s="1">
        <v>5500</v>
      </c>
      <c r="Z52" s="1">
        <v>5100</v>
      </c>
      <c r="AA52" s="1">
        <v>8128</v>
      </c>
      <c r="AB52" s="1">
        <v>12</v>
      </c>
      <c r="AC52" s="1">
        <v>8625</v>
      </c>
      <c r="AD52" s="1">
        <v>10784</v>
      </c>
      <c r="AF52" s="3">
        <v>42288</v>
      </c>
      <c r="AG52" s="1">
        <v>4034</v>
      </c>
      <c r="AH52" s="1">
        <v>4950</v>
      </c>
      <c r="AI52" s="1">
        <v>5448</v>
      </c>
      <c r="AJ52" s="1">
        <v>5950</v>
      </c>
      <c r="AK52" s="1">
        <v>5732</v>
      </c>
      <c r="AL52" s="1">
        <v>7897</v>
      </c>
      <c r="AM52" s="1" t="s">
        <v>9</v>
      </c>
      <c r="AN52" s="1">
        <v>8540</v>
      </c>
    </row>
    <row r="53" spans="1:40" ht="16">
      <c r="A53" s="3">
        <v>42328</v>
      </c>
      <c r="B53" s="1">
        <v>4432</v>
      </c>
      <c r="C53" s="1">
        <v>6389</v>
      </c>
      <c r="D53" s="1">
        <v>7453</v>
      </c>
      <c r="E53" s="1">
        <v>4042</v>
      </c>
      <c r="F53" s="1">
        <v>3230</v>
      </c>
      <c r="G53" s="1">
        <v>9</v>
      </c>
      <c r="H53" s="1">
        <v>5211</v>
      </c>
      <c r="I53" s="1">
        <v>5865</v>
      </c>
      <c r="L53" s="3">
        <v>42328</v>
      </c>
      <c r="M53" s="1">
        <v>4432</v>
      </c>
      <c r="N53" s="1">
        <v>6389</v>
      </c>
      <c r="O53" s="1">
        <v>7453</v>
      </c>
      <c r="P53" s="1">
        <v>4042</v>
      </c>
      <c r="Q53" s="1">
        <v>3230</v>
      </c>
      <c r="R53" s="1">
        <v>9</v>
      </c>
      <c r="S53" s="1">
        <v>5211</v>
      </c>
      <c r="T53" s="1">
        <v>5865</v>
      </c>
      <c r="V53" s="3">
        <v>42302</v>
      </c>
      <c r="W53" s="1">
        <v>4311</v>
      </c>
      <c r="X53" s="1">
        <v>8916</v>
      </c>
      <c r="Y53" s="1">
        <v>7864</v>
      </c>
      <c r="Z53" s="1">
        <v>8700</v>
      </c>
      <c r="AA53" s="1">
        <v>10249</v>
      </c>
      <c r="AB53" s="1">
        <v>34</v>
      </c>
      <c r="AC53" s="1">
        <v>9818</v>
      </c>
      <c r="AD53" s="1">
        <v>7882</v>
      </c>
      <c r="AF53" s="3">
        <v>42287</v>
      </c>
      <c r="AG53" s="1">
        <v>4045</v>
      </c>
      <c r="AH53" s="1">
        <v>2214</v>
      </c>
      <c r="AI53" s="1">
        <v>4922</v>
      </c>
      <c r="AJ53" s="1">
        <v>4850</v>
      </c>
      <c r="AK53" s="1">
        <v>7896</v>
      </c>
      <c r="AL53" s="1">
        <v>7907</v>
      </c>
      <c r="AM53" s="1" t="s">
        <v>9</v>
      </c>
      <c r="AN53" s="1">
        <v>5050</v>
      </c>
    </row>
    <row r="54" spans="1:40" ht="16">
      <c r="A54" s="3">
        <v>42327</v>
      </c>
      <c r="B54" s="1">
        <v>4737</v>
      </c>
      <c r="C54" s="1">
        <v>3644</v>
      </c>
      <c r="D54" s="1">
        <v>2816</v>
      </c>
      <c r="E54" s="1">
        <v>3765</v>
      </c>
      <c r="F54" s="1">
        <v>5167</v>
      </c>
      <c r="G54" s="1">
        <v>4</v>
      </c>
      <c r="H54" s="1">
        <v>5119</v>
      </c>
      <c r="I54" s="1">
        <v>5635</v>
      </c>
      <c r="L54" s="3">
        <v>42327</v>
      </c>
      <c r="M54" s="1">
        <v>4737</v>
      </c>
      <c r="N54" s="1">
        <v>3644</v>
      </c>
      <c r="O54" s="1">
        <v>2816</v>
      </c>
      <c r="P54" s="1">
        <v>3765</v>
      </c>
      <c r="Q54" s="1">
        <v>5167</v>
      </c>
      <c r="R54" s="1">
        <v>4</v>
      </c>
      <c r="S54" s="1">
        <v>5119</v>
      </c>
      <c r="T54" s="1">
        <v>5635</v>
      </c>
      <c r="V54" s="3">
        <v>42301</v>
      </c>
      <c r="W54" s="1">
        <v>5354</v>
      </c>
      <c r="X54" s="1">
        <v>6195</v>
      </c>
      <c r="Y54" s="1">
        <v>7752</v>
      </c>
      <c r="Z54" s="1">
        <v>9000</v>
      </c>
      <c r="AA54" s="1">
        <v>11570</v>
      </c>
      <c r="AB54" s="1">
        <v>35</v>
      </c>
      <c r="AC54" s="1">
        <v>9925</v>
      </c>
      <c r="AD54" s="1">
        <v>5841</v>
      </c>
      <c r="AF54" s="3">
        <v>42286</v>
      </c>
      <c r="AG54" s="1">
        <v>5695</v>
      </c>
      <c r="AH54" s="1">
        <v>2631</v>
      </c>
      <c r="AI54" s="1">
        <v>6107</v>
      </c>
      <c r="AJ54" s="1">
        <v>6550</v>
      </c>
      <c r="AK54" s="1">
        <v>8201</v>
      </c>
      <c r="AL54" s="1">
        <v>7215</v>
      </c>
      <c r="AM54" s="1">
        <v>0</v>
      </c>
      <c r="AN54" s="1">
        <v>6700</v>
      </c>
    </row>
    <row r="55" spans="1:40" ht="16">
      <c r="A55" s="3">
        <v>42326</v>
      </c>
      <c r="B55" s="1">
        <v>4499</v>
      </c>
      <c r="C55" s="1">
        <v>4927</v>
      </c>
      <c r="D55" s="1">
        <v>5831</v>
      </c>
      <c r="E55" s="1">
        <v>4694</v>
      </c>
      <c r="F55" s="1">
        <v>5180</v>
      </c>
      <c r="G55" s="1">
        <v>15</v>
      </c>
      <c r="H55" s="1">
        <v>5998</v>
      </c>
      <c r="I55" s="1">
        <v>7577</v>
      </c>
      <c r="L55" s="3">
        <v>42326</v>
      </c>
      <c r="M55" s="1">
        <v>4499</v>
      </c>
      <c r="N55" s="1">
        <v>4927</v>
      </c>
      <c r="O55" s="1">
        <v>5831</v>
      </c>
      <c r="P55" s="1">
        <v>4694</v>
      </c>
      <c r="Q55" s="1">
        <v>5180</v>
      </c>
      <c r="R55" s="1">
        <v>15</v>
      </c>
      <c r="S55" s="1">
        <v>5998</v>
      </c>
      <c r="T55" s="1">
        <v>7577</v>
      </c>
      <c r="V55" s="3">
        <v>42300</v>
      </c>
      <c r="W55" s="1">
        <v>5762</v>
      </c>
      <c r="X55" s="1">
        <v>6120</v>
      </c>
      <c r="Y55" s="1">
        <v>9840</v>
      </c>
      <c r="Z55" s="1">
        <v>8750</v>
      </c>
      <c r="AA55" s="1">
        <v>8348</v>
      </c>
      <c r="AB55" s="1">
        <v>29</v>
      </c>
      <c r="AC55" s="1">
        <v>9500</v>
      </c>
      <c r="AD55" s="1">
        <v>4092</v>
      </c>
      <c r="AF55" s="3">
        <v>42285</v>
      </c>
      <c r="AG55" s="1">
        <v>4295</v>
      </c>
      <c r="AH55" s="1">
        <v>5349</v>
      </c>
      <c r="AI55" s="1">
        <v>7663</v>
      </c>
      <c r="AJ55" s="1">
        <v>4650</v>
      </c>
      <c r="AK55" s="1">
        <v>7798</v>
      </c>
      <c r="AL55" s="1">
        <v>4583</v>
      </c>
      <c r="AM55" s="1">
        <v>6</v>
      </c>
      <c r="AN55" s="1">
        <v>4229</v>
      </c>
    </row>
    <row r="56" spans="1:40" ht="16">
      <c r="A56" s="3">
        <v>42325</v>
      </c>
      <c r="B56" s="1">
        <v>3873</v>
      </c>
      <c r="C56" s="1">
        <v>4289</v>
      </c>
      <c r="D56" s="1">
        <v>3621</v>
      </c>
      <c r="E56" s="1">
        <v>4460</v>
      </c>
      <c r="F56" s="1">
        <v>6304</v>
      </c>
      <c r="G56" s="1">
        <v>5</v>
      </c>
      <c r="H56" s="1">
        <v>7704</v>
      </c>
      <c r="I56" s="1">
        <v>7026</v>
      </c>
      <c r="L56" s="3">
        <v>42325</v>
      </c>
      <c r="M56" s="1">
        <v>3873</v>
      </c>
      <c r="N56" s="1">
        <v>4289</v>
      </c>
      <c r="O56" s="1">
        <v>3621</v>
      </c>
      <c r="P56" s="1">
        <v>4460</v>
      </c>
      <c r="Q56" s="1">
        <v>6304</v>
      </c>
      <c r="R56" s="1">
        <v>5</v>
      </c>
      <c r="S56" s="1">
        <v>7704</v>
      </c>
      <c r="T56" s="1">
        <v>7026</v>
      </c>
      <c r="V56" s="3">
        <v>42299</v>
      </c>
      <c r="W56" s="1">
        <v>7651</v>
      </c>
      <c r="X56" s="1">
        <v>6896</v>
      </c>
      <c r="Y56" s="1">
        <v>9174</v>
      </c>
      <c r="Z56" s="1">
        <v>8750</v>
      </c>
      <c r="AA56" s="1">
        <v>6748</v>
      </c>
      <c r="AB56" s="1">
        <v>32</v>
      </c>
      <c r="AC56" s="1">
        <v>9339</v>
      </c>
      <c r="AD56" s="1">
        <v>3767</v>
      </c>
      <c r="AF56" s="3">
        <v>42284</v>
      </c>
      <c r="AG56" s="1">
        <v>3734</v>
      </c>
      <c r="AH56" s="1">
        <v>4886</v>
      </c>
      <c r="AI56" s="1">
        <v>7816</v>
      </c>
      <c r="AJ56" s="1">
        <v>4350</v>
      </c>
      <c r="AK56" s="1">
        <v>4446</v>
      </c>
      <c r="AL56" s="1">
        <v>6103</v>
      </c>
      <c r="AM56" s="1">
        <v>0</v>
      </c>
      <c r="AN56" s="1">
        <v>5861</v>
      </c>
    </row>
    <row r="57" spans="1:40" ht="16">
      <c r="A57" s="3">
        <v>42324</v>
      </c>
      <c r="B57" s="1">
        <v>4873</v>
      </c>
      <c r="C57" s="1">
        <v>4442</v>
      </c>
      <c r="D57" s="1">
        <v>6557</v>
      </c>
      <c r="E57" s="1">
        <v>6267</v>
      </c>
      <c r="F57" s="1">
        <v>6490</v>
      </c>
      <c r="G57" s="1">
        <v>15</v>
      </c>
      <c r="H57" s="1">
        <v>5261</v>
      </c>
      <c r="I57" s="1">
        <v>6319</v>
      </c>
      <c r="L57" s="3">
        <v>42324</v>
      </c>
      <c r="M57" s="1">
        <v>4873</v>
      </c>
      <c r="N57" s="1">
        <v>4442</v>
      </c>
      <c r="O57" s="1">
        <v>6557</v>
      </c>
      <c r="P57" s="1">
        <v>6267</v>
      </c>
      <c r="Q57" s="1">
        <v>6490</v>
      </c>
      <c r="R57" s="1">
        <v>15</v>
      </c>
      <c r="S57" s="1">
        <v>5261</v>
      </c>
      <c r="T57" s="1">
        <v>6319</v>
      </c>
      <c r="V57" s="3">
        <v>42298</v>
      </c>
      <c r="W57" s="1">
        <v>9444</v>
      </c>
      <c r="X57" s="1">
        <v>9725</v>
      </c>
      <c r="Y57" s="1">
        <v>8384</v>
      </c>
      <c r="Z57" s="1">
        <v>6850</v>
      </c>
      <c r="AA57" s="1">
        <v>7900</v>
      </c>
      <c r="AB57" s="1">
        <v>39</v>
      </c>
      <c r="AC57" s="1">
        <v>12616</v>
      </c>
      <c r="AD57" s="1">
        <v>4737</v>
      </c>
      <c r="AF57" s="3">
        <v>42283</v>
      </c>
      <c r="AG57" s="1">
        <v>6496</v>
      </c>
      <c r="AH57" s="1">
        <v>6707</v>
      </c>
      <c r="AI57" s="1">
        <v>4156</v>
      </c>
      <c r="AJ57" s="1">
        <v>2650</v>
      </c>
      <c r="AK57" s="1">
        <v>6370</v>
      </c>
      <c r="AL57" s="1">
        <v>6000</v>
      </c>
      <c r="AM57" s="1" t="s">
        <v>9</v>
      </c>
      <c r="AN57" s="1">
        <v>5800</v>
      </c>
    </row>
    <row r="58" spans="1:40" ht="16">
      <c r="A58" s="3">
        <v>42323</v>
      </c>
      <c r="B58" s="1">
        <v>4891</v>
      </c>
      <c r="C58" s="1">
        <v>4497</v>
      </c>
      <c r="D58" s="1">
        <v>7511</v>
      </c>
      <c r="E58" s="1">
        <v>7734</v>
      </c>
      <c r="F58" s="1">
        <v>8415</v>
      </c>
      <c r="G58" s="1">
        <v>8</v>
      </c>
      <c r="H58" s="1">
        <v>7300</v>
      </c>
      <c r="I58" s="1">
        <v>7632</v>
      </c>
      <c r="L58" s="3">
        <v>42323</v>
      </c>
      <c r="M58" s="1">
        <v>4891</v>
      </c>
      <c r="N58" s="1">
        <v>4497</v>
      </c>
      <c r="O58" s="1">
        <v>7511</v>
      </c>
      <c r="P58" s="1">
        <v>7734</v>
      </c>
      <c r="Q58" s="1">
        <v>8415</v>
      </c>
      <c r="R58" s="1">
        <v>8</v>
      </c>
      <c r="S58" s="1">
        <v>7300</v>
      </c>
      <c r="T58" s="1">
        <v>7632</v>
      </c>
      <c r="V58" s="3">
        <v>42297</v>
      </c>
      <c r="W58" s="1">
        <v>10006</v>
      </c>
      <c r="X58" s="1">
        <v>8083</v>
      </c>
      <c r="Y58" s="1">
        <v>4584</v>
      </c>
      <c r="Z58" s="1">
        <v>4650</v>
      </c>
      <c r="AA58" s="1">
        <v>6793</v>
      </c>
      <c r="AB58" s="1">
        <v>36</v>
      </c>
      <c r="AC58" s="1">
        <v>7478</v>
      </c>
      <c r="AD58" s="1">
        <v>6017</v>
      </c>
      <c r="AF58" s="3">
        <v>42282</v>
      </c>
      <c r="AG58" s="1">
        <v>5909</v>
      </c>
      <c r="AH58" s="1">
        <v>7833</v>
      </c>
      <c r="AI58" s="1">
        <v>4282</v>
      </c>
      <c r="AJ58" s="1">
        <v>3250</v>
      </c>
      <c r="AK58" s="1">
        <v>6338</v>
      </c>
      <c r="AL58" s="1">
        <v>5952</v>
      </c>
      <c r="AM58" s="1">
        <v>0</v>
      </c>
      <c r="AN58" s="1">
        <v>6100</v>
      </c>
    </row>
    <row r="59" spans="1:40" ht="16">
      <c r="A59" s="3">
        <v>42322</v>
      </c>
      <c r="B59" s="1">
        <v>4884</v>
      </c>
      <c r="C59" s="1">
        <v>4171</v>
      </c>
      <c r="D59" s="1">
        <v>4107</v>
      </c>
      <c r="E59" s="1">
        <v>4453</v>
      </c>
      <c r="F59" s="1">
        <v>8405</v>
      </c>
      <c r="G59" s="1">
        <v>21</v>
      </c>
      <c r="H59" s="1">
        <v>7905</v>
      </c>
      <c r="I59" s="1">
        <v>7659</v>
      </c>
      <c r="L59" s="3">
        <v>42322</v>
      </c>
      <c r="M59" s="1">
        <v>4884</v>
      </c>
      <c r="N59" s="1">
        <v>4171</v>
      </c>
      <c r="O59" s="1">
        <v>4107</v>
      </c>
      <c r="P59" s="1">
        <v>4453</v>
      </c>
      <c r="Q59" s="1">
        <v>8405</v>
      </c>
      <c r="R59" s="1">
        <v>21</v>
      </c>
      <c r="S59" s="1">
        <v>7905</v>
      </c>
      <c r="T59" s="1">
        <v>7659</v>
      </c>
      <c r="V59" s="3">
        <v>42296</v>
      </c>
      <c r="W59" s="1">
        <v>8337</v>
      </c>
      <c r="X59" s="1">
        <v>4119</v>
      </c>
      <c r="Y59" s="1">
        <v>4299</v>
      </c>
      <c r="Z59" s="1">
        <v>4850</v>
      </c>
      <c r="AA59" s="1">
        <v>4388</v>
      </c>
      <c r="AB59" s="1">
        <v>22</v>
      </c>
      <c r="AC59" s="1">
        <v>7677</v>
      </c>
      <c r="AD59" s="1">
        <v>4300</v>
      </c>
      <c r="AF59" s="3">
        <v>42281</v>
      </c>
      <c r="AG59" s="1">
        <v>4763</v>
      </c>
      <c r="AH59" s="1">
        <v>1513</v>
      </c>
      <c r="AI59" s="1">
        <v>5181</v>
      </c>
      <c r="AJ59" s="1">
        <v>4250</v>
      </c>
      <c r="AK59" s="1">
        <v>5065</v>
      </c>
      <c r="AL59" s="1">
        <v>5925</v>
      </c>
      <c r="AM59" s="1">
        <v>0</v>
      </c>
      <c r="AN59" s="1">
        <v>5800</v>
      </c>
    </row>
    <row r="60" spans="1:40" ht="16">
      <c r="A60" s="3">
        <v>42321</v>
      </c>
      <c r="B60" s="1">
        <v>4909</v>
      </c>
      <c r="C60" s="1">
        <v>4820</v>
      </c>
      <c r="D60" s="1">
        <v>6826</v>
      </c>
      <c r="E60" s="1">
        <v>7464</v>
      </c>
      <c r="F60" s="1">
        <v>6314</v>
      </c>
      <c r="G60" s="1">
        <v>6</v>
      </c>
      <c r="H60" s="1">
        <v>7397</v>
      </c>
      <c r="I60" s="1">
        <v>6351</v>
      </c>
      <c r="L60" s="3">
        <v>42321</v>
      </c>
      <c r="M60" s="1">
        <v>4909</v>
      </c>
      <c r="N60" s="1">
        <v>4820</v>
      </c>
      <c r="O60" s="1">
        <v>6826</v>
      </c>
      <c r="P60" s="1">
        <v>7464</v>
      </c>
      <c r="Q60" s="1">
        <v>6314</v>
      </c>
      <c r="R60" s="1">
        <v>6</v>
      </c>
      <c r="S60" s="1">
        <v>7397</v>
      </c>
      <c r="T60" s="1">
        <v>6351</v>
      </c>
      <c r="V60" s="3">
        <v>42295</v>
      </c>
      <c r="W60" s="1">
        <v>8900</v>
      </c>
      <c r="X60" s="1">
        <v>5457</v>
      </c>
      <c r="Y60" s="1">
        <v>10005</v>
      </c>
      <c r="Z60" s="1">
        <v>10150</v>
      </c>
      <c r="AA60" s="1">
        <v>4390</v>
      </c>
      <c r="AB60" s="1">
        <v>41</v>
      </c>
      <c r="AC60" s="1">
        <v>2700</v>
      </c>
      <c r="AD60" s="1">
        <v>1822</v>
      </c>
      <c r="AF60" s="3">
        <v>42280</v>
      </c>
      <c r="AG60" s="1">
        <v>6097</v>
      </c>
      <c r="AH60" s="1">
        <v>4480</v>
      </c>
      <c r="AI60" s="1">
        <v>4202</v>
      </c>
      <c r="AJ60" s="1">
        <v>3700</v>
      </c>
      <c r="AK60" s="1">
        <v>6086</v>
      </c>
      <c r="AL60" s="1">
        <v>6056</v>
      </c>
      <c r="AM60" s="1" t="s">
        <v>9</v>
      </c>
      <c r="AN60" s="1">
        <v>7100</v>
      </c>
    </row>
    <row r="61" spans="1:40" ht="16">
      <c r="A61" s="3">
        <v>42320</v>
      </c>
      <c r="B61" s="1">
        <v>3425</v>
      </c>
      <c r="C61" s="1">
        <v>3650</v>
      </c>
      <c r="D61" s="1">
        <v>8038</v>
      </c>
      <c r="E61" s="1">
        <v>7500</v>
      </c>
      <c r="F61" s="1">
        <v>9823</v>
      </c>
      <c r="G61" s="1">
        <v>23</v>
      </c>
      <c r="H61" s="1">
        <v>9681</v>
      </c>
      <c r="I61" s="1">
        <v>8777</v>
      </c>
      <c r="L61" s="3">
        <v>42320</v>
      </c>
      <c r="M61" s="1">
        <v>3425</v>
      </c>
      <c r="N61" s="1">
        <v>3650</v>
      </c>
      <c r="O61" s="1">
        <v>8038</v>
      </c>
      <c r="P61" s="1">
        <v>7500</v>
      </c>
      <c r="Q61" s="1">
        <v>9823</v>
      </c>
      <c r="R61" s="1">
        <v>23</v>
      </c>
      <c r="S61" s="1">
        <v>9681</v>
      </c>
      <c r="T61" s="1">
        <v>8777</v>
      </c>
      <c r="V61" s="3">
        <v>42294</v>
      </c>
      <c r="W61" s="1">
        <v>9063</v>
      </c>
      <c r="X61" s="1">
        <v>4239</v>
      </c>
      <c r="Y61" s="1">
        <v>4988</v>
      </c>
      <c r="Z61" s="1">
        <v>5250</v>
      </c>
      <c r="AA61" s="1">
        <v>6415</v>
      </c>
      <c r="AB61" s="1">
        <v>870</v>
      </c>
      <c r="AC61" s="1">
        <v>3000</v>
      </c>
      <c r="AD61" s="1">
        <v>5155</v>
      </c>
      <c r="AF61" s="3">
        <v>42279</v>
      </c>
      <c r="AG61" s="1">
        <v>4055</v>
      </c>
      <c r="AH61" s="1">
        <v>1215</v>
      </c>
      <c r="AI61" s="1">
        <v>5853</v>
      </c>
      <c r="AJ61" s="1">
        <v>3700</v>
      </c>
      <c r="AK61" s="1">
        <v>5546</v>
      </c>
      <c r="AL61" s="1">
        <v>4897</v>
      </c>
      <c r="AM61" s="1">
        <v>0</v>
      </c>
      <c r="AN61" s="1">
        <v>2700</v>
      </c>
    </row>
    <row r="62" spans="1:40" ht="16">
      <c r="A62" s="3">
        <v>42319</v>
      </c>
      <c r="B62" s="1">
        <v>4296</v>
      </c>
      <c r="C62" s="1">
        <v>7354</v>
      </c>
      <c r="D62" s="1">
        <v>7651</v>
      </c>
      <c r="E62" s="1">
        <v>8648</v>
      </c>
      <c r="F62" s="1">
        <v>8524</v>
      </c>
      <c r="G62" s="1">
        <v>13</v>
      </c>
      <c r="H62" s="1">
        <v>7554</v>
      </c>
      <c r="I62" s="1">
        <v>8169</v>
      </c>
      <c r="L62" s="3">
        <v>42319</v>
      </c>
      <c r="M62" s="1">
        <v>4296</v>
      </c>
      <c r="N62" s="1">
        <v>7354</v>
      </c>
      <c r="O62" s="1">
        <v>7651</v>
      </c>
      <c r="P62" s="1">
        <v>8648</v>
      </c>
      <c r="Q62" s="1">
        <v>8524</v>
      </c>
      <c r="R62" s="1">
        <v>13</v>
      </c>
      <c r="S62" s="1">
        <v>7554</v>
      </c>
      <c r="T62" s="1">
        <v>8169</v>
      </c>
      <c r="V62" s="3">
        <v>42293</v>
      </c>
      <c r="W62" s="1">
        <v>8564</v>
      </c>
      <c r="X62" s="1">
        <v>6743</v>
      </c>
      <c r="Y62" s="1">
        <v>6181</v>
      </c>
      <c r="Z62" s="1">
        <v>5700</v>
      </c>
      <c r="AA62" s="1">
        <v>5260</v>
      </c>
      <c r="AB62" s="1">
        <v>6353</v>
      </c>
      <c r="AC62" s="1">
        <v>0</v>
      </c>
      <c r="AD62" s="1">
        <v>6500</v>
      </c>
      <c r="AF62" s="3">
        <v>42278</v>
      </c>
      <c r="AG62" s="1">
        <v>2631</v>
      </c>
      <c r="AH62" s="1">
        <v>2409</v>
      </c>
      <c r="AI62" s="1">
        <v>4370</v>
      </c>
      <c r="AJ62" s="1">
        <v>5900</v>
      </c>
      <c r="AK62" s="1">
        <v>4344</v>
      </c>
      <c r="AL62" s="1">
        <v>3667</v>
      </c>
      <c r="AM62" s="1">
        <v>0</v>
      </c>
      <c r="AN62" s="1">
        <v>4550</v>
      </c>
    </row>
    <row r="63" spans="1:40" ht="16">
      <c r="A63" s="3">
        <v>42318</v>
      </c>
      <c r="B63" s="1">
        <v>4842</v>
      </c>
      <c r="C63" s="1">
        <v>6133</v>
      </c>
      <c r="D63" s="1">
        <v>9305</v>
      </c>
      <c r="E63" s="1">
        <v>9107</v>
      </c>
      <c r="F63" s="1">
        <v>7474</v>
      </c>
      <c r="G63" s="1">
        <v>14</v>
      </c>
      <c r="H63" s="1">
        <v>7457</v>
      </c>
      <c r="I63" s="1">
        <v>6933</v>
      </c>
      <c r="L63" s="3">
        <v>42318</v>
      </c>
      <c r="M63" s="1">
        <v>4842</v>
      </c>
      <c r="N63" s="1">
        <v>6133</v>
      </c>
      <c r="O63" s="1">
        <v>9305</v>
      </c>
      <c r="P63" s="1">
        <v>9107</v>
      </c>
      <c r="Q63" s="1">
        <v>7474</v>
      </c>
      <c r="R63" s="1">
        <v>14</v>
      </c>
      <c r="S63" s="1">
        <v>7457</v>
      </c>
      <c r="T63" s="1">
        <v>6933</v>
      </c>
      <c r="V63" s="3">
        <v>42292</v>
      </c>
      <c r="W63" s="1">
        <v>6830</v>
      </c>
      <c r="X63" s="1">
        <v>3660</v>
      </c>
      <c r="Y63" s="1">
        <v>5373</v>
      </c>
      <c r="Z63" s="1">
        <v>5850</v>
      </c>
      <c r="AA63" s="1">
        <v>5138</v>
      </c>
      <c r="AB63" s="1">
        <v>4808</v>
      </c>
      <c r="AC63" s="1">
        <v>0</v>
      </c>
      <c r="AD63" s="1">
        <v>5235</v>
      </c>
    </row>
    <row r="64" spans="1:40" ht="16">
      <c r="A64" s="3">
        <v>42317</v>
      </c>
      <c r="B64" s="1">
        <v>3979</v>
      </c>
      <c r="C64" s="1">
        <v>8977</v>
      </c>
      <c r="D64" s="1">
        <v>11572</v>
      </c>
      <c r="E64" s="1">
        <v>9785</v>
      </c>
      <c r="F64" s="1">
        <v>6214</v>
      </c>
      <c r="G64" s="1">
        <v>25</v>
      </c>
      <c r="H64" s="1">
        <v>5341</v>
      </c>
      <c r="I64" s="1">
        <v>5962</v>
      </c>
      <c r="L64" s="3">
        <v>42317</v>
      </c>
      <c r="M64" s="1">
        <v>3979</v>
      </c>
      <c r="N64" s="1">
        <v>8977</v>
      </c>
      <c r="O64" s="1">
        <v>11572</v>
      </c>
      <c r="P64" s="1">
        <v>9785</v>
      </c>
      <c r="Q64" s="1">
        <v>6214</v>
      </c>
      <c r="R64" s="1">
        <v>25</v>
      </c>
      <c r="S64" s="1">
        <v>5341</v>
      </c>
      <c r="T64" s="1">
        <v>5962</v>
      </c>
      <c r="V64" s="3">
        <v>42291</v>
      </c>
      <c r="W64" s="1">
        <v>6380</v>
      </c>
      <c r="X64" s="1">
        <v>4564</v>
      </c>
      <c r="Y64" s="1">
        <v>5073</v>
      </c>
      <c r="Z64" s="1">
        <v>5280</v>
      </c>
      <c r="AA64" s="1">
        <v>4814</v>
      </c>
      <c r="AB64" s="1">
        <v>5157</v>
      </c>
      <c r="AC64" s="1">
        <v>0</v>
      </c>
      <c r="AD64" s="1">
        <v>7000</v>
      </c>
    </row>
    <row r="65" spans="1:30" ht="16">
      <c r="A65" s="3">
        <v>42316</v>
      </c>
      <c r="B65" s="1">
        <v>4425</v>
      </c>
      <c r="C65" s="1">
        <v>6902</v>
      </c>
      <c r="D65" s="1">
        <v>9148</v>
      </c>
      <c r="E65" s="1">
        <v>7695</v>
      </c>
      <c r="F65" s="1">
        <v>6579</v>
      </c>
      <c r="G65" s="1">
        <v>9</v>
      </c>
      <c r="H65" s="1">
        <v>4381</v>
      </c>
      <c r="I65" s="1">
        <v>3465</v>
      </c>
      <c r="L65" s="3">
        <v>42316</v>
      </c>
      <c r="M65" s="1">
        <v>4425</v>
      </c>
      <c r="N65" s="1">
        <v>6902</v>
      </c>
      <c r="O65" s="1">
        <v>9148</v>
      </c>
      <c r="P65" s="1">
        <v>7695</v>
      </c>
      <c r="Q65" s="1">
        <v>6579</v>
      </c>
      <c r="R65" s="1">
        <v>9</v>
      </c>
      <c r="S65" s="1">
        <v>4381</v>
      </c>
      <c r="T65" s="1">
        <v>3465</v>
      </c>
      <c r="V65" s="3">
        <v>42290</v>
      </c>
      <c r="W65" s="1">
        <v>6079</v>
      </c>
      <c r="X65" s="1">
        <v>4052</v>
      </c>
      <c r="Y65" s="1">
        <v>4551</v>
      </c>
      <c r="Z65" s="1">
        <v>5330</v>
      </c>
      <c r="AA65" s="1">
        <v>5286</v>
      </c>
      <c r="AB65" s="1">
        <v>7081</v>
      </c>
      <c r="AC65" s="1">
        <v>0</v>
      </c>
      <c r="AD65" s="1">
        <v>5280</v>
      </c>
    </row>
    <row r="66" spans="1:30" ht="16">
      <c r="A66" s="3">
        <v>42315</v>
      </c>
      <c r="B66" s="1">
        <v>6022</v>
      </c>
      <c r="C66" s="1">
        <v>12116</v>
      </c>
      <c r="D66" s="1">
        <v>6847</v>
      </c>
      <c r="E66" s="1">
        <v>5397</v>
      </c>
      <c r="F66" s="1">
        <v>2000</v>
      </c>
      <c r="G66" s="1">
        <v>8</v>
      </c>
      <c r="H66" s="1">
        <v>1716</v>
      </c>
      <c r="I66" s="1">
        <v>4648</v>
      </c>
      <c r="L66" s="3">
        <v>42315</v>
      </c>
      <c r="M66" s="1">
        <v>6022</v>
      </c>
      <c r="N66" s="1">
        <v>12116</v>
      </c>
      <c r="O66" s="1">
        <v>6847</v>
      </c>
      <c r="P66" s="1">
        <v>5397</v>
      </c>
      <c r="Q66" s="1">
        <v>2000</v>
      </c>
      <c r="R66" s="1">
        <v>8</v>
      </c>
      <c r="S66" s="1">
        <v>1716</v>
      </c>
      <c r="T66" s="1">
        <v>4648</v>
      </c>
      <c r="V66" s="3">
        <v>42289</v>
      </c>
      <c r="W66" s="1">
        <v>4671</v>
      </c>
      <c r="X66" s="1">
        <v>5879</v>
      </c>
      <c r="Y66" s="1">
        <v>5645</v>
      </c>
      <c r="Z66" s="1">
        <v>6556</v>
      </c>
      <c r="AA66" s="1">
        <v>7317</v>
      </c>
      <c r="AB66" s="1">
        <v>8702</v>
      </c>
      <c r="AC66" s="1">
        <v>0</v>
      </c>
      <c r="AD66" s="1">
        <v>8240</v>
      </c>
    </row>
    <row r="67" spans="1:30" ht="16">
      <c r="A67" s="3">
        <v>42314</v>
      </c>
      <c r="B67" s="1">
        <v>6765</v>
      </c>
      <c r="C67" s="1">
        <v>8392</v>
      </c>
      <c r="D67" s="1">
        <v>1987</v>
      </c>
      <c r="E67" s="1">
        <v>1906</v>
      </c>
      <c r="F67" s="1">
        <v>2809</v>
      </c>
      <c r="G67" s="1">
        <v>4</v>
      </c>
      <c r="H67" s="1">
        <v>6655</v>
      </c>
      <c r="I67" s="1">
        <v>7315</v>
      </c>
      <c r="L67" s="3">
        <v>42314</v>
      </c>
      <c r="M67" s="1">
        <v>6765</v>
      </c>
      <c r="N67" s="1">
        <v>8392</v>
      </c>
      <c r="O67" s="1">
        <v>1987</v>
      </c>
      <c r="P67" s="1">
        <v>1906</v>
      </c>
      <c r="Q67" s="1">
        <v>2809</v>
      </c>
      <c r="R67" s="1">
        <v>4</v>
      </c>
      <c r="S67" s="1">
        <v>6655</v>
      </c>
      <c r="T67" s="1">
        <v>7315</v>
      </c>
      <c r="V67" s="3">
        <v>42288</v>
      </c>
      <c r="W67" s="1">
        <v>4034</v>
      </c>
      <c r="X67" s="1">
        <v>4950</v>
      </c>
      <c r="Y67" s="1">
        <v>5448</v>
      </c>
      <c r="Z67" s="1">
        <v>5950</v>
      </c>
      <c r="AA67" s="1">
        <v>5732</v>
      </c>
      <c r="AB67" s="1">
        <v>7897</v>
      </c>
      <c r="AC67" s="1" t="s">
        <v>9</v>
      </c>
      <c r="AD67" s="1">
        <v>8540</v>
      </c>
    </row>
    <row r="68" spans="1:30" ht="16">
      <c r="A68" s="3">
        <v>42313</v>
      </c>
      <c r="B68" s="1">
        <v>6679</v>
      </c>
      <c r="C68" s="1">
        <v>1430</v>
      </c>
      <c r="D68" s="1">
        <v>960</v>
      </c>
      <c r="E68" s="1">
        <v>1652</v>
      </c>
      <c r="F68" s="1">
        <v>5587</v>
      </c>
      <c r="G68" s="1">
        <v>18</v>
      </c>
      <c r="H68" s="1">
        <v>5426</v>
      </c>
      <c r="I68" s="1">
        <v>7478</v>
      </c>
      <c r="L68" s="3">
        <v>42313</v>
      </c>
      <c r="M68" s="1">
        <v>6679</v>
      </c>
      <c r="N68" s="1">
        <v>1430</v>
      </c>
      <c r="O68" s="1">
        <v>960</v>
      </c>
      <c r="P68" s="1">
        <v>1652</v>
      </c>
      <c r="Q68" s="1">
        <v>5587</v>
      </c>
      <c r="R68" s="1">
        <v>18</v>
      </c>
      <c r="S68" s="1">
        <v>5426</v>
      </c>
      <c r="T68" s="1">
        <v>7478</v>
      </c>
      <c r="V68" s="3">
        <v>42287</v>
      </c>
      <c r="W68" s="1">
        <v>4045</v>
      </c>
      <c r="X68" s="1">
        <v>2214</v>
      </c>
      <c r="Y68" s="1">
        <v>4922</v>
      </c>
      <c r="Z68" s="1">
        <v>4850</v>
      </c>
      <c r="AA68" s="1">
        <v>7896</v>
      </c>
      <c r="AB68" s="1">
        <v>7907</v>
      </c>
      <c r="AC68" s="1" t="s">
        <v>9</v>
      </c>
      <c r="AD68" s="1">
        <v>5050</v>
      </c>
    </row>
    <row r="69" spans="1:30" ht="16">
      <c r="A69" s="3">
        <v>42312</v>
      </c>
      <c r="B69" s="1">
        <v>5740</v>
      </c>
      <c r="C69" s="1">
        <v>142</v>
      </c>
      <c r="D69" s="1">
        <v>6532</v>
      </c>
      <c r="E69" s="1">
        <v>4073</v>
      </c>
      <c r="F69" s="1">
        <v>7792</v>
      </c>
      <c r="G69" s="1">
        <v>10</v>
      </c>
      <c r="H69" s="1">
        <v>7693</v>
      </c>
      <c r="I69" s="1">
        <v>9930</v>
      </c>
      <c r="L69" s="3">
        <v>42312</v>
      </c>
      <c r="M69" s="1">
        <v>5740</v>
      </c>
      <c r="N69" s="1">
        <v>142</v>
      </c>
      <c r="O69" s="1">
        <v>6532</v>
      </c>
      <c r="P69" s="1">
        <v>4073</v>
      </c>
      <c r="Q69" s="1">
        <v>7792</v>
      </c>
      <c r="R69" s="1">
        <v>10</v>
      </c>
      <c r="S69" s="1">
        <v>7693</v>
      </c>
      <c r="T69" s="1">
        <v>9930</v>
      </c>
      <c r="V69" s="3">
        <v>42286</v>
      </c>
      <c r="W69" s="1">
        <v>5695</v>
      </c>
      <c r="X69" s="1">
        <v>2631</v>
      </c>
      <c r="Y69" s="1">
        <v>6107</v>
      </c>
      <c r="Z69" s="1">
        <v>6550</v>
      </c>
      <c r="AA69" s="1">
        <v>8201</v>
      </c>
      <c r="AB69" s="1">
        <v>7215</v>
      </c>
      <c r="AC69" s="1">
        <v>0</v>
      </c>
      <c r="AD69" s="1">
        <v>6700</v>
      </c>
    </row>
    <row r="70" spans="1:30" ht="16">
      <c r="A70" s="3">
        <v>42311</v>
      </c>
      <c r="B70" s="1">
        <v>4689</v>
      </c>
      <c r="C70" s="1">
        <v>0</v>
      </c>
      <c r="D70" s="1">
        <v>6682</v>
      </c>
      <c r="E70" s="1">
        <v>6129</v>
      </c>
      <c r="F70" s="1">
        <v>5573</v>
      </c>
      <c r="G70" s="1">
        <v>8</v>
      </c>
      <c r="H70" s="1">
        <v>5591</v>
      </c>
      <c r="I70" s="1">
        <v>6900</v>
      </c>
      <c r="L70" s="3">
        <v>42311</v>
      </c>
      <c r="M70" s="1">
        <v>4689</v>
      </c>
      <c r="N70" s="1">
        <v>0</v>
      </c>
      <c r="O70" s="1">
        <v>6682</v>
      </c>
      <c r="P70" s="1">
        <v>6129</v>
      </c>
      <c r="Q70" s="1">
        <v>5573</v>
      </c>
      <c r="R70" s="1">
        <v>8</v>
      </c>
      <c r="S70" s="1">
        <v>5591</v>
      </c>
      <c r="T70" s="1">
        <v>6900</v>
      </c>
      <c r="V70" s="3">
        <v>42285</v>
      </c>
      <c r="W70" s="1">
        <v>4295</v>
      </c>
      <c r="X70" s="1">
        <v>5349</v>
      </c>
      <c r="Y70" s="1">
        <v>7663</v>
      </c>
      <c r="Z70" s="1">
        <v>4650</v>
      </c>
      <c r="AA70" s="1">
        <v>7798</v>
      </c>
      <c r="AB70" s="1">
        <v>4583</v>
      </c>
      <c r="AC70" s="1">
        <v>6</v>
      </c>
      <c r="AD70" s="1">
        <v>4229</v>
      </c>
    </row>
    <row r="71" spans="1:30" ht="16">
      <c r="A71" s="3">
        <v>42310</v>
      </c>
      <c r="B71" s="1">
        <v>3290</v>
      </c>
      <c r="C71" s="1">
        <v>1935</v>
      </c>
      <c r="D71" s="1">
        <v>8075</v>
      </c>
      <c r="E71" s="1">
        <v>8521</v>
      </c>
      <c r="F71" s="1">
        <v>8746</v>
      </c>
      <c r="G71" s="1">
        <v>31</v>
      </c>
      <c r="H71" s="1">
        <v>8568</v>
      </c>
      <c r="I71" s="1">
        <v>8243</v>
      </c>
      <c r="L71" s="3">
        <v>42310</v>
      </c>
      <c r="M71" s="1">
        <v>3290</v>
      </c>
      <c r="N71" s="1">
        <v>1935</v>
      </c>
      <c r="O71" s="1">
        <v>8075</v>
      </c>
      <c r="P71" s="1">
        <v>8521</v>
      </c>
      <c r="Q71" s="1">
        <v>8746</v>
      </c>
      <c r="R71" s="1">
        <v>31</v>
      </c>
      <c r="S71" s="1">
        <v>8568</v>
      </c>
      <c r="T71" s="1">
        <v>8243</v>
      </c>
      <c r="V71" s="3">
        <v>42284</v>
      </c>
      <c r="W71" s="1">
        <v>3734</v>
      </c>
      <c r="X71" s="1">
        <v>4886</v>
      </c>
      <c r="Y71" s="1">
        <v>7816</v>
      </c>
      <c r="Z71" s="1">
        <v>4350</v>
      </c>
      <c r="AA71" s="1">
        <v>4446</v>
      </c>
      <c r="AB71" s="1">
        <v>6103</v>
      </c>
      <c r="AC71" s="1">
        <v>0</v>
      </c>
      <c r="AD71" s="1">
        <v>5861</v>
      </c>
    </row>
    <row r="72" spans="1:30" ht="16">
      <c r="A72" s="3">
        <v>42309</v>
      </c>
      <c r="B72" s="1">
        <v>4400</v>
      </c>
      <c r="C72" s="1">
        <v>7360</v>
      </c>
      <c r="D72" s="1">
        <v>8584</v>
      </c>
      <c r="E72" s="1">
        <v>8354</v>
      </c>
      <c r="F72" s="1">
        <v>8534</v>
      </c>
      <c r="G72" s="1">
        <v>14</v>
      </c>
      <c r="H72" s="1">
        <v>7611</v>
      </c>
      <c r="I72" s="1">
        <v>7887</v>
      </c>
      <c r="L72" s="3">
        <v>42309</v>
      </c>
      <c r="M72" s="1">
        <v>4400</v>
      </c>
      <c r="N72" s="1">
        <v>7360</v>
      </c>
      <c r="O72" s="1">
        <v>8584</v>
      </c>
      <c r="P72" s="1">
        <v>8354</v>
      </c>
      <c r="Q72" s="1">
        <v>8534</v>
      </c>
      <c r="R72" s="1">
        <v>14</v>
      </c>
      <c r="S72" s="1">
        <v>7611</v>
      </c>
      <c r="T72" s="1">
        <v>7887</v>
      </c>
      <c r="V72" s="3">
        <v>42283</v>
      </c>
      <c r="W72" s="1">
        <v>6496</v>
      </c>
      <c r="X72" s="1">
        <v>6707</v>
      </c>
      <c r="Y72" s="1">
        <v>4156</v>
      </c>
      <c r="Z72" s="1">
        <v>2650</v>
      </c>
      <c r="AA72" s="1">
        <v>6370</v>
      </c>
      <c r="AB72" s="1">
        <v>6000</v>
      </c>
      <c r="AC72" s="1" t="s">
        <v>9</v>
      </c>
      <c r="AD72" s="1">
        <v>5800</v>
      </c>
    </row>
    <row r="73" spans="1:30" ht="16">
      <c r="A73" s="3">
        <v>42308</v>
      </c>
      <c r="B73" s="1">
        <v>8089</v>
      </c>
      <c r="C73" s="1">
        <v>6537</v>
      </c>
      <c r="D73" s="1">
        <v>7590</v>
      </c>
      <c r="E73" s="1">
        <v>9834</v>
      </c>
      <c r="F73" s="1">
        <v>7110</v>
      </c>
      <c r="G73" s="1">
        <v>10</v>
      </c>
      <c r="H73" s="1">
        <v>6344</v>
      </c>
      <c r="I73" s="1">
        <v>7691</v>
      </c>
      <c r="L73" s="3">
        <v>42308</v>
      </c>
      <c r="M73" s="1">
        <v>8089</v>
      </c>
      <c r="N73" s="1">
        <v>6537</v>
      </c>
      <c r="O73" s="1">
        <v>7590</v>
      </c>
      <c r="P73" s="1">
        <v>9834</v>
      </c>
      <c r="Q73" s="1">
        <v>7110</v>
      </c>
      <c r="R73" s="1">
        <v>10</v>
      </c>
      <c r="S73" s="1">
        <v>6344</v>
      </c>
      <c r="T73" s="1">
        <v>7691</v>
      </c>
      <c r="V73" s="3">
        <v>42282</v>
      </c>
      <c r="W73" s="1">
        <v>5909</v>
      </c>
      <c r="X73" s="1">
        <v>7833</v>
      </c>
      <c r="Y73" s="1">
        <v>4282</v>
      </c>
      <c r="Z73" s="1">
        <v>3250</v>
      </c>
      <c r="AA73" s="1">
        <v>6338</v>
      </c>
      <c r="AB73" s="1">
        <v>5952</v>
      </c>
      <c r="AC73" s="1">
        <v>0</v>
      </c>
      <c r="AD73" s="1">
        <v>6100</v>
      </c>
    </row>
    <row r="74" spans="1:30" ht="16">
      <c r="A74" s="3">
        <v>42307</v>
      </c>
      <c r="B74" s="1">
        <v>9323</v>
      </c>
      <c r="C74" s="1">
        <v>6649</v>
      </c>
      <c r="D74" s="1">
        <v>7663</v>
      </c>
      <c r="E74" s="1">
        <v>7138</v>
      </c>
      <c r="F74" s="1">
        <v>7429</v>
      </c>
      <c r="G74" s="1">
        <v>18</v>
      </c>
      <c r="H74" s="1">
        <v>5409</v>
      </c>
      <c r="I74" s="1">
        <v>8302</v>
      </c>
      <c r="L74" s="3">
        <v>42307</v>
      </c>
      <c r="M74" s="1">
        <v>9323</v>
      </c>
      <c r="N74" s="1">
        <v>6649</v>
      </c>
      <c r="O74" s="1">
        <v>7663</v>
      </c>
      <c r="P74" s="1">
        <v>7138</v>
      </c>
      <c r="Q74" s="1">
        <v>7429</v>
      </c>
      <c r="R74" s="1">
        <v>18</v>
      </c>
      <c r="S74" s="1">
        <v>5409</v>
      </c>
      <c r="T74" s="1">
        <v>8302</v>
      </c>
      <c r="V74" s="3">
        <v>42281</v>
      </c>
      <c r="W74" s="1">
        <v>4763</v>
      </c>
      <c r="X74" s="1">
        <v>1513</v>
      </c>
      <c r="Y74" s="1">
        <v>5181</v>
      </c>
      <c r="Z74" s="1">
        <v>4250</v>
      </c>
      <c r="AA74" s="1">
        <v>5065</v>
      </c>
      <c r="AB74" s="1">
        <v>5925</v>
      </c>
      <c r="AC74" s="1">
        <v>0</v>
      </c>
      <c r="AD74" s="1">
        <v>5800</v>
      </c>
    </row>
    <row r="75" spans="1:30" ht="16">
      <c r="A75" s="3">
        <v>42306</v>
      </c>
      <c r="B75" s="1">
        <v>8847</v>
      </c>
      <c r="C75" s="1">
        <v>8117</v>
      </c>
      <c r="D75" s="1">
        <v>7231</v>
      </c>
      <c r="E75" s="1">
        <v>6700</v>
      </c>
      <c r="F75" s="1">
        <v>6615</v>
      </c>
      <c r="G75" s="1">
        <v>23</v>
      </c>
      <c r="H75" s="1">
        <v>5341</v>
      </c>
      <c r="I75" s="1">
        <v>8473</v>
      </c>
      <c r="L75" s="3">
        <v>42306</v>
      </c>
      <c r="M75" s="1">
        <v>8847</v>
      </c>
      <c r="N75" s="1">
        <v>8117</v>
      </c>
      <c r="O75" s="1">
        <v>7231</v>
      </c>
      <c r="P75" s="1">
        <v>6700</v>
      </c>
      <c r="Q75" s="1">
        <v>6615</v>
      </c>
      <c r="R75" s="1">
        <v>23</v>
      </c>
      <c r="S75" s="1">
        <v>5341</v>
      </c>
      <c r="T75" s="1">
        <v>8473</v>
      </c>
      <c r="V75" s="3">
        <v>42280</v>
      </c>
      <c r="W75" s="1">
        <v>6097</v>
      </c>
      <c r="X75" s="1">
        <v>4480</v>
      </c>
      <c r="Y75" s="1">
        <v>4202</v>
      </c>
      <c r="Z75" s="1">
        <v>3700</v>
      </c>
      <c r="AA75" s="1">
        <v>6086</v>
      </c>
      <c r="AB75" s="1">
        <v>6056</v>
      </c>
      <c r="AC75" s="1" t="s">
        <v>9</v>
      </c>
      <c r="AD75" s="1">
        <v>7100</v>
      </c>
    </row>
    <row r="76" spans="1:30" ht="16">
      <c r="A76" s="3">
        <v>42305</v>
      </c>
      <c r="B76" s="1">
        <v>6557</v>
      </c>
      <c r="C76" s="1">
        <v>7191</v>
      </c>
      <c r="D76" s="1">
        <v>5000</v>
      </c>
      <c r="E76" s="1">
        <v>5415</v>
      </c>
      <c r="F76" s="1">
        <v>6900</v>
      </c>
      <c r="G76" s="1">
        <v>4</v>
      </c>
      <c r="H76" s="1">
        <v>9848</v>
      </c>
      <c r="I76" s="1">
        <v>8336</v>
      </c>
      <c r="L76" s="3">
        <v>42305</v>
      </c>
      <c r="M76" s="1">
        <v>6557</v>
      </c>
      <c r="N76" s="1">
        <v>7191</v>
      </c>
      <c r="O76" s="1">
        <v>5000</v>
      </c>
      <c r="P76" s="1">
        <v>5415</v>
      </c>
      <c r="Q76" s="1">
        <v>6900</v>
      </c>
      <c r="R76" s="1">
        <v>4</v>
      </c>
      <c r="S76" s="1">
        <v>9848</v>
      </c>
      <c r="T76" s="1">
        <v>8336</v>
      </c>
      <c r="V76" s="3">
        <v>42279</v>
      </c>
      <c r="W76" s="1">
        <v>4055</v>
      </c>
      <c r="X76" s="1">
        <v>1215</v>
      </c>
      <c r="Y76" s="1">
        <v>5853</v>
      </c>
      <c r="Z76" s="1">
        <v>3700</v>
      </c>
      <c r="AA76" s="1">
        <v>5546</v>
      </c>
      <c r="AB76" s="1">
        <v>4897</v>
      </c>
      <c r="AC76" s="1">
        <v>0</v>
      </c>
      <c r="AD76" s="1">
        <v>2700</v>
      </c>
    </row>
    <row r="77" spans="1:30" ht="16">
      <c r="A77" s="3">
        <v>42304</v>
      </c>
      <c r="B77" s="1">
        <v>6195</v>
      </c>
      <c r="C77" s="1">
        <v>4540</v>
      </c>
      <c r="D77" s="1">
        <v>6146</v>
      </c>
      <c r="E77" s="1">
        <v>6257</v>
      </c>
      <c r="F77" s="1">
        <v>5683</v>
      </c>
      <c r="G77" s="1">
        <v>7</v>
      </c>
      <c r="H77" s="1">
        <v>6877</v>
      </c>
      <c r="I77" s="1">
        <v>9390</v>
      </c>
      <c r="L77" s="3">
        <v>42304</v>
      </c>
      <c r="M77" s="1">
        <v>6195</v>
      </c>
      <c r="N77" s="1">
        <v>4540</v>
      </c>
      <c r="O77" s="1">
        <v>6146</v>
      </c>
      <c r="P77" s="1">
        <v>6257</v>
      </c>
      <c r="Q77" s="1">
        <v>5683</v>
      </c>
      <c r="R77" s="1">
        <v>7</v>
      </c>
      <c r="S77" s="1">
        <v>6877</v>
      </c>
      <c r="T77" s="1">
        <v>9390</v>
      </c>
      <c r="V77" s="3">
        <v>42278</v>
      </c>
      <c r="W77" s="1">
        <v>2631</v>
      </c>
      <c r="X77" s="1">
        <v>2409</v>
      </c>
      <c r="Y77" s="1">
        <v>4370</v>
      </c>
      <c r="Z77" s="1">
        <v>5900</v>
      </c>
      <c r="AA77" s="1">
        <v>4344</v>
      </c>
      <c r="AB77" s="1">
        <v>3667</v>
      </c>
      <c r="AC77" s="1">
        <v>0</v>
      </c>
      <c r="AD77" s="1">
        <v>4550</v>
      </c>
    </row>
    <row r="78" spans="1:30" ht="16">
      <c r="A78" s="3">
        <v>42303</v>
      </c>
      <c r="B78" s="1">
        <v>5049</v>
      </c>
      <c r="C78" s="1">
        <v>2804</v>
      </c>
      <c r="D78" s="1">
        <v>5500</v>
      </c>
      <c r="E78" s="1">
        <v>5100</v>
      </c>
      <c r="F78" s="1">
        <v>8128</v>
      </c>
      <c r="G78" s="1">
        <v>12</v>
      </c>
      <c r="H78" s="1">
        <v>8625</v>
      </c>
      <c r="I78" s="1">
        <v>10784</v>
      </c>
      <c r="L78" s="3">
        <v>42303</v>
      </c>
      <c r="M78" s="1">
        <v>5049</v>
      </c>
      <c r="N78" s="1">
        <v>2804</v>
      </c>
      <c r="O78" s="1">
        <v>5500</v>
      </c>
      <c r="P78" s="1">
        <v>5100</v>
      </c>
      <c r="Q78" s="1">
        <v>8128</v>
      </c>
      <c r="R78" s="1">
        <v>12</v>
      </c>
      <c r="S78" s="1">
        <v>8625</v>
      </c>
      <c r="T78" s="1">
        <v>10784</v>
      </c>
    </row>
    <row r="79" spans="1:30" ht="16">
      <c r="A79" s="3">
        <v>42302</v>
      </c>
      <c r="B79" s="1">
        <v>4311</v>
      </c>
      <c r="C79" s="1">
        <v>8916</v>
      </c>
      <c r="D79" s="1">
        <v>7864</v>
      </c>
      <c r="E79" s="1">
        <v>8700</v>
      </c>
      <c r="F79" s="1">
        <v>10249</v>
      </c>
      <c r="G79" s="1">
        <v>34</v>
      </c>
      <c r="H79" s="1">
        <v>9818</v>
      </c>
      <c r="I79" s="1">
        <v>7882</v>
      </c>
      <c r="L79" s="3">
        <v>42302</v>
      </c>
      <c r="M79" s="1">
        <v>4311</v>
      </c>
      <c r="N79" s="1">
        <v>8916</v>
      </c>
      <c r="O79" s="1">
        <v>7864</v>
      </c>
      <c r="P79" s="1">
        <v>8700</v>
      </c>
      <c r="Q79" s="1">
        <v>10249</v>
      </c>
      <c r="R79" s="1">
        <v>34</v>
      </c>
      <c r="S79" s="1">
        <v>9818</v>
      </c>
      <c r="T79" s="1">
        <v>7882</v>
      </c>
    </row>
    <row r="80" spans="1:30" ht="16">
      <c r="A80" s="3">
        <v>42301</v>
      </c>
      <c r="B80" s="1">
        <v>5354</v>
      </c>
      <c r="C80" s="1">
        <v>6195</v>
      </c>
      <c r="D80" s="1">
        <v>7752</v>
      </c>
      <c r="E80" s="1">
        <v>9000</v>
      </c>
      <c r="F80" s="1">
        <v>11570</v>
      </c>
      <c r="G80" s="1">
        <v>35</v>
      </c>
      <c r="H80" s="1">
        <v>9925</v>
      </c>
      <c r="I80" s="1">
        <v>5841</v>
      </c>
      <c r="L80" s="3">
        <v>42301</v>
      </c>
      <c r="M80" s="1">
        <v>5354</v>
      </c>
      <c r="N80" s="1">
        <v>6195</v>
      </c>
      <c r="O80" s="1">
        <v>7752</v>
      </c>
      <c r="P80" s="1">
        <v>9000</v>
      </c>
      <c r="Q80" s="1">
        <v>11570</v>
      </c>
      <c r="R80" s="1">
        <v>35</v>
      </c>
      <c r="S80" s="1">
        <v>9925</v>
      </c>
      <c r="T80" s="1">
        <v>5841</v>
      </c>
    </row>
    <row r="81" spans="1:20" ht="16">
      <c r="A81" s="3">
        <v>42300</v>
      </c>
      <c r="B81" s="1">
        <v>5762</v>
      </c>
      <c r="C81" s="1">
        <v>6120</v>
      </c>
      <c r="D81" s="1">
        <v>9840</v>
      </c>
      <c r="E81" s="1">
        <v>8750</v>
      </c>
      <c r="F81" s="1">
        <v>8348</v>
      </c>
      <c r="G81" s="1">
        <v>29</v>
      </c>
      <c r="H81" s="1">
        <v>9500</v>
      </c>
      <c r="I81" s="1">
        <v>4092</v>
      </c>
      <c r="L81" s="3">
        <v>42300</v>
      </c>
      <c r="M81" s="1">
        <v>5762</v>
      </c>
      <c r="N81" s="1">
        <v>6120</v>
      </c>
      <c r="O81" s="1">
        <v>9840</v>
      </c>
      <c r="P81" s="1">
        <v>8750</v>
      </c>
      <c r="Q81" s="1">
        <v>8348</v>
      </c>
      <c r="R81" s="1">
        <v>29</v>
      </c>
      <c r="S81" s="1">
        <v>9500</v>
      </c>
      <c r="T81" s="1">
        <v>4092</v>
      </c>
    </row>
    <row r="82" spans="1:20" ht="16">
      <c r="A82" s="3">
        <v>42299</v>
      </c>
      <c r="B82" s="1">
        <v>7651</v>
      </c>
      <c r="C82" s="1">
        <v>6896</v>
      </c>
      <c r="D82" s="1">
        <v>9174</v>
      </c>
      <c r="E82" s="1">
        <v>8750</v>
      </c>
      <c r="F82" s="1">
        <v>6748</v>
      </c>
      <c r="G82" s="1">
        <v>32</v>
      </c>
      <c r="H82" s="1">
        <v>9339</v>
      </c>
      <c r="I82" s="1">
        <v>3767</v>
      </c>
      <c r="L82" s="3">
        <v>42299</v>
      </c>
      <c r="M82" s="1">
        <v>7651</v>
      </c>
      <c r="N82" s="1">
        <v>6896</v>
      </c>
      <c r="O82" s="1">
        <v>9174</v>
      </c>
      <c r="P82" s="1">
        <v>8750</v>
      </c>
      <c r="Q82" s="1">
        <v>6748</v>
      </c>
      <c r="R82" s="1">
        <v>32</v>
      </c>
      <c r="S82" s="1">
        <v>9339</v>
      </c>
      <c r="T82" s="1">
        <v>3767</v>
      </c>
    </row>
    <row r="83" spans="1:20" ht="16">
      <c r="A83" s="3">
        <v>42298</v>
      </c>
      <c r="B83" s="1">
        <v>9444</v>
      </c>
      <c r="C83" s="1">
        <v>9725</v>
      </c>
      <c r="D83" s="1">
        <v>8384</v>
      </c>
      <c r="E83" s="1">
        <v>6850</v>
      </c>
      <c r="F83" s="1">
        <v>7900</v>
      </c>
      <c r="G83" s="1">
        <v>39</v>
      </c>
      <c r="H83" s="1">
        <v>12616</v>
      </c>
      <c r="I83" s="1">
        <v>4737</v>
      </c>
      <c r="L83" s="3">
        <v>42298</v>
      </c>
      <c r="M83" s="1">
        <v>9444</v>
      </c>
      <c r="N83" s="1">
        <v>9725</v>
      </c>
      <c r="O83" s="1">
        <v>8384</v>
      </c>
      <c r="P83" s="1">
        <v>6850</v>
      </c>
      <c r="Q83" s="1">
        <v>7900</v>
      </c>
      <c r="R83" s="1">
        <v>39</v>
      </c>
      <c r="S83" s="1">
        <v>12616</v>
      </c>
      <c r="T83" s="1">
        <v>4737</v>
      </c>
    </row>
    <row r="84" spans="1:20" ht="16">
      <c r="A84" s="3">
        <v>42297</v>
      </c>
      <c r="B84" s="1">
        <v>10006</v>
      </c>
      <c r="C84" s="1">
        <v>8083</v>
      </c>
      <c r="D84" s="1">
        <v>4584</v>
      </c>
      <c r="E84" s="1">
        <v>4650</v>
      </c>
      <c r="F84" s="1">
        <v>6793</v>
      </c>
      <c r="G84" s="1">
        <v>36</v>
      </c>
      <c r="H84" s="1">
        <v>7478</v>
      </c>
      <c r="I84" s="1">
        <v>6017</v>
      </c>
      <c r="L84" s="3">
        <v>42297</v>
      </c>
      <c r="M84" s="1">
        <v>10006</v>
      </c>
      <c r="N84" s="1">
        <v>8083</v>
      </c>
      <c r="O84" s="1">
        <v>4584</v>
      </c>
      <c r="P84" s="1">
        <v>4650</v>
      </c>
      <c r="Q84" s="1">
        <v>6793</v>
      </c>
      <c r="R84" s="1">
        <v>36</v>
      </c>
      <c r="S84" s="1">
        <v>7478</v>
      </c>
      <c r="T84" s="1">
        <v>6017</v>
      </c>
    </row>
    <row r="85" spans="1:20" ht="16">
      <c r="A85" s="3">
        <v>42296</v>
      </c>
      <c r="B85" s="1">
        <v>8337</v>
      </c>
      <c r="C85" s="1">
        <v>4119</v>
      </c>
      <c r="D85" s="1">
        <v>4299</v>
      </c>
      <c r="E85" s="1">
        <v>4850</v>
      </c>
      <c r="F85" s="1">
        <v>4388</v>
      </c>
      <c r="G85" s="1">
        <v>22</v>
      </c>
      <c r="H85" s="1">
        <v>7677</v>
      </c>
      <c r="I85" s="1">
        <v>4300</v>
      </c>
      <c r="L85" s="3">
        <v>42296</v>
      </c>
      <c r="M85" s="1">
        <v>8337</v>
      </c>
      <c r="N85" s="1">
        <v>4119</v>
      </c>
      <c r="O85" s="1">
        <v>4299</v>
      </c>
      <c r="P85" s="1">
        <v>4850</v>
      </c>
      <c r="Q85" s="1">
        <v>4388</v>
      </c>
      <c r="R85" s="1">
        <v>22</v>
      </c>
      <c r="S85" s="1">
        <v>7677</v>
      </c>
      <c r="T85" s="1">
        <v>4300</v>
      </c>
    </row>
    <row r="86" spans="1:20" ht="16">
      <c r="A86" s="3">
        <v>42295</v>
      </c>
      <c r="B86" s="1">
        <v>8900</v>
      </c>
      <c r="C86" s="1">
        <v>5457</v>
      </c>
      <c r="D86" s="1">
        <v>10005</v>
      </c>
      <c r="E86" s="1">
        <v>10150</v>
      </c>
      <c r="F86" s="1">
        <v>4390</v>
      </c>
      <c r="G86" s="1">
        <v>41</v>
      </c>
      <c r="H86" s="1">
        <v>2700</v>
      </c>
      <c r="I86" s="1">
        <v>1822</v>
      </c>
      <c r="L86" s="3">
        <v>42295</v>
      </c>
      <c r="M86" s="1">
        <v>8900</v>
      </c>
      <c r="N86" s="1">
        <v>5457</v>
      </c>
      <c r="O86" s="1">
        <v>10005</v>
      </c>
      <c r="P86" s="1">
        <v>10150</v>
      </c>
      <c r="Q86" s="1">
        <v>4390</v>
      </c>
      <c r="R86" s="1">
        <v>41</v>
      </c>
      <c r="S86" s="1">
        <v>2700</v>
      </c>
      <c r="T86" s="1">
        <v>1822</v>
      </c>
    </row>
    <row r="87" spans="1:20" ht="16">
      <c r="A87" s="3">
        <v>42294</v>
      </c>
      <c r="B87" s="1">
        <v>9063</v>
      </c>
      <c r="C87" s="1">
        <v>4239</v>
      </c>
      <c r="D87" s="1">
        <v>4988</v>
      </c>
      <c r="E87" s="1">
        <v>5250</v>
      </c>
      <c r="F87" s="1">
        <v>6415</v>
      </c>
      <c r="G87" s="1">
        <v>870</v>
      </c>
      <c r="H87" s="1">
        <v>3000</v>
      </c>
      <c r="I87" s="1">
        <v>5155</v>
      </c>
      <c r="L87" s="3">
        <v>42294</v>
      </c>
      <c r="M87" s="1">
        <v>9063</v>
      </c>
      <c r="N87" s="1">
        <v>4239</v>
      </c>
      <c r="O87" s="1">
        <v>4988</v>
      </c>
      <c r="P87" s="1">
        <v>5250</v>
      </c>
      <c r="Q87" s="1">
        <v>6415</v>
      </c>
      <c r="R87" s="1">
        <v>870</v>
      </c>
      <c r="S87" s="1">
        <v>3000</v>
      </c>
      <c r="T87" s="1">
        <v>5155</v>
      </c>
    </row>
    <row r="88" spans="1:20" ht="16">
      <c r="A88" s="3">
        <v>42293</v>
      </c>
      <c r="B88" s="1">
        <v>8564</v>
      </c>
      <c r="C88" s="1">
        <v>6743</v>
      </c>
      <c r="D88" s="1">
        <v>6181</v>
      </c>
      <c r="E88" s="1">
        <v>5700</v>
      </c>
      <c r="F88" s="1">
        <v>5260</v>
      </c>
      <c r="G88" s="1">
        <v>6353</v>
      </c>
      <c r="H88" s="1">
        <v>0</v>
      </c>
      <c r="I88" s="1">
        <v>6500</v>
      </c>
      <c r="L88" s="3">
        <v>42293</v>
      </c>
      <c r="M88" s="1">
        <v>8564</v>
      </c>
      <c r="N88" s="1">
        <v>6743</v>
      </c>
      <c r="O88" s="1">
        <v>6181</v>
      </c>
      <c r="P88" s="1">
        <v>5700</v>
      </c>
      <c r="Q88" s="1">
        <v>5260</v>
      </c>
      <c r="R88" s="1">
        <v>6353</v>
      </c>
      <c r="S88" s="1">
        <v>0</v>
      </c>
      <c r="T88" s="1">
        <v>6500</v>
      </c>
    </row>
    <row r="89" spans="1:20" ht="16">
      <c r="A89" s="3">
        <v>42292</v>
      </c>
      <c r="B89" s="1">
        <v>6830</v>
      </c>
      <c r="C89" s="1">
        <v>3660</v>
      </c>
      <c r="D89" s="1">
        <v>5373</v>
      </c>
      <c r="E89" s="1">
        <v>5850</v>
      </c>
      <c r="F89" s="1">
        <v>5138</v>
      </c>
      <c r="G89" s="1">
        <v>4808</v>
      </c>
      <c r="H89" s="1">
        <v>0</v>
      </c>
      <c r="I89" s="1">
        <v>5235</v>
      </c>
      <c r="L89" s="3">
        <v>42292</v>
      </c>
      <c r="M89" s="1">
        <v>6830</v>
      </c>
      <c r="N89" s="1">
        <v>3660</v>
      </c>
      <c r="O89" s="1">
        <v>5373</v>
      </c>
      <c r="P89" s="1">
        <v>5850</v>
      </c>
      <c r="Q89" s="1">
        <v>5138</v>
      </c>
      <c r="R89" s="1">
        <v>4808</v>
      </c>
      <c r="S89" s="1">
        <v>0</v>
      </c>
      <c r="T89" s="1">
        <v>5235</v>
      </c>
    </row>
    <row r="90" spans="1:20" ht="16">
      <c r="A90" s="3">
        <v>42291</v>
      </c>
      <c r="B90" s="1">
        <v>6380</v>
      </c>
      <c r="C90" s="1">
        <v>4564</v>
      </c>
      <c r="D90" s="1">
        <v>5073</v>
      </c>
      <c r="E90" s="1">
        <v>5280</v>
      </c>
      <c r="F90" s="1">
        <v>4814</v>
      </c>
      <c r="G90" s="1">
        <v>5157</v>
      </c>
      <c r="H90" s="1">
        <v>0</v>
      </c>
      <c r="I90" s="1">
        <v>7000</v>
      </c>
      <c r="L90" s="3">
        <v>42291</v>
      </c>
      <c r="M90" s="1">
        <v>6380</v>
      </c>
      <c r="N90" s="1">
        <v>4564</v>
      </c>
      <c r="O90" s="1">
        <v>5073</v>
      </c>
      <c r="P90" s="1">
        <v>5280</v>
      </c>
      <c r="Q90" s="1">
        <v>4814</v>
      </c>
      <c r="R90" s="1">
        <v>5157</v>
      </c>
      <c r="S90" s="1">
        <v>0</v>
      </c>
      <c r="T90" s="1">
        <v>7000</v>
      </c>
    </row>
    <row r="91" spans="1:20" ht="16">
      <c r="A91" s="3">
        <v>42290</v>
      </c>
      <c r="B91" s="1">
        <v>6079</v>
      </c>
      <c r="C91" s="1">
        <v>4052</v>
      </c>
      <c r="D91" s="1">
        <v>4551</v>
      </c>
      <c r="E91" s="1">
        <v>5330</v>
      </c>
      <c r="F91" s="1">
        <v>5286</v>
      </c>
      <c r="G91" s="1">
        <v>7081</v>
      </c>
      <c r="H91" s="1">
        <v>0</v>
      </c>
      <c r="I91" s="1">
        <v>5280</v>
      </c>
      <c r="L91" s="3">
        <v>42290</v>
      </c>
      <c r="M91" s="1">
        <v>6079</v>
      </c>
      <c r="N91" s="1">
        <v>4052</v>
      </c>
      <c r="O91" s="1">
        <v>4551</v>
      </c>
      <c r="P91" s="1">
        <v>5330</v>
      </c>
      <c r="Q91" s="1">
        <v>5286</v>
      </c>
      <c r="R91" s="1">
        <v>7081</v>
      </c>
      <c r="S91" s="1">
        <v>0</v>
      </c>
      <c r="T91" s="1">
        <v>5280</v>
      </c>
    </row>
    <row r="92" spans="1:20" ht="16">
      <c r="A92" s="3">
        <v>42289</v>
      </c>
      <c r="B92" s="1">
        <v>4671</v>
      </c>
      <c r="C92" s="1">
        <v>5879</v>
      </c>
      <c r="D92" s="1">
        <v>5645</v>
      </c>
      <c r="E92" s="1">
        <v>6556</v>
      </c>
      <c r="F92" s="1">
        <v>7317</v>
      </c>
      <c r="G92" s="1">
        <v>8702</v>
      </c>
      <c r="H92" s="1">
        <v>0</v>
      </c>
      <c r="I92" s="1">
        <v>8240</v>
      </c>
      <c r="L92" s="3">
        <v>42289</v>
      </c>
      <c r="M92" s="1">
        <v>4671</v>
      </c>
      <c r="N92" s="1">
        <v>5879</v>
      </c>
      <c r="O92" s="1">
        <v>5645</v>
      </c>
      <c r="P92" s="1">
        <v>6556</v>
      </c>
      <c r="Q92" s="1">
        <v>7317</v>
      </c>
      <c r="R92" s="1">
        <v>8702</v>
      </c>
      <c r="S92" s="1">
        <v>0</v>
      </c>
      <c r="T92" s="1">
        <v>8240</v>
      </c>
    </row>
    <row r="93" spans="1:20" ht="16">
      <c r="A93" s="3">
        <v>42288</v>
      </c>
      <c r="B93" s="1">
        <v>4034</v>
      </c>
      <c r="C93" s="1">
        <v>4950</v>
      </c>
      <c r="D93" s="1">
        <v>5448</v>
      </c>
      <c r="E93" s="1">
        <v>5950</v>
      </c>
      <c r="F93" s="1">
        <v>5732</v>
      </c>
      <c r="G93" s="1">
        <v>7897</v>
      </c>
      <c r="H93" s="1" t="s">
        <v>9</v>
      </c>
      <c r="I93" s="1">
        <v>8540</v>
      </c>
      <c r="L93" s="3">
        <v>42288</v>
      </c>
      <c r="M93" s="1">
        <v>4034</v>
      </c>
      <c r="N93" s="1">
        <v>4950</v>
      </c>
      <c r="O93" s="1">
        <v>5448</v>
      </c>
      <c r="P93" s="1">
        <v>5950</v>
      </c>
      <c r="Q93" s="1">
        <v>5732</v>
      </c>
      <c r="R93" s="1">
        <v>7897</v>
      </c>
      <c r="S93" s="1" t="s">
        <v>9</v>
      </c>
      <c r="T93" s="1">
        <v>8540</v>
      </c>
    </row>
    <row r="94" spans="1:20" ht="16">
      <c r="A94" s="3">
        <v>42287</v>
      </c>
      <c r="B94" s="1">
        <v>4045</v>
      </c>
      <c r="C94" s="1">
        <v>2214</v>
      </c>
      <c r="D94" s="1">
        <v>4922</v>
      </c>
      <c r="E94" s="1">
        <v>4850</v>
      </c>
      <c r="F94" s="1">
        <v>7896</v>
      </c>
      <c r="G94" s="1">
        <v>7907</v>
      </c>
      <c r="H94" s="1" t="s">
        <v>9</v>
      </c>
      <c r="I94" s="1">
        <v>5050</v>
      </c>
      <c r="L94" s="3">
        <v>42287</v>
      </c>
      <c r="M94" s="1">
        <v>4045</v>
      </c>
      <c r="N94" s="1">
        <v>2214</v>
      </c>
      <c r="O94" s="1">
        <v>4922</v>
      </c>
      <c r="P94" s="1">
        <v>4850</v>
      </c>
      <c r="Q94" s="1">
        <v>7896</v>
      </c>
      <c r="R94" s="1">
        <v>7907</v>
      </c>
      <c r="S94" s="1" t="s">
        <v>9</v>
      </c>
      <c r="T94" s="1">
        <v>5050</v>
      </c>
    </row>
    <row r="95" spans="1:20" ht="16">
      <c r="A95" s="3">
        <v>42286</v>
      </c>
      <c r="B95" s="1">
        <v>5695</v>
      </c>
      <c r="C95" s="1">
        <v>2631</v>
      </c>
      <c r="D95" s="1">
        <v>6107</v>
      </c>
      <c r="E95" s="1">
        <v>6550</v>
      </c>
      <c r="F95" s="1">
        <v>8201</v>
      </c>
      <c r="G95" s="1">
        <v>7215</v>
      </c>
      <c r="H95" s="1">
        <v>0</v>
      </c>
      <c r="I95" s="1">
        <v>6700</v>
      </c>
      <c r="L95" s="3">
        <v>42286</v>
      </c>
      <c r="M95" s="1">
        <v>5695</v>
      </c>
      <c r="N95" s="1">
        <v>2631</v>
      </c>
      <c r="O95" s="1">
        <v>6107</v>
      </c>
      <c r="P95" s="1">
        <v>6550</v>
      </c>
      <c r="Q95" s="1">
        <v>8201</v>
      </c>
      <c r="R95" s="1">
        <v>7215</v>
      </c>
      <c r="S95" s="1">
        <v>0</v>
      </c>
      <c r="T95" s="1">
        <v>6700</v>
      </c>
    </row>
    <row r="96" spans="1:20" ht="16">
      <c r="A96" s="3">
        <v>42285</v>
      </c>
      <c r="B96" s="1">
        <v>4295</v>
      </c>
      <c r="C96" s="1">
        <v>5349</v>
      </c>
      <c r="D96" s="1">
        <v>7663</v>
      </c>
      <c r="E96" s="1">
        <v>4650</v>
      </c>
      <c r="F96" s="1">
        <v>7798</v>
      </c>
      <c r="G96" s="1">
        <v>4583</v>
      </c>
      <c r="H96" s="1">
        <v>6</v>
      </c>
      <c r="I96" s="1">
        <v>4229</v>
      </c>
      <c r="L96" s="3">
        <v>42285</v>
      </c>
      <c r="M96" s="1">
        <v>4295</v>
      </c>
      <c r="N96" s="1">
        <v>5349</v>
      </c>
      <c r="O96" s="1">
        <v>7663</v>
      </c>
      <c r="P96" s="1">
        <v>4650</v>
      </c>
      <c r="Q96" s="1">
        <v>7798</v>
      </c>
      <c r="R96" s="1">
        <v>4583</v>
      </c>
      <c r="S96" s="1">
        <v>6</v>
      </c>
      <c r="T96" s="1">
        <v>4229</v>
      </c>
    </row>
    <row r="97" spans="1:20" ht="16">
      <c r="A97" s="3">
        <v>42284</v>
      </c>
      <c r="B97" s="1">
        <v>3734</v>
      </c>
      <c r="C97" s="1">
        <v>4886</v>
      </c>
      <c r="D97" s="1">
        <v>7816</v>
      </c>
      <c r="E97" s="1">
        <v>4350</v>
      </c>
      <c r="F97" s="1">
        <v>4446</v>
      </c>
      <c r="G97" s="1">
        <v>6103</v>
      </c>
      <c r="H97" s="1">
        <v>0</v>
      </c>
      <c r="I97" s="1">
        <v>5861</v>
      </c>
      <c r="L97" s="3">
        <v>42284</v>
      </c>
      <c r="M97" s="1">
        <v>3734</v>
      </c>
      <c r="N97" s="1">
        <v>4886</v>
      </c>
      <c r="O97" s="1">
        <v>7816</v>
      </c>
      <c r="P97" s="1">
        <v>4350</v>
      </c>
      <c r="Q97" s="1">
        <v>4446</v>
      </c>
      <c r="R97" s="1">
        <v>6103</v>
      </c>
      <c r="S97" s="1">
        <v>0</v>
      </c>
      <c r="T97" s="1">
        <v>5861</v>
      </c>
    </row>
    <row r="98" spans="1:20" ht="16">
      <c r="A98" s="3">
        <v>42283</v>
      </c>
      <c r="B98" s="1">
        <v>6496</v>
      </c>
      <c r="C98" s="1">
        <v>6707</v>
      </c>
      <c r="D98" s="1">
        <v>4156</v>
      </c>
      <c r="E98" s="1">
        <v>2650</v>
      </c>
      <c r="F98" s="1">
        <v>6370</v>
      </c>
      <c r="G98" s="1">
        <v>6000</v>
      </c>
      <c r="H98" s="1" t="s">
        <v>9</v>
      </c>
      <c r="I98" s="1">
        <v>5800</v>
      </c>
      <c r="L98" s="3">
        <v>42283</v>
      </c>
      <c r="M98" s="1">
        <v>6496</v>
      </c>
      <c r="N98" s="1">
        <v>6707</v>
      </c>
      <c r="O98" s="1">
        <v>4156</v>
      </c>
      <c r="P98" s="1">
        <v>2650</v>
      </c>
      <c r="Q98" s="1">
        <v>6370</v>
      </c>
      <c r="R98" s="1">
        <v>6000</v>
      </c>
      <c r="S98" s="1" t="s">
        <v>9</v>
      </c>
      <c r="T98" s="1">
        <v>5800</v>
      </c>
    </row>
    <row r="99" spans="1:20" ht="16">
      <c r="A99" s="3">
        <v>42282</v>
      </c>
      <c r="B99" s="1">
        <v>5909</v>
      </c>
      <c r="C99" s="1">
        <v>7833</v>
      </c>
      <c r="D99" s="1">
        <v>4282</v>
      </c>
      <c r="E99" s="1">
        <v>3250</v>
      </c>
      <c r="F99" s="1">
        <v>6338</v>
      </c>
      <c r="G99" s="1">
        <v>5952</v>
      </c>
      <c r="H99" s="1">
        <v>0</v>
      </c>
      <c r="I99" s="1">
        <v>6100</v>
      </c>
      <c r="L99" s="3">
        <v>42282</v>
      </c>
      <c r="M99" s="1">
        <v>5909</v>
      </c>
      <c r="N99" s="1">
        <v>7833</v>
      </c>
      <c r="O99" s="1">
        <v>4282</v>
      </c>
      <c r="P99" s="1">
        <v>3250</v>
      </c>
      <c r="Q99" s="1">
        <v>6338</v>
      </c>
      <c r="R99" s="1">
        <v>5952</v>
      </c>
      <c r="S99" s="1">
        <v>0</v>
      </c>
      <c r="T99" s="1">
        <v>6100</v>
      </c>
    </row>
    <row r="100" spans="1:20" ht="16">
      <c r="A100" s="3">
        <v>42281</v>
      </c>
      <c r="B100" s="1">
        <v>4763</v>
      </c>
      <c r="C100" s="1">
        <v>1513</v>
      </c>
      <c r="D100" s="1">
        <v>5181</v>
      </c>
      <c r="E100" s="1">
        <v>4250</v>
      </c>
      <c r="F100" s="1">
        <v>5065</v>
      </c>
      <c r="G100" s="1">
        <v>5925</v>
      </c>
      <c r="H100" s="1">
        <v>0</v>
      </c>
      <c r="I100" s="1">
        <v>5800</v>
      </c>
      <c r="L100" s="3">
        <v>42281</v>
      </c>
      <c r="M100" s="1">
        <v>4763</v>
      </c>
      <c r="N100" s="1">
        <v>1513</v>
      </c>
      <c r="O100" s="1">
        <v>5181</v>
      </c>
      <c r="P100" s="1">
        <v>4250</v>
      </c>
      <c r="Q100" s="1">
        <v>5065</v>
      </c>
      <c r="R100" s="1">
        <v>5925</v>
      </c>
      <c r="S100" s="1">
        <v>0</v>
      </c>
      <c r="T100" s="1">
        <v>5800</v>
      </c>
    </row>
    <row r="101" spans="1:20" ht="16">
      <c r="A101" s="3">
        <v>42280</v>
      </c>
      <c r="B101" s="1">
        <v>6097</v>
      </c>
      <c r="C101" s="1">
        <v>4480</v>
      </c>
      <c r="D101" s="1">
        <v>4202</v>
      </c>
      <c r="E101" s="1">
        <v>3700</v>
      </c>
      <c r="F101" s="1">
        <v>6086</v>
      </c>
      <c r="G101" s="1">
        <v>6056</v>
      </c>
      <c r="H101" s="1" t="s">
        <v>9</v>
      </c>
      <c r="I101" s="1">
        <v>7100</v>
      </c>
      <c r="L101" s="3">
        <v>42280</v>
      </c>
      <c r="M101" s="1">
        <v>6097</v>
      </c>
      <c r="N101" s="1">
        <v>4480</v>
      </c>
      <c r="O101" s="1">
        <v>4202</v>
      </c>
      <c r="P101" s="1">
        <v>3700</v>
      </c>
      <c r="Q101" s="1">
        <v>6086</v>
      </c>
      <c r="R101" s="1">
        <v>6056</v>
      </c>
      <c r="S101" s="1" t="s">
        <v>9</v>
      </c>
      <c r="T101" s="1">
        <v>7100</v>
      </c>
    </row>
    <row r="102" spans="1:20" ht="16">
      <c r="A102" s="3">
        <v>42279</v>
      </c>
      <c r="B102" s="1">
        <v>4055</v>
      </c>
      <c r="C102" s="1">
        <v>1215</v>
      </c>
      <c r="D102" s="1">
        <v>5853</v>
      </c>
      <c r="E102" s="1">
        <v>3700</v>
      </c>
      <c r="F102" s="1">
        <v>5546</v>
      </c>
      <c r="G102" s="1">
        <v>4897</v>
      </c>
      <c r="H102" s="1">
        <v>0</v>
      </c>
      <c r="I102" s="1">
        <v>2700</v>
      </c>
      <c r="L102" s="3">
        <v>42279</v>
      </c>
      <c r="M102" s="1">
        <v>4055</v>
      </c>
      <c r="N102" s="1">
        <v>1215</v>
      </c>
      <c r="O102" s="1">
        <v>5853</v>
      </c>
      <c r="P102" s="1">
        <v>3700</v>
      </c>
      <c r="Q102" s="1">
        <v>5546</v>
      </c>
      <c r="R102" s="1">
        <v>4897</v>
      </c>
      <c r="S102" s="1">
        <v>0</v>
      </c>
      <c r="T102" s="1">
        <v>2700</v>
      </c>
    </row>
    <row r="103" spans="1:20" ht="16">
      <c r="A103" s="3">
        <v>42278</v>
      </c>
      <c r="B103" s="1">
        <v>2631</v>
      </c>
      <c r="C103" s="1">
        <v>2409</v>
      </c>
      <c r="D103" s="1">
        <v>4370</v>
      </c>
      <c r="E103" s="1">
        <v>5900</v>
      </c>
      <c r="F103" s="1">
        <v>4344</v>
      </c>
      <c r="G103" s="1">
        <v>3667</v>
      </c>
      <c r="H103" s="1">
        <v>0</v>
      </c>
      <c r="I103" s="1">
        <v>4550</v>
      </c>
      <c r="L103" s="3">
        <v>42278</v>
      </c>
      <c r="M103" s="1">
        <v>2631</v>
      </c>
      <c r="N103" s="1">
        <v>2409</v>
      </c>
      <c r="O103" s="1">
        <v>4370</v>
      </c>
      <c r="P103" s="1">
        <v>5900</v>
      </c>
      <c r="Q103" s="1">
        <v>4344</v>
      </c>
      <c r="R103" s="1">
        <v>3667</v>
      </c>
      <c r="S103" s="1">
        <v>0</v>
      </c>
      <c r="T103" s="1">
        <v>4550</v>
      </c>
    </row>
  </sheetData>
  <autoFilter ref="A1:I1">
    <sortState ref="A2:I103">
      <sortCondition descending="1" ref="A1:A10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topLeftCell="L1" workbookViewId="0">
      <selection activeCell="A4" sqref="A4:A10"/>
    </sheetView>
  </sheetViews>
  <sheetFormatPr baseColWidth="10" defaultRowHeight="15" x14ac:dyDescent="0"/>
  <cols>
    <col min="1" max="1" width="20.6640625" customWidth="1"/>
    <col min="2" max="2" width="23" customWidth="1"/>
    <col min="3" max="3" width="17.33203125" customWidth="1"/>
    <col min="16" max="16" width="15.6640625" customWidth="1"/>
    <col min="17" max="17" width="15" customWidth="1"/>
    <col min="37" max="37" width="19.5" customWidth="1"/>
    <col min="38" max="38" width="19.33203125" customWidth="1"/>
  </cols>
  <sheetData>
    <row r="1" spans="1:57">
      <c r="A1" t="s">
        <v>65</v>
      </c>
    </row>
    <row r="3" spans="1:57" ht="16">
      <c r="A3" t="s">
        <v>10</v>
      </c>
      <c r="B3" t="s">
        <v>78</v>
      </c>
      <c r="C3" t="s">
        <v>86</v>
      </c>
      <c r="D3" t="s">
        <v>13</v>
      </c>
      <c r="E3" t="s">
        <v>14</v>
      </c>
      <c r="F3" s="1" t="s">
        <v>15</v>
      </c>
      <c r="G3" s="1" t="s">
        <v>17</v>
      </c>
      <c r="H3" s="1" t="s">
        <v>18</v>
      </c>
      <c r="I3" t="s">
        <v>79</v>
      </c>
      <c r="J3" t="s">
        <v>87</v>
      </c>
      <c r="K3" t="s">
        <v>19</v>
      </c>
      <c r="L3" t="s">
        <v>22</v>
      </c>
      <c r="M3" s="1" t="s">
        <v>23</v>
      </c>
      <c r="N3" s="1" t="s">
        <v>25</v>
      </c>
      <c r="O3" s="1" t="s">
        <v>26</v>
      </c>
      <c r="P3" t="s">
        <v>80</v>
      </c>
      <c r="Q3" t="s">
        <v>88</v>
      </c>
      <c r="R3" t="s">
        <v>29</v>
      </c>
      <c r="S3" t="s">
        <v>30</v>
      </c>
      <c r="T3" s="1" t="s">
        <v>31</v>
      </c>
      <c r="U3" s="1" t="s">
        <v>33</v>
      </c>
      <c r="V3" s="1" t="s">
        <v>34</v>
      </c>
      <c r="W3" t="s">
        <v>81</v>
      </c>
      <c r="X3" t="s">
        <v>89</v>
      </c>
      <c r="Y3" t="s">
        <v>37</v>
      </c>
      <c r="Z3" t="s">
        <v>38</v>
      </c>
      <c r="AA3" s="1" t="s">
        <v>39</v>
      </c>
      <c r="AB3" s="1" t="s">
        <v>41</v>
      </c>
      <c r="AC3" s="1" t="s">
        <v>42</v>
      </c>
      <c r="AD3" t="s">
        <v>82</v>
      </c>
      <c r="AE3" t="s">
        <v>90</v>
      </c>
      <c r="AF3" t="s">
        <v>45</v>
      </c>
      <c r="AG3" t="s">
        <v>46</v>
      </c>
      <c r="AH3" s="1" t="s">
        <v>47</v>
      </c>
      <c r="AI3" s="1" t="s">
        <v>49</v>
      </c>
      <c r="AJ3" s="1" t="s">
        <v>50</v>
      </c>
      <c r="AK3" t="s">
        <v>83</v>
      </c>
      <c r="AL3" t="s">
        <v>91</v>
      </c>
      <c r="AM3" t="s">
        <v>53</v>
      </c>
      <c r="AN3" t="s">
        <v>54</v>
      </c>
      <c r="AO3" s="1" t="s">
        <v>55</v>
      </c>
      <c r="AP3" s="1" t="s">
        <v>57</v>
      </c>
      <c r="AQ3" s="1" t="s">
        <v>58</v>
      </c>
      <c r="AR3" t="s">
        <v>84</v>
      </c>
      <c r="AS3" t="s">
        <v>92</v>
      </c>
      <c r="AT3" t="s">
        <v>66</v>
      </c>
      <c r="AU3" t="s">
        <v>67</v>
      </c>
      <c r="AV3" s="1" t="s">
        <v>68</v>
      </c>
      <c r="AW3" s="1" t="s">
        <v>70</v>
      </c>
      <c r="AX3" s="1" t="s">
        <v>71</v>
      </c>
      <c r="AY3" t="s">
        <v>85</v>
      </c>
      <c r="AZ3" t="s">
        <v>93</v>
      </c>
      <c r="BA3" t="s">
        <v>72</v>
      </c>
      <c r="BB3" t="s">
        <v>73</v>
      </c>
      <c r="BC3" s="1" t="s">
        <v>74</v>
      </c>
      <c r="BD3" s="1" t="s">
        <v>76</v>
      </c>
      <c r="BE3" s="1" t="s">
        <v>77</v>
      </c>
    </row>
    <row r="4" spans="1:57">
      <c r="A4" s="2">
        <f>arrivals!A2</f>
        <v>42379</v>
      </c>
      <c r="B4" s="4">
        <f>arrivals!B2</f>
        <v>2410</v>
      </c>
      <c r="C4" s="4">
        <f>arrivals!C2</f>
        <v>2417</v>
      </c>
      <c r="D4" s="4">
        <f>arrivals!D2</f>
        <v>819</v>
      </c>
      <c r="E4" s="4">
        <f>arrivals!E2</f>
        <v>1538</v>
      </c>
      <c r="F4" s="4">
        <f>arrivals!F2</f>
        <v>942</v>
      </c>
      <c r="G4" s="4">
        <f>arrivals!H2</f>
        <v>880</v>
      </c>
      <c r="H4" s="4">
        <f>arrivals!I2</f>
        <v>1934</v>
      </c>
      <c r="I4">
        <f>arrivals!B3</f>
        <v>5050</v>
      </c>
      <c r="J4">
        <f>arrivals!C3</f>
        <v>533</v>
      </c>
      <c r="K4">
        <f>arrivals!D3</f>
        <v>715</v>
      </c>
      <c r="L4">
        <f>arrivals!E3</f>
        <v>489</v>
      </c>
      <c r="M4">
        <f>arrivals!F3</f>
        <v>1799</v>
      </c>
      <c r="N4">
        <f>arrivals!H3</f>
        <v>2630</v>
      </c>
      <c r="O4">
        <f>arrivals!I3</f>
        <v>2619</v>
      </c>
      <c r="P4">
        <f>arrivals!B4</f>
        <v>1475</v>
      </c>
      <c r="Q4">
        <f>arrivals!C4</f>
        <v>716</v>
      </c>
      <c r="R4">
        <f>arrivals!D4</f>
        <v>1344</v>
      </c>
      <c r="S4">
        <f>arrivals!E4</f>
        <v>2100</v>
      </c>
      <c r="T4">
        <f>arrivals!F4</f>
        <v>3332</v>
      </c>
      <c r="U4">
        <f>arrivals!H4</f>
        <v>916</v>
      </c>
      <c r="V4">
        <f>arrivals!I4</f>
        <v>3472</v>
      </c>
      <c r="W4">
        <f>arrivals!B5</f>
        <v>119</v>
      </c>
      <c r="X4">
        <f>arrivals!C5</f>
        <v>463</v>
      </c>
      <c r="Y4">
        <f>arrivals!D5</f>
        <v>1776</v>
      </c>
      <c r="Z4">
        <f>arrivals!E5</f>
        <v>1715</v>
      </c>
      <c r="AA4">
        <f>arrivals!F5</f>
        <v>2814</v>
      </c>
      <c r="AB4">
        <f>arrivals!H5</f>
        <v>2337</v>
      </c>
      <c r="AC4">
        <f>arrivals!I5</f>
        <v>2466</v>
      </c>
      <c r="AD4">
        <f>arrivals!B6</f>
        <v>1067</v>
      </c>
      <c r="AE4">
        <f>arrivals!C6</f>
        <v>2377</v>
      </c>
      <c r="AF4">
        <f>arrivals!D6</f>
        <v>2258</v>
      </c>
      <c r="AG4">
        <f>arrivals!E6</f>
        <v>3273</v>
      </c>
      <c r="AH4">
        <f>arrivals!F6</f>
        <v>2273</v>
      </c>
      <c r="AI4">
        <f>arrivals!H6</f>
        <v>2550</v>
      </c>
      <c r="AJ4">
        <f>arrivals!I6</f>
        <v>2299</v>
      </c>
      <c r="AK4">
        <f>arrivals!B7</f>
        <v>779</v>
      </c>
      <c r="AL4">
        <f>arrivals!C7</f>
        <v>1998</v>
      </c>
      <c r="AM4">
        <f>arrivals!D7</f>
        <v>2842</v>
      </c>
      <c r="AN4">
        <f>arrivals!E7</f>
        <v>2041</v>
      </c>
      <c r="AO4">
        <f>arrivals!F7</f>
        <v>2650</v>
      </c>
      <c r="AP4">
        <f>arrivals!H7</f>
        <v>2626</v>
      </c>
      <c r="AQ4">
        <f>arrivals!I7</f>
        <v>3091</v>
      </c>
      <c r="AR4">
        <f>arrivals!B8</f>
        <v>1917</v>
      </c>
      <c r="AS4">
        <f>arrivals!C8</f>
        <v>3549</v>
      </c>
      <c r="AT4">
        <f>arrivals!D8</f>
        <v>1415</v>
      </c>
      <c r="AU4">
        <f>arrivals!E8</f>
        <v>1462</v>
      </c>
      <c r="AV4">
        <f>arrivals!F8</f>
        <v>2591</v>
      </c>
      <c r="AW4">
        <f>arrivals!H8</f>
        <v>1708</v>
      </c>
      <c r="AX4">
        <f>arrivals!I8</f>
        <v>3085</v>
      </c>
      <c r="AY4">
        <f>arrivals!B9</f>
        <v>2241</v>
      </c>
      <c r="AZ4">
        <f>arrivals!C9</f>
        <v>2249</v>
      </c>
      <c r="BA4">
        <f>arrivals!D9</f>
        <v>2112</v>
      </c>
      <c r="BB4">
        <f>arrivals!E9</f>
        <v>2889</v>
      </c>
      <c r="BC4">
        <f>arrivals!F9</f>
        <v>2732</v>
      </c>
      <c r="BD4">
        <f>arrivals!H9</f>
        <v>3619</v>
      </c>
      <c r="BE4">
        <f>arrivals!I9</f>
        <v>3793</v>
      </c>
    </row>
    <row r="5" spans="1:57">
      <c r="A5" s="2">
        <f>arrivals!A3</f>
        <v>42378</v>
      </c>
      <c r="B5" s="4">
        <f>arrivals!B3</f>
        <v>5050</v>
      </c>
      <c r="C5" s="4">
        <f>arrivals!C3</f>
        <v>533</v>
      </c>
      <c r="D5" s="4">
        <f>arrivals!D3</f>
        <v>715</v>
      </c>
      <c r="E5" s="4">
        <f>arrivals!E3</f>
        <v>489</v>
      </c>
      <c r="F5" s="4">
        <f>arrivals!F3</f>
        <v>1799</v>
      </c>
      <c r="G5" s="4">
        <f>arrivals!H3</f>
        <v>2630</v>
      </c>
      <c r="H5" s="4">
        <f>arrivals!I3</f>
        <v>2619</v>
      </c>
      <c r="I5">
        <f>arrivals!B4</f>
        <v>1475</v>
      </c>
      <c r="J5">
        <f>arrivals!C4</f>
        <v>716</v>
      </c>
      <c r="K5">
        <f>arrivals!D4</f>
        <v>1344</v>
      </c>
      <c r="L5">
        <f>arrivals!E4</f>
        <v>2100</v>
      </c>
      <c r="M5">
        <f>arrivals!F4</f>
        <v>3332</v>
      </c>
      <c r="N5">
        <f>arrivals!H4</f>
        <v>916</v>
      </c>
      <c r="O5">
        <f>arrivals!I4</f>
        <v>3472</v>
      </c>
      <c r="P5">
        <f>arrivals!B5</f>
        <v>119</v>
      </c>
      <c r="Q5">
        <f>arrivals!C5</f>
        <v>463</v>
      </c>
      <c r="R5">
        <f>arrivals!D5</f>
        <v>1776</v>
      </c>
      <c r="S5">
        <f>arrivals!E5</f>
        <v>1715</v>
      </c>
      <c r="T5">
        <f>arrivals!F5</f>
        <v>2814</v>
      </c>
      <c r="U5">
        <f>arrivals!H5</f>
        <v>2337</v>
      </c>
      <c r="V5">
        <f>arrivals!I5</f>
        <v>2466</v>
      </c>
      <c r="W5">
        <f>arrivals!B6</f>
        <v>1067</v>
      </c>
      <c r="X5">
        <f>arrivals!C6</f>
        <v>2377</v>
      </c>
      <c r="Y5">
        <f>arrivals!D6</f>
        <v>2258</v>
      </c>
      <c r="Z5">
        <f>arrivals!E6</f>
        <v>3273</v>
      </c>
      <c r="AA5">
        <f>arrivals!F6</f>
        <v>2273</v>
      </c>
      <c r="AB5">
        <f>arrivals!H6</f>
        <v>2550</v>
      </c>
      <c r="AC5">
        <f>arrivals!I6</f>
        <v>2299</v>
      </c>
      <c r="AD5">
        <f>arrivals!B7</f>
        <v>779</v>
      </c>
      <c r="AE5">
        <f>arrivals!C7</f>
        <v>1998</v>
      </c>
      <c r="AF5">
        <f>arrivals!D7</f>
        <v>2842</v>
      </c>
      <c r="AG5">
        <f>arrivals!E7</f>
        <v>2041</v>
      </c>
      <c r="AH5">
        <f>arrivals!F7</f>
        <v>2650</v>
      </c>
      <c r="AI5">
        <f>arrivals!H7</f>
        <v>2626</v>
      </c>
      <c r="AJ5">
        <f>arrivals!I7</f>
        <v>3091</v>
      </c>
      <c r="AK5">
        <f>arrivals!B8</f>
        <v>1917</v>
      </c>
      <c r="AL5">
        <f>arrivals!C8</f>
        <v>3549</v>
      </c>
      <c r="AM5">
        <f>arrivals!D8</f>
        <v>1415</v>
      </c>
      <c r="AN5">
        <f>arrivals!E8</f>
        <v>1462</v>
      </c>
      <c r="AO5">
        <f>arrivals!F8</f>
        <v>2591</v>
      </c>
      <c r="AP5">
        <f>arrivals!H8</f>
        <v>1708</v>
      </c>
      <c r="AQ5">
        <f>arrivals!I8</f>
        <v>3085</v>
      </c>
      <c r="AR5">
        <f>arrivals!B9</f>
        <v>2241</v>
      </c>
      <c r="AS5">
        <f>arrivals!C9</f>
        <v>2249</v>
      </c>
      <c r="AT5">
        <f>arrivals!D9</f>
        <v>2112</v>
      </c>
      <c r="AU5">
        <f>arrivals!E9</f>
        <v>2889</v>
      </c>
      <c r="AV5">
        <f>arrivals!F9</f>
        <v>2732</v>
      </c>
      <c r="AW5">
        <f>arrivals!H9</f>
        <v>3619</v>
      </c>
      <c r="AX5">
        <f>arrivals!I9</f>
        <v>3793</v>
      </c>
      <c r="AY5">
        <f>arrivals!B10</f>
        <v>3203</v>
      </c>
      <c r="AZ5">
        <f>arrivals!C10</f>
        <v>720</v>
      </c>
      <c r="BA5">
        <f>arrivals!D10</f>
        <v>2918</v>
      </c>
      <c r="BB5">
        <f>arrivals!E10</f>
        <v>2947</v>
      </c>
      <c r="BC5">
        <f>arrivals!F10</f>
        <v>3710</v>
      </c>
      <c r="BD5">
        <f>arrivals!H10</f>
        <v>3690</v>
      </c>
      <c r="BE5">
        <f>arrivals!I10</f>
        <v>3199</v>
      </c>
    </row>
    <row r="6" spans="1:57">
      <c r="A6" s="2">
        <f>arrivals!A4</f>
        <v>42377</v>
      </c>
      <c r="B6" s="4">
        <f>arrivals!B4</f>
        <v>1475</v>
      </c>
      <c r="C6" s="4">
        <f>arrivals!C4</f>
        <v>716</v>
      </c>
      <c r="D6" s="4">
        <f>arrivals!D4</f>
        <v>1344</v>
      </c>
      <c r="E6" s="4">
        <f>arrivals!E4</f>
        <v>2100</v>
      </c>
      <c r="F6" s="4">
        <f>arrivals!F4</f>
        <v>3332</v>
      </c>
      <c r="G6" s="4">
        <f>arrivals!H4</f>
        <v>916</v>
      </c>
      <c r="H6" s="4">
        <f>arrivals!I4</f>
        <v>3472</v>
      </c>
      <c r="I6">
        <f>arrivals!B5</f>
        <v>119</v>
      </c>
      <c r="J6">
        <f>arrivals!C5</f>
        <v>463</v>
      </c>
      <c r="K6">
        <f>arrivals!D5</f>
        <v>1776</v>
      </c>
      <c r="L6">
        <f>arrivals!E5</f>
        <v>1715</v>
      </c>
      <c r="M6">
        <f>arrivals!F5</f>
        <v>2814</v>
      </c>
      <c r="N6">
        <f>arrivals!H5</f>
        <v>2337</v>
      </c>
      <c r="O6">
        <f>arrivals!I5</f>
        <v>2466</v>
      </c>
      <c r="P6">
        <f>arrivals!B6</f>
        <v>1067</v>
      </c>
      <c r="Q6">
        <f>arrivals!C6</f>
        <v>2377</v>
      </c>
      <c r="R6">
        <f>arrivals!D6</f>
        <v>2258</v>
      </c>
      <c r="S6">
        <f>arrivals!E6</f>
        <v>3273</v>
      </c>
      <c r="T6">
        <f>arrivals!F6</f>
        <v>2273</v>
      </c>
      <c r="U6">
        <f>arrivals!H6</f>
        <v>2550</v>
      </c>
      <c r="V6">
        <f>arrivals!I6</f>
        <v>2299</v>
      </c>
      <c r="W6">
        <f>arrivals!B7</f>
        <v>779</v>
      </c>
      <c r="X6">
        <f>arrivals!C7</f>
        <v>1998</v>
      </c>
      <c r="Y6">
        <f>arrivals!D7</f>
        <v>2842</v>
      </c>
      <c r="Z6">
        <f>arrivals!E7</f>
        <v>2041</v>
      </c>
      <c r="AA6">
        <f>arrivals!F7</f>
        <v>2650</v>
      </c>
      <c r="AB6">
        <f>arrivals!H7</f>
        <v>2626</v>
      </c>
      <c r="AC6">
        <f>arrivals!I7</f>
        <v>3091</v>
      </c>
      <c r="AD6">
        <f>arrivals!B8</f>
        <v>1917</v>
      </c>
      <c r="AE6">
        <f>arrivals!C8</f>
        <v>3549</v>
      </c>
      <c r="AF6">
        <f>arrivals!D8</f>
        <v>1415</v>
      </c>
      <c r="AG6">
        <f>arrivals!E8</f>
        <v>1462</v>
      </c>
      <c r="AH6">
        <f>arrivals!F8</f>
        <v>2591</v>
      </c>
      <c r="AI6">
        <f>arrivals!H8</f>
        <v>1708</v>
      </c>
      <c r="AJ6">
        <f>arrivals!I8</f>
        <v>3085</v>
      </c>
      <c r="AK6">
        <f>arrivals!B9</f>
        <v>2241</v>
      </c>
      <c r="AL6">
        <f>arrivals!C9</f>
        <v>2249</v>
      </c>
      <c r="AM6">
        <f>arrivals!D9</f>
        <v>2112</v>
      </c>
      <c r="AN6">
        <f>arrivals!E9</f>
        <v>2889</v>
      </c>
      <c r="AO6">
        <f>arrivals!F9</f>
        <v>2732</v>
      </c>
      <c r="AP6">
        <f>arrivals!H9</f>
        <v>3619</v>
      </c>
      <c r="AQ6">
        <f>arrivals!I9</f>
        <v>3793</v>
      </c>
      <c r="AR6">
        <f>arrivals!B10</f>
        <v>3203</v>
      </c>
      <c r="AS6">
        <f>arrivals!C10</f>
        <v>720</v>
      </c>
      <c r="AT6">
        <f>arrivals!D10</f>
        <v>2918</v>
      </c>
      <c r="AU6">
        <f>arrivals!E10</f>
        <v>2947</v>
      </c>
      <c r="AV6">
        <f>arrivals!F10</f>
        <v>3710</v>
      </c>
      <c r="AW6">
        <f>arrivals!H10</f>
        <v>3690</v>
      </c>
      <c r="AX6">
        <f>arrivals!I10</f>
        <v>3199</v>
      </c>
      <c r="AY6">
        <f>arrivals!B11</f>
        <v>828</v>
      </c>
      <c r="AZ6">
        <f>arrivals!C11</f>
        <v>623</v>
      </c>
      <c r="BA6">
        <f>arrivals!D11</f>
        <v>2454</v>
      </c>
      <c r="BB6">
        <f>arrivals!E11</f>
        <v>2745</v>
      </c>
      <c r="BC6">
        <f>arrivals!F11</f>
        <v>3869</v>
      </c>
      <c r="BD6">
        <f>arrivals!H11</f>
        <v>2914</v>
      </c>
      <c r="BE6">
        <f>arrivals!I11</f>
        <v>2226</v>
      </c>
    </row>
    <row r="7" spans="1:57">
      <c r="A7" s="2">
        <f>arrivals!A5</f>
        <v>42376</v>
      </c>
      <c r="B7" s="4">
        <f>arrivals!B5</f>
        <v>119</v>
      </c>
      <c r="C7" s="4">
        <f>arrivals!C5</f>
        <v>463</v>
      </c>
      <c r="D7" s="4">
        <f>arrivals!D5</f>
        <v>1776</v>
      </c>
      <c r="E7" s="4">
        <f>arrivals!E5</f>
        <v>1715</v>
      </c>
      <c r="F7" s="4">
        <f>arrivals!F5</f>
        <v>2814</v>
      </c>
      <c r="G7" s="4">
        <f>arrivals!H5</f>
        <v>2337</v>
      </c>
      <c r="H7" s="4">
        <f>arrivals!I5</f>
        <v>2466</v>
      </c>
      <c r="I7">
        <f>arrivals!B6</f>
        <v>1067</v>
      </c>
      <c r="J7">
        <f>arrivals!C6</f>
        <v>2377</v>
      </c>
      <c r="K7">
        <f>arrivals!D6</f>
        <v>2258</v>
      </c>
      <c r="L7">
        <f>arrivals!E6</f>
        <v>3273</v>
      </c>
      <c r="M7">
        <f>arrivals!F6</f>
        <v>2273</v>
      </c>
      <c r="N7">
        <f>arrivals!H6</f>
        <v>2550</v>
      </c>
      <c r="O7">
        <f>arrivals!I6</f>
        <v>2299</v>
      </c>
      <c r="P7">
        <f>arrivals!B7</f>
        <v>779</v>
      </c>
      <c r="Q7">
        <f>arrivals!C7</f>
        <v>1998</v>
      </c>
      <c r="R7">
        <f>arrivals!D7</f>
        <v>2842</v>
      </c>
      <c r="S7">
        <f>arrivals!E7</f>
        <v>2041</v>
      </c>
      <c r="T7">
        <f>arrivals!F7</f>
        <v>2650</v>
      </c>
      <c r="U7">
        <f>arrivals!H7</f>
        <v>2626</v>
      </c>
      <c r="V7">
        <f>arrivals!I7</f>
        <v>3091</v>
      </c>
      <c r="W7">
        <f>arrivals!B8</f>
        <v>1917</v>
      </c>
      <c r="X7">
        <f>arrivals!C8</f>
        <v>3549</v>
      </c>
      <c r="Y7">
        <f>arrivals!D8</f>
        <v>1415</v>
      </c>
      <c r="Z7">
        <f>arrivals!E8</f>
        <v>1462</v>
      </c>
      <c r="AA7">
        <f>arrivals!F8</f>
        <v>2591</v>
      </c>
      <c r="AB7">
        <f>arrivals!H8</f>
        <v>1708</v>
      </c>
      <c r="AC7">
        <f>arrivals!I8</f>
        <v>3085</v>
      </c>
      <c r="AD7">
        <f>arrivals!B9</f>
        <v>2241</v>
      </c>
      <c r="AE7">
        <f>arrivals!C9</f>
        <v>2249</v>
      </c>
      <c r="AF7">
        <f>arrivals!D9</f>
        <v>2112</v>
      </c>
      <c r="AG7">
        <f>arrivals!E9</f>
        <v>2889</v>
      </c>
      <c r="AH7">
        <f>arrivals!F9</f>
        <v>2732</v>
      </c>
      <c r="AI7">
        <f>arrivals!H9</f>
        <v>3619</v>
      </c>
      <c r="AJ7">
        <f>arrivals!I9</f>
        <v>3793</v>
      </c>
      <c r="AK7">
        <f>arrivals!B10</f>
        <v>3203</v>
      </c>
      <c r="AL7">
        <f>arrivals!C10</f>
        <v>720</v>
      </c>
      <c r="AM7">
        <f>arrivals!D10</f>
        <v>2918</v>
      </c>
      <c r="AN7">
        <f>arrivals!E10</f>
        <v>2947</v>
      </c>
      <c r="AO7">
        <f>arrivals!F10</f>
        <v>3710</v>
      </c>
      <c r="AP7">
        <f>arrivals!H10</f>
        <v>3690</v>
      </c>
      <c r="AQ7">
        <f>arrivals!I10</f>
        <v>3199</v>
      </c>
      <c r="AR7">
        <f>arrivals!B11</f>
        <v>828</v>
      </c>
      <c r="AS7">
        <f>arrivals!C11</f>
        <v>623</v>
      </c>
      <c r="AT7">
        <f>arrivals!D11</f>
        <v>2454</v>
      </c>
      <c r="AU7">
        <f>arrivals!E11</f>
        <v>2745</v>
      </c>
      <c r="AV7">
        <f>arrivals!F11</f>
        <v>3869</v>
      </c>
      <c r="AW7">
        <f>arrivals!H11</f>
        <v>2914</v>
      </c>
      <c r="AX7">
        <f>arrivals!I11</f>
        <v>2226</v>
      </c>
      <c r="AY7">
        <f>arrivals!B12</f>
        <v>948</v>
      </c>
      <c r="AZ7">
        <f>arrivals!C12</f>
        <v>2009</v>
      </c>
      <c r="BA7">
        <f>arrivals!D12</f>
        <v>3848</v>
      </c>
      <c r="BB7" t="str">
        <f>arrivals!E12</f>
        <v>N/A</v>
      </c>
      <c r="BC7" t="str">
        <f>arrivals!F12</f>
        <v>N/A</v>
      </c>
      <c r="BD7">
        <f>arrivals!H12</f>
        <v>511</v>
      </c>
      <c r="BE7">
        <f>arrivals!I12</f>
        <v>1756</v>
      </c>
    </row>
    <row r="8" spans="1:57">
      <c r="A8" s="2">
        <f>arrivals!A6</f>
        <v>42375</v>
      </c>
      <c r="B8" s="4">
        <f>arrivals!B6</f>
        <v>1067</v>
      </c>
      <c r="C8" s="4">
        <f>arrivals!C6</f>
        <v>2377</v>
      </c>
      <c r="D8" s="4">
        <f>arrivals!D6</f>
        <v>2258</v>
      </c>
      <c r="E8" s="4">
        <f>arrivals!E6</f>
        <v>3273</v>
      </c>
      <c r="F8" s="4">
        <f>arrivals!F6</f>
        <v>2273</v>
      </c>
      <c r="G8" s="4">
        <f>arrivals!H6</f>
        <v>2550</v>
      </c>
      <c r="H8" s="4">
        <f>arrivals!I6</f>
        <v>2299</v>
      </c>
      <c r="I8">
        <f>arrivals!B7</f>
        <v>779</v>
      </c>
      <c r="J8">
        <f>arrivals!C7</f>
        <v>1998</v>
      </c>
      <c r="K8">
        <f>arrivals!D7</f>
        <v>2842</v>
      </c>
      <c r="L8">
        <f>arrivals!E7</f>
        <v>2041</v>
      </c>
      <c r="M8">
        <f>arrivals!F7</f>
        <v>2650</v>
      </c>
      <c r="N8">
        <f>arrivals!H7</f>
        <v>2626</v>
      </c>
      <c r="O8">
        <f>arrivals!I7</f>
        <v>3091</v>
      </c>
      <c r="P8">
        <f>arrivals!B8</f>
        <v>1917</v>
      </c>
      <c r="Q8">
        <f>arrivals!C8</f>
        <v>3549</v>
      </c>
      <c r="R8">
        <f>arrivals!D8</f>
        <v>1415</v>
      </c>
      <c r="S8">
        <f>arrivals!E8</f>
        <v>1462</v>
      </c>
      <c r="T8">
        <f>arrivals!F8</f>
        <v>2591</v>
      </c>
      <c r="U8">
        <f>arrivals!H8</f>
        <v>1708</v>
      </c>
      <c r="V8">
        <f>arrivals!I8</f>
        <v>3085</v>
      </c>
      <c r="W8">
        <f>arrivals!B9</f>
        <v>2241</v>
      </c>
      <c r="X8">
        <f>arrivals!C9</f>
        <v>2249</v>
      </c>
      <c r="Y8">
        <f>arrivals!D9</f>
        <v>2112</v>
      </c>
      <c r="Z8">
        <f>arrivals!E9</f>
        <v>2889</v>
      </c>
      <c r="AA8">
        <f>arrivals!F9</f>
        <v>2732</v>
      </c>
      <c r="AB8">
        <f>arrivals!H9</f>
        <v>3619</v>
      </c>
      <c r="AC8">
        <f>arrivals!I9</f>
        <v>3793</v>
      </c>
      <c r="AD8">
        <f>arrivals!B10</f>
        <v>3203</v>
      </c>
      <c r="AE8">
        <f>arrivals!C10</f>
        <v>720</v>
      </c>
      <c r="AF8">
        <f>arrivals!D10</f>
        <v>2918</v>
      </c>
      <c r="AG8">
        <f>arrivals!E10</f>
        <v>2947</v>
      </c>
      <c r="AH8">
        <f>arrivals!F10</f>
        <v>3710</v>
      </c>
      <c r="AI8">
        <f>arrivals!H10</f>
        <v>3690</v>
      </c>
      <c r="AJ8">
        <f>arrivals!I10</f>
        <v>3199</v>
      </c>
      <c r="AK8">
        <f>arrivals!B11</f>
        <v>828</v>
      </c>
      <c r="AL8">
        <f>arrivals!C11</f>
        <v>623</v>
      </c>
      <c r="AM8">
        <f>arrivals!D11</f>
        <v>2454</v>
      </c>
      <c r="AN8">
        <f>arrivals!E11</f>
        <v>2745</v>
      </c>
      <c r="AO8">
        <f>arrivals!F11</f>
        <v>3869</v>
      </c>
      <c r="AP8">
        <f>arrivals!H11</f>
        <v>2914</v>
      </c>
      <c r="AQ8">
        <f>arrivals!I11</f>
        <v>2226</v>
      </c>
      <c r="AR8">
        <f>arrivals!B12</f>
        <v>948</v>
      </c>
      <c r="AS8">
        <f>arrivals!C12</f>
        <v>2009</v>
      </c>
      <c r="AT8">
        <f>arrivals!D12</f>
        <v>3848</v>
      </c>
      <c r="AU8" t="str">
        <f>arrivals!E12</f>
        <v>N/A</v>
      </c>
      <c r="AV8" t="str">
        <f>arrivals!F12</f>
        <v>N/A</v>
      </c>
      <c r="AW8">
        <f>arrivals!H12</f>
        <v>511</v>
      </c>
      <c r="AX8">
        <f>arrivals!I12</f>
        <v>1756</v>
      </c>
      <c r="AY8">
        <f>arrivals!B13</f>
        <v>2552</v>
      </c>
      <c r="AZ8">
        <f>arrivals!C13</f>
        <v>4021</v>
      </c>
      <c r="BA8">
        <f>arrivals!D13</f>
        <v>1665</v>
      </c>
      <c r="BB8">
        <f>arrivals!E13</f>
        <v>1879</v>
      </c>
      <c r="BC8">
        <f>arrivals!F13</f>
        <v>2132</v>
      </c>
      <c r="BD8">
        <f>arrivals!H13</f>
        <v>3195</v>
      </c>
      <c r="BE8">
        <f>arrivals!I13</f>
        <v>4386</v>
      </c>
    </row>
    <row r="9" spans="1:57">
      <c r="A9" s="2">
        <f>arrivals!A7</f>
        <v>42374</v>
      </c>
      <c r="B9" s="4">
        <f>arrivals!B7</f>
        <v>779</v>
      </c>
      <c r="C9" s="4">
        <f>arrivals!C7</f>
        <v>1998</v>
      </c>
      <c r="D9" s="4">
        <f>arrivals!D7</f>
        <v>2842</v>
      </c>
      <c r="E9" s="4">
        <f>arrivals!E7</f>
        <v>2041</v>
      </c>
      <c r="F9" s="4">
        <f>arrivals!F7</f>
        <v>2650</v>
      </c>
      <c r="G9" s="4">
        <f>arrivals!H7</f>
        <v>2626</v>
      </c>
      <c r="H9" s="4">
        <f>arrivals!I7</f>
        <v>3091</v>
      </c>
      <c r="I9">
        <f>arrivals!B8</f>
        <v>1917</v>
      </c>
      <c r="J9">
        <f>arrivals!C8</f>
        <v>3549</v>
      </c>
      <c r="K9">
        <f>arrivals!D8</f>
        <v>1415</v>
      </c>
      <c r="L9">
        <f>arrivals!E8</f>
        <v>1462</v>
      </c>
      <c r="M9">
        <f>arrivals!F8</f>
        <v>2591</v>
      </c>
      <c r="N9">
        <f>arrivals!H8</f>
        <v>1708</v>
      </c>
      <c r="O9">
        <f>arrivals!I8</f>
        <v>3085</v>
      </c>
      <c r="P9">
        <f>arrivals!B9</f>
        <v>2241</v>
      </c>
      <c r="Q9">
        <f>arrivals!C9</f>
        <v>2249</v>
      </c>
      <c r="R9">
        <f>arrivals!D9</f>
        <v>2112</v>
      </c>
      <c r="S9">
        <f>arrivals!E9</f>
        <v>2889</v>
      </c>
      <c r="T9">
        <f>arrivals!F9</f>
        <v>2732</v>
      </c>
      <c r="U9">
        <f>arrivals!H9</f>
        <v>3619</v>
      </c>
      <c r="V9">
        <f>arrivals!I9</f>
        <v>3793</v>
      </c>
      <c r="W9">
        <f>arrivals!B10</f>
        <v>3203</v>
      </c>
      <c r="X9">
        <f>arrivals!C10</f>
        <v>720</v>
      </c>
      <c r="Y9">
        <f>arrivals!D10</f>
        <v>2918</v>
      </c>
      <c r="Z9">
        <f>arrivals!E10</f>
        <v>2947</v>
      </c>
      <c r="AA9">
        <f>arrivals!F10</f>
        <v>3710</v>
      </c>
      <c r="AB9">
        <f>arrivals!H10</f>
        <v>3690</v>
      </c>
      <c r="AC9">
        <f>arrivals!I10</f>
        <v>3199</v>
      </c>
      <c r="AD9">
        <f>arrivals!B11</f>
        <v>828</v>
      </c>
      <c r="AE9">
        <f>arrivals!C11</f>
        <v>623</v>
      </c>
      <c r="AF9">
        <f>arrivals!D11</f>
        <v>2454</v>
      </c>
      <c r="AG9">
        <f>arrivals!E11</f>
        <v>2745</v>
      </c>
      <c r="AH9">
        <f>arrivals!F11</f>
        <v>3869</v>
      </c>
      <c r="AI9">
        <f>arrivals!H11</f>
        <v>2914</v>
      </c>
      <c r="AJ9">
        <f>arrivals!I11</f>
        <v>2226</v>
      </c>
      <c r="AK9">
        <f>arrivals!B12</f>
        <v>948</v>
      </c>
      <c r="AL9">
        <f>arrivals!C12</f>
        <v>2009</v>
      </c>
      <c r="AM9">
        <f>arrivals!D12</f>
        <v>3848</v>
      </c>
      <c r="AN9" t="str">
        <f>arrivals!E12</f>
        <v>N/A</v>
      </c>
      <c r="AO9" t="str">
        <f>arrivals!F12</f>
        <v>N/A</v>
      </c>
      <c r="AP9">
        <f>arrivals!H12</f>
        <v>511</v>
      </c>
      <c r="AQ9">
        <f>arrivals!I12</f>
        <v>1756</v>
      </c>
      <c r="AR9">
        <f>arrivals!B13</f>
        <v>2552</v>
      </c>
      <c r="AS9">
        <f>arrivals!C13</f>
        <v>4021</v>
      </c>
      <c r="AT9">
        <f>arrivals!D13</f>
        <v>1665</v>
      </c>
      <c r="AU9">
        <f>arrivals!E13</f>
        <v>1879</v>
      </c>
      <c r="AV9">
        <f>arrivals!F13</f>
        <v>2132</v>
      </c>
      <c r="AW9">
        <f>arrivals!H13</f>
        <v>3195</v>
      </c>
      <c r="AX9">
        <f>arrivals!I13</f>
        <v>4386</v>
      </c>
      <c r="AY9">
        <f>arrivals!B14</f>
        <v>3643</v>
      </c>
      <c r="AZ9">
        <f>arrivals!C14</f>
        <v>5309</v>
      </c>
      <c r="BA9">
        <f>arrivals!D14</f>
        <v>2577</v>
      </c>
      <c r="BB9">
        <f>arrivals!E14</f>
        <v>2629</v>
      </c>
      <c r="BC9">
        <f>arrivals!F14</f>
        <v>4253</v>
      </c>
      <c r="BD9">
        <f>arrivals!H14</f>
        <v>4239</v>
      </c>
      <c r="BE9">
        <f>arrivals!I14</f>
        <v>4468</v>
      </c>
    </row>
    <row r="10" spans="1:57">
      <c r="A10" s="2">
        <f>arrivals!A8</f>
        <v>42373</v>
      </c>
      <c r="B10" s="4">
        <f>arrivals!B8</f>
        <v>1917</v>
      </c>
      <c r="C10" s="4">
        <f>arrivals!C8</f>
        <v>3549</v>
      </c>
      <c r="D10" s="4">
        <f>arrivals!D8</f>
        <v>1415</v>
      </c>
      <c r="E10" s="4">
        <f>arrivals!E8</f>
        <v>1462</v>
      </c>
      <c r="F10" s="4">
        <f>arrivals!F8</f>
        <v>2591</v>
      </c>
      <c r="G10" s="4">
        <f>arrivals!H8</f>
        <v>1708</v>
      </c>
      <c r="H10" s="4">
        <f>arrivals!I8</f>
        <v>3085</v>
      </c>
      <c r="I10">
        <f>arrivals!B9</f>
        <v>2241</v>
      </c>
      <c r="J10">
        <f>arrivals!C9</f>
        <v>2249</v>
      </c>
      <c r="K10">
        <f>arrivals!D9</f>
        <v>2112</v>
      </c>
      <c r="L10">
        <f>arrivals!E9</f>
        <v>2889</v>
      </c>
      <c r="M10">
        <f>arrivals!F9</f>
        <v>2732</v>
      </c>
      <c r="N10">
        <f>arrivals!H9</f>
        <v>3619</v>
      </c>
      <c r="O10">
        <f>arrivals!I9</f>
        <v>3793</v>
      </c>
      <c r="P10">
        <f>arrivals!B10</f>
        <v>3203</v>
      </c>
      <c r="Q10">
        <f>arrivals!C10</f>
        <v>720</v>
      </c>
      <c r="R10">
        <f>arrivals!D10</f>
        <v>2918</v>
      </c>
      <c r="S10">
        <f>arrivals!E10</f>
        <v>2947</v>
      </c>
      <c r="T10">
        <f>arrivals!F10</f>
        <v>3710</v>
      </c>
      <c r="U10">
        <f>arrivals!H10</f>
        <v>3690</v>
      </c>
      <c r="V10">
        <f>arrivals!I10</f>
        <v>3199</v>
      </c>
      <c r="W10">
        <f>arrivals!B11</f>
        <v>828</v>
      </c>
      <c r="X10">
        <f>arrivals!C11</f>
        <v>623</v>
      </c>
      <c r="Y10">
        <f>arrivals!D11</f>
        <v>2454</v>
      </c>
      <c r="Z10">
        <f>arrivals!E11</f>
        <v>2745</v>
      </c>
      <c r="AA10">
        <f>arrivals!F11</f>
        <v>3869</v>
      </c>
      <c r="AB10">
        <f>arrivals!H11</f>
        <v>2914</v>
      </c>
      <c r="AC10">
        <f>arrivals!I11</f>
        <v>2226</v>
      </c>
      <c r="AD10">
        <f>arrivals!B12</f>
        <v>948</v>
      </c>
      <c r="AE10">
        <f>arrivals!C12</f>
        <v>2009</v>
      </c>
      <c r="AF10">
        <f>arrivals!D12</f>
        <v>3848</v>
      </c>
      <c r="AG10" t="str">
        <f>arrivals!E12</f>
        <v>N/A</v>
      </c>
      <c r="AH10" t="str">
        <f>arrivals!F12</f>
        <v>N/A</v>
      </c>
      <c r="AI10">
        <f>arrivals!H12</f>
        <v>511</v>
      </c>
      <c r="AJ10">
        <f>arrivals!I12</f>
        <v>1756</v>
      </c>
      <c r="AK10">
        <f>arrivals!B13</f>
        <v>2552</v>
      </c>
      <c r="AL10">
        <f>arrivals!C13</f>
        <v>4021</v>
      </c>
      <c r="AM10">
        <f>arrivals!D13</f>
        <v>1665</v>
      </c>
      <c r="AN10">
        <f>arrivals!E13</f>
        <v>1879</v>
      </c>
      <c r="AO10">
        <f>arrivals!F13</f>
        <v>2132</v>
      </c>
      <c r="AP10">
        <f>arrivals!H13</f>
        <v>3195</v>
      </c>
      <c r="AQ10">
        <f>arrivals!I13</f>
        <v>4386</v>
      </c>
      <c r="AR10">
        <f>arrivals!B14</f>
        <v>3643</v>
      </c>
      <c r="AS10">
        <f>arrivals!C14</f>
        <v>5309</v>
      </c>
      <c r="AT10">
        <f>arrivals!D14</f>
        <v>2577</v>
      </c>
      <c r="AU10">
        <f>arrivals!E14</f>
        <v>2629</v>
      </c>
      <c r="AV10">
        <f>arrivals!F14</f>
        <v>4253</v>
      </c>
      <c r="AW10">
        <f>arrivals!H14</f>
        <v>4239</v>
      </c>
      <c r="AX10">
        <f>arrivals!I14</f>
        <v>4468</v>
      </c>
      <c r="AY10">
        <f>arrivals!B15</f>
        <v>3337</v>
      </c>
      <c r="AZ10">
        <f>arrivals!C15</f>
        <v>1924</v>
      </c>
      <c r="BA10">
        <f>arrivals!D15</f>
        <v>2884</v>
      </c>
      <c r="BB10">
        <f>arrivals!E15</f>
        <v>3708</v>
      </c>
      <c r="BC10">
        <f>arrivals!F15</f>
        <v>3249</v>
      </c>
      <c r="BD10">
        <f>arrivals!H15</f>
        <v>4228</v>
      </c>
      <c r="BE10">
        <f>arrivals!I15</f>
        <v>4394</v>
      </c>
    </row>
    <row r="11" spans="1:57">
      <c r="A11" s="2">
        <f>arrivals!A9</f>
        <v>42372</v>
      </c>
      <c r="B11" s="4">
        <f>arrivals!B9</f>
        <v>2241</v>
      </c>
      <c r="C11" s="4">
        <f>arrivals!C9</f>
        <v>2249</v>
      </c>
      <c r="D11" s="4">
        <f>arrivals!D9</f>
        <v>2112</v>
      </c>
      <c r="E11" s="4">
        <f>arrivals!E9</f>
        <v>2889</v>
      </c>
      <c r="F11" s="4">
        <f>arrivals!F9</f>
        <v>2732</v>
      </c>
      <c r="G11" s="4">
        <f>arrivals!H9</f>
        <v>3619</v>
      </c>
      <c r="H11" s="4">
        <f>arrivals!I9</f>
        <v>3793</v>
      </c>
      <c r="I11">
        <f>arrivals!B10</f>
        <v>3203</v>
      </c>
      <c r="J11">
        <f>arrivals!C10</f>
        <v>720</v>
      </c>
      <c r="K11">
        <f>arrivals!D10</f>
        <v>2918</v>
      </c>
      <c r="L11">
        <f>arrivals!E10</f>
        <v>2947</v>
      </c>
      <c r="M11">
        <f>arrivals!F10</f>
        <v>3710</v>
      </c>
      <c r="N11">
        <f>arrivals!H10</f>
        <v>3690</v>
      </c>
      <c r="O11">
        <f>arrivals!I10</f>
        <v>3199</v>
      </c>
      <c r="P11">
        <f>arrivals!B11</f>
        <v>828</v>
      </c>
      <c r="Q11">
        <f>arrivals!C11</f>
        <v>623</v>
      </c>
      <c r="R11">
        <f>arrivals!D11</f>
        <v>2454</v>
      </c>
      <c r="S11">
        <f>arrivals!E11</f>
        <v>2745</v>
      </c>
      <c r="T11">
        <f>arrivals!F11</f>
        <v>3869</v>
      </c>
      <c r="U11">
        <f>arrivals!H11</f>
        <v>2914</v>
      </c>
      <c r="V11">
        <f>arrivals!I11</f>
        <v>2226</v>
      </c>
      <c r="W11">
        <f>arrivals!B12</f>
        <v>948</v>
      </c>
      <c r="X11">
        <f>arrivals!C12</f>
        <v>2009</v>
      </c>
      <c r="Y11">
        <f>arrivals!D12</f>
        <v>3848</v>
      </c>
      <c r="Z11" t="str">
        <f>arrivals!E12</f>
        <v>N/A</v>
      </c>
      <c r="AA11" t="str">
        <f>arrivals!F12</f>
        <v>N/A</v>
      </c>
      <c r="AB11">
        <f>arrivals!H12</f>
        <v>511</v>
      </c>
      <c r="AC11">
        <f>arrivals!I12</f>
        <v>1756</v>
      </c>
      <c r="AD11">
        <f>arrivals!B13</f>
        <v>2552</v>
      </c>
      <c r="AE11">
        <f>arrivals!C13</f>
        <v>4021</v>
      </c>
      <c r="AF11">
        <f>arrivals!D13</f>
        <v>1665</v>
      </c>
      <c r="AG11">
        <f>arrivals!E13</f>
        <v>1879</v>
      </c>
      <c r="AH11">
        <f>arrivals!F13</f>
        <v>2132</v>
      </c>
      <c r="AI11">
        <f>arrivals!H13</f>
        <v>3195</v>
      </c>
      <c r="AJ11">
        <f>arrivals!I13</f>
        <v>4386</v>
      </c>
      <c r="AK11">
        <f>arrivals!B14</f>
        <v>3643</v>
      </c>
      <c r="AL11">
        <f>arrivals!C14</f>
        <v>5309</v>
      </c>
      <c r="AM11">
        <f>arrivals!D14</f>
        <v>2577</v>
      </c>
      <c r="AN11">
        <f>arrivals!E14</f>
        <v>2629</v>
      </c>
      <c r="AO11">
        <f>arrivals!F14</f>
        <v>4253</v>
      </c>
      <c r="AP11">
        <f>arrivals!H14</f>
        <v>4239</v>
      </c>
      <c r="AQ11">
        <f>arrivals!I14</f>
        <v>4468</v>
      </c>
      <c r="AR11">
        <f>arrivals!B15</f>
        <v>3337</v>
      </c>
      <c r="AS11">
        <f>arrivals!C15</f>
        <v>1924</v>
      </c>
      <c r="AT11">
        <f>arrivals!D15</f>
        <v>2884</v>
      </c>
      <c r="AU11">
        <f>arrivals!E15</f>
        <v>3708</v>
      </c>
      <c r="AV11">
        <f>arrivals!F15</f>
        <v>3249</v>
      </c>
      <c r="AW11">
        <f>arrivals!H15</f>
        <v>4228</v>
      </c>
      <c r="AX11">
        <f>arrivals!I15</f>
        <v>4394</v>
      </c>
      <c r="AY11">
        <f>arrivals!B16</f>
        <v>2678</v>
      </c>
      <c r="AZ11">
        <f>arrivals!C16</f>
        <v>2311</v>
      </c>
      <c r="BA11">
        <f>arrivals!D16</f>
        <v>3938</v>
      </c>
      <c r="BB11">
        <f>arrivals!E16</f>
        <v>3674</v>
      </c>
      <c r="BC11">
        <f>arrivals!F16</f>
        <v>4251</v>
      </c>
      <c r="BD11">
        <f>arrivals!H16</f>
        <v>3253</v>
      </c>
      <c r="BE11">
        <f>arrivals!I16</f>
        <v>3476</v>
      </c>
    </row>
    <row r="12" spans="1:57">
      <c r="A12" s="2">
        <f>arrivals!A10</f>
        <v>42371</v>
      </c>
      <c r="B12" s="4">
        <f>arrivals!B10</f>
        <v>3203</v>
      </c>
      <c r="C12" s="4">
        <f>arrivals!C10</f>
        <v>720</v>
      </c>
      <c r="D12" s="4">
        <f>arrivals!D10</f>
        <v>2918</v>
      </c>
      <c r="E12" s="4">
        <f>arrivals!E10</f>
        <v>2947</v>
      </c>
      <c r="F12" s="4">
        <f>arrivals!F10</f>
        <v>3710</v>
      </c>
      <c r="G12" s="4">
        <f>arrivals!H10</f>
        <v>3690</v>
      </c>
      <c r="H12" s="4">
        <f>arrivals!I10</f>
        <v>3199</v>
      </c>
      <c r="I12">
        <f>arrivals!B11</f>
        <v>828</v>
      </c>
      <c r="J12">
        <f>arrivals!C11</f>
        <v>623</v>
      </c>
      <c r="K12">
        <f>arrivals!D11</f>
        <v>2454</v>
      </c>
      <c r="L12">
        <f>arrivals!E11</f>
        <v>2745</v>
      </c>
      <c r="M12">
        <f>arrivals!F11</f>
        <v>3869</v>
      </c>
      <c r="N12">
        <f>arrivals!H11</f>
        <v>2914</v>
      </c>
      <c r="O12">
        <f>arrivals!I11</f>
        <v>2226</v>
      </c>
      <c r="P12">
        <f>arrivals!B12</f>
        <v>948</v>
      </c>
      <c r="Q12">
        <f>arrivals!C12</f>
        <v>2009</v>
      </c>
      <c r="R12">
        <f>arrivals!D12</f>
        <v>3848</v>
      </c>
      <c r="S12" t="str">
        <f>arrivals!E12</f>
        <v>N/A</v>
      </c>
      <c r="T12" t="str">
        <f>arrivals!F12</f>
        <v>N/A</v>
      </c>
      <c r="U12">
        <f>arrivals!H12</f>
        <v>511</v>
      </c>
      <c r="V12">
        <f>arrivals!I12</f>
        <v>1756</v>
      </c>
      <c r="W12">
        <f>arrivals!B13</f>
        <v>2552</v>
      </c>
      <c r="X12">
        <f>arrivals!C13</f>
        <v>4021</v>
      </c>
      <c r="Y12">
        <f>arrivals!D13</f>
        <v>1665</v>
      </c>
      <c r="Z12">
        <f>arrivals!E13</f>
        <v>1879</v>
      </c>
      <c r="AA12">
        <f>arrivals!F13</f>
        <v>2132</v>
      </c>
      <c r="AB12">
        <f>arrivals!H13</f>
        <v>3195</v>
      </c>
      <c r="AC12">
        <f>arrivals!I13</f>
        <v>4386</v>
      </c>
      <c r="AD12">
        <f>arrivals!B14</f>
        <v>3643</v>
      </c>
      <c r="AE12">
        <f>arrivals!C14</f>
        <v>5309</v>
      </c>
      <c r="AF12">
        <f>arrivals!D14</f>
        <v>2577</v>
      </c>
      <c r="AG12">
        <f>arrivals!E14</f>
        <v>2629</v>
      </c>
      <c r="AH12">
        <f>arrivals!F14</f>
        <v>4253</v>
      </c>
      <c r="AI12">
        <f>arrivals!H14</f>
        <v>4239</v>
      </c>
      <c r="AJ12">
        <f>arrivals!I14</f>
        <v>4468</v>
      </c>
      <c r="AK12">
        <f>arrivals!B15</f>
        <v>3337</v>
      </c>
      <c r="AL12">
        <f>arrivals!C15</f>
        <v>1924</v>
      </c>
      <c r="AM12">
        <f>arrivals!D15</f>
        <v>2884</v>
      </c>
      <c r="AN12">
        <f>arrivals!E15</f>
        <v>3708</v>
      </c>
      <c r="AO12">
        <f>arrivals!F15</f>
        <v>3249</v>
      </c>
      <c r="AP12">
        <f>arrivals!H15</f>
        <v>4228</v>
      </c>
      <c r="AQ12">
        <f>arrivals!I15</f>
        <v>4394</v>
      </c>
      <c r="AR12">
        <f>arrivals!B16</f>
        <v>2678</v>
      </c>
      <c r="AS12">
        <f>arrivals!C16</f>
        <v>2311</v>
      </c>
      <c r="AT12">
        <f>arrivals!D16</f>
        <v>3938</v>
      </c>
      <c r="AU12">
        <f>arrivals!E16</f>
        <v>3674</v>
      </c>
      <c r="AV12">
        <f>arrivals!F16</f>
        <v>4251</v>
      </c>
      <c r="AW12">
        <f>arrivals!H16</f>
        <v>3253</v>
      </c>
      <c r="AX12">
        <f>arrivals!I16</f>
        <v>3476</v>
      </c>
      <c r="AY12">
        <f>arrivals!B17</f>
        <v>2710</v>
      </c>
      <c r="AZ12">
        <f>arrivals!C17</f>
        <v>2498</v>
      </c>
      <c r="BA12">
        <f>arrivals!D17</f>
        <v>3521</v>
      </c>
      <c r="BB12">
        <f>arrivals!E17</f>
        <v>3757</v>
      </c>
      <c r="BC12">
        <f>arrivals!F17</f>
        <v>4241</v>
      </c>
      <c r="BD12">
        <f>arrivals!H17</f>
        <v>4274</v>
      </c>
      <c r="BE12">
        <f>arrivals!I17</f>
        <v>3532</v>
      </c>
    </row>
    <row r="13" spans="1:57">
      <c r="A13" s="2">
        <f>arrivals!A11</f>
        <v>42370</v>
      </c>
      <c r="B13" s="4">
        <f>arrivals!B11</f>
        <v>828</v>
      </c>
      <c r="C13" s="4">
        <f>arrivals!C11</f>
        <v>623</v>
      </c>
      <c r="D13" s="4">
        <f>arrivals!D11</f>
        <v>2454</v>
      </c>
      <c r="E13" s="4">
        <f>arrivals!E11</f>
        <v>2745</v>
      </c>
      <c r="F13" s="4">
        <f>arrivals!F11</f>
        <v>3869</v>
      </c>
      <c r="G13" s="4">
        <f>arrivals!H11</f>
        <v>2914</v>
      </c>
      <c r="H13" s="4">
        <f>arrivals!I11</f>
        <v>2226</v>
      </c>
      <c r="I13">
        <f>arrivals!B12</f>
        <v>948</v>
      </c>
      <c r="J13">
        <f>arrivals!C12</f>
        <v>2009</v>
      </c>
      <c r="K13">
        <f>arrivals!D12</f>
        <v>3848</v>
      </c>
      <c r="L13" t="str">
        <f>arrivals!E12</f>
        <v>N/A</v>
      </c>
      <c r="M13" t="str">
        <f>arrivals!F12</f>
        <v>N/A</v>
      </c>
      <c r="N13">
        <f>arrivals!H12</f>
        <v>511</v>
      </c>
      <c r="O13">
        <f>arrivals!I12</f>
        <v>1756</v>
      </c>
      <c r="P13">
        <f>arrivals!B13</f>
        <v>2552</v>
      </c>
      <c r="Q13">
        <f>arrivals!C13</f>
        <v>4021</v>
      </c>
      <c r="R13">
        <f>arrivals!D13</f>
        <v>1665</v>
      </c>
      <c r="S13">
        <f>arrivals!E13</f>
        <v>1879</v>
      </c>
      <c r="T13">
        <f>arrivals!F13</f>
        <v>2132</v>
      </c>
      <c r="U13">
        <f>arrivals!H13</f>
        <v>3195</v>
      </c>
      <c r="V13">
        <f>arrivals!I13</f>
        <v>4386</v>
      </c>
      <c r="W13">
        <f>arrivals!B14</f>
        <v>3643</v>
      </c>
      <c r="X13">
        <f>arrivals!C14</f>
        <v>5309</v>
      </c>
      <c r="Y13">
        <f>arrivals!D14</f>
        <v>2577</v>
      </c>
      <c r="Z13">
        <f>arrivals!E14</f>
        <v>2629</v>
      </c>
      <c r="AA13">
        <f>arrivals!F14</f>
        <v>4253</v>
      </c>
      <c r="AB13">
        <f>arrivals!H14</f>
        <v>4239</v>
      </c>
      <c r="AC13">
        <f>arrivals!I14</f>
        <v>4468</v>
      </c>
      <c r="AD13">
        <f>arrivals!B15</f>
        <v>3337</v>
      </c>
      <c r="AE13">
        <f>arrivals!C15</f>
        <v>1924</v>
      </c>
      <c r="AF13">
        <f>arrivals!D15</f>
        <v>2884</v>
      </c>
      <c r="AG13">
        <f>arrivals!E15</f>
        <v>3708</v>
      </c>
      <c r="AH13">
        <f>arrivals!F15</f>
        <v>3249</v>
      </c>
      <c r="AI13">
        <f>arrivals!H15</f>
        <v>4228</v>
      </c>
      <c r="AJ13">
        <f>arrivals!I15</f>
        <v>4394</v>
      </c>
      <c r="AK13">
        <f>arrivals!B16</f>
        <v>2678</v>
      </c>
      <c r="AL13">
        <f>arrivals!C16</f>
        <v>2311</v>
      </c>
      <c r="AM13">
        <f>arrivals!D16</f>
        <v>3938</v>
      </c>
      <c r="AN13">
        <f>arrivals!E16</f>
        <v>3674</v>
      </c>
      <c r="AO13">
        <f>arrivals!F16</f>
        <v>4251</v>
      </c>
      <c r="AP13">
        <f>arrivals!H16</f>
        <v>3253</v>
      </c>
      <c r="AQ13">
        <f>arrivals!I16</f>
        <v>3476</v>
      </c>
      <c r="AR13">
        <f>arrivals!B17</f>
        <v>2710</v>
      </c>
      <c r="AS13">
        <f>arrivals!C17</f>
        <v>2498</v>
      </c>
      <c r="AT13">
        <f>arrivals!D17</f>
        <v>3521</v>
      </c>
      <c r="AU13">
        <f>arrivals!E17</f>
        <v>3757</v>
      </c>
      <c r="AV13">
        <f>arrivals!F17</f>
        <v>4241</v>
      </c>
      <c r="AW13">
        <f>arrivals!H17</f>
        <v>4274</v>
      </c>
      <c r="AX13">
        <f>arrivals!I17</f>
        <v>3532</v>
      </c>
      <c r="AY13">
        <f>arrivals!B18</f>
        <v>3008</v>
      </c>
      <c r="AZ13">
        <f>arrivals!C18</f>
        <v>3801</v>
      </c>
      <c r="BA13">
        <f>arrivals!D18</f>
        <v>3268</v>
      </c>
      <c r="BB13">
        <f>arrivals!E18</f>
        <v>3390</v>
      </c>
      <c r="BC13">
        <f>arrivals!F18</f>
        <v>3339</v>
      </c>
      <c r="BD13">
        <f>arrivals!H18</f>
        <v>3257</v>
      </c>
      <c r="BE13">
        <f>arrivals!I18</f>
        <v>3321</v>
      </c>
    </row>
    <row r="14" spans="1:57">
      <c r="A14" s="2">
        <f>arrivals!A12</f>
        <v>42369</v>
      </c>
      <c r="B14" s="4">
        <f>arrivals!B12</f>
        <v>948</v>
      </c>
      <c r="C14" s="4">
        <f>arrivals!C12</f>
        <v>2009</v>
      </c>
      <c r="D14" s="4">
        <f>arrivals!D12</f>
        <v>3848</v>
      </c>
      <c r="E14" s="4" t="str">
        <f>arrivals!E12</f>
        <v>N/A</v>
      </c>
      <c r="F14" s="4" t="str">
        <f>arrivals!F12</f>
        <v>N/A</v>
      </c>
      <c r="G14" s="4">
        <f>arrivals!H12</f>
        <v>511</v>
      </c>
      <c r="H14" s="4">
        <f>arrivals!I12</f>
        <v>1756</v>
      </c>
      <c r="I14">
        <f>arrivals!B13</f>
        <v>2552</v>
      </c>
      <c r="J14">
        <f>arrivals!C13</f>
        <v>4021</v>
      </c>
      <c r="K14">
        <f>arrivals!D13</f>
        <v>1665</v>
      </c>
      <c r="L14">
        <f>arrivals!E13</f>
        <v>1879</v>
      </c>
      <c r="M14">
        <f>arrivals!F13</f>
        <v>2132</v>
      </c>
      <c r="N14">
        <f>arrivals!H13</f>
        <v>3195</v>
      </c>
      <c r="O14">
        <f>arrivals!I13</f>
        <v>4386</v>
      </c>
      <c r="P14">
        <f>arrivals!B14</f>
        <v>3643</v>
      </c>
      <c r="Q14">
        <f>arrivals!C14</f>
        <v>5309</v>
      </c>
      <c r="R14">
        <f>arrivals!D14</f>
        <v>2577</v>
      </c>
      <c r="S14">
        <f>arrivals!E14</f>
        <v>2629</v>
      </c>
      <c r="T14">
        <f>arrivals!F14</f>
        <v>4253</v>
      </c>
      <c r="U14">
        <f>arrivals!H14</f>
        <v>4239</v>
      </c>
      <c r="V14">
        <f>arrivals!I14</f>
        <v>4468</v>
      </c>
      <c r="W14">
        <f>arrivals!B15</f>
        <v>3337</v>
      </c>
      <c r="X14">
        <f>arrivals!C15</f>
        <v>1924</v>
      </c>
      <c r="Y14">
        <f>arrivals!D15</f>
        <v>2884</v>
      </c>
      <c r="Z14">
        <f>arrivals!E15</f>
        <v>3708</v>
      </c>
      <c r="AA14">
        <f>arrivals!F15</f>
        <v>3249</v>
      </c>
      <c r="AB14">
        <f>arrivals!H15</f>
        <v>4228</v>
      </c>
      <c r="AC14">
        <f>arrivals!I15</f>
        <v>4394</v>
      </c>
      <c r="AD14">
        <f>arrivals!B16</f>
        <v>2678</v>
      </c>
      <c r="AE14">
        <f>arrivals!C16</f>
        <v>2311</v>
      </c>
      <c r="AF14">
        <f>arrivals!D16</f>
        <v>3938</v>
      </c>
      <c r="AG14">
        <f>arrivals!E16</f>
        <v>3674</v>
      </c>
      <c r="AH14">
        <f>arrivals!F16</f>
        <v>4251</v>
      </c>
      <c r="AI14">
        <f>arrivals!H16</f>
        <v>3253</v>
      </c>
      <c r="AJ14">
        <f>arrivals!I16</f>
        <v>3476</v>
      </c>
      <c r="AK14">
        <f>arrivals!B17</f>
        <v>2710</v>
      </c>
      <c r="AL14">
        <f>arrivals!C17</f>
        <v>2498</v>
      </c>
      <c r="AM14">
        <f>arrivals!D17</f>
        <v>3521</v>
      </c>
      <c r="AN14">
        <f>arrivals!E17</f>
        <v>3757</v>
      </c>
      <c r="AO14">
        <f>arrivals!F17</f>
        <v>4241</v>
      </c>
      <c r="AP14">
        <f>arrivals!H17</f>
        <v>4274</v>
      </c>
      <c r="AQ14">
        <f>arrivals!I17</f>
        <v>3532</v>
      </c>
      <c r="AR14">
        <f>arrivals!B18</f>
        <v>3008</v>
      </c>
      <c r="AS14">
        <f>arrivals!C18</f>
        <v>3801</v>
      </c>
      <c r="AT14">
        <f>arrivals!D18</f>
        <v>3268</v>
      </c>
      <c r="AU14">
        <f>arrivals!E18</f>
        <v>3390</v>
      </c>
      <c r="AV14">
        <f>arrivals!F18</f>
        <v>3339</v>
      </c>
      <c r="AW14">
        <f>arrivals!H18</f>
        <v>3257</v>
      </c>
      <c r="AX14">
        <f>arrivals!I18</f>
        <v>3321</v>
      </c>
      <c r="AY14">
        <f>arrivals!B19</f>
        <v>3110</v>
      </c>
      <c r="AZ14">
        <f>arrivals!C19</f>
        <v>3349</v>
      </c>
      <c r="BA14">
        <f>arrivals!D19</f>
        <v>2529</v>
      </c>
      <c r="BB14">
        <f>arrivals!E19</f>
        <v>4279</v>
      </c>
      <c r="BC14">
        <f>arrivals!F19</f>
        <v>3166</v>
      </c>
      <c r="BD14">
        <f>arrivals!H19</f>
        <v>2131</v>
      </c>
      <c r="BE14">
        <f>arrivals!I19</f>
        <v>2764</v>
      </c>
    </row>
    <row r="15" spans="1:57">
      <c r="A15" s="2">
        <f>arrivals!A13</f>
        <v>42368</v>
      </c>
      <c r="B15" s="4">
        <f>arrivals!B13</f>
        <v>2552</v>
      </c>
      <c r="C15" s="4">
        <f>arrivals!C13</f>
        <v>4021</v>
      </c>
      <c r="D15" s="4">
        <f>arrivals!D13</f>
        <v>1665</v>
      </c>
      <c r="E15" s="4">
        <f>arrivals!E13</f>
        <v>1879</v>
      </c>
      <c r="F15" s="4">
        <f>arrivals!F13</f>
        <v>2132</v>
      </c>
      <c r="G15" s="4">
        <f>arrivals!H13</f>
        <v>3195</v>
      </c>
      <c r="H15" s="4">
        <f>arrivals!I13</f>
        <v>4386</v>
      </c>
      <c r="I15">
        <f>arrivals!B14</f>
        <v>3643</v>
      </c>
      <c r="J15">
        <f>arrivals!C14</f>
        <v>5309</v>
      </c>
      <c r="K15">
        <f>arrivals!D14</f>
        <v>2577</v>
      </c>
      <c r="L15">
        <f>arrivals!E14</f>
        <v>2629</v>
      </c>
      <c r="M15">
        <f>arrivals!F14</f>
        <v>4253</v>
      </c>
      <c r="N15">
        <f>arrivals!H14</f>
        <v>4239</v>
      </c>
      <c r="O15">
        <f>arrivals!I14</f>
        <v>4468</v>
      </c>
      <c r="P15">
        <f>arrivals!B15</f>
        <v>3337</v>
      </c>
      <c r="Q15">
        <f>arrivals!C15</f>
        <v>1924</v>
      </c>
      <c r="R15">
        <f>arrivals!D15</f>
        <v>2884</v>
      </c>
      <c r="S15">
        <f>arrivals!E15</f>
        <v>3708</v>
      </c>
      <c r="T15">
        <f>arrivals!F15</f>
        <v>3249</v>
      </c>
      <c r="U15">
        <f>arrivals!H15</f>
        <v>4228</v>
      </c>
      <c r="V15">
        <f>arrivals!I15</f>
        <v>4394</v>
      </c>
      <c r="W15">
        <f>arrivals!B16</f>
        <v>2678</v>
      </c>
      <c r="X15">
        <f>arrivals!C16</f>
        <v>2311</v>
      </c>
      <c r="Y15">
        <f>arrivals!D16</f>
        <v>3938</v>
      </c>
      <c r="Z15">
        <f>arrivals!E16</f>
        <v>3674</v>
      </c>
      <c r="AA15">
        <f>arrivals!F16</f>
        <v>4251</v>
      </c>
      <c r="AB15">
        <f>arrivals!H16</f>
        <v>3253</v>
      </c>
      <c r="AC15">
        <f>arrivals!I16</f>
        <v>3476</v>
      </c>
      <c r="AD15">
        <f>arrivals!B17</f>
        <v>2710</v>
      </c>
      <c r="AE15">
        <f>arrivals!C17</f>
        <v>2498</v>
      </c>
      <c r="AF15">
        <f>arrivals!D17</f>
        <v>3521</v>
      </c>
      <c r="AG15">
        <f>arrivals!E17</f>
        <v>3757</v>
      </c>
      <c r="AH15">
        <f>arrivals!F17</f>
        <v>4241</v>
      </c>
      <c r="AI15">
        <f>arrivals!H17</f>
        <v>4274</v>
      </c>
      <c r="AJ15">
        <f>arrivals!I17</f>
        <v>3532</v>
      </c>
      <c r="AK15">
        <f>arrivals!B18</f>
        <v>3008</v>
      </c>
      <c r="AL15">
        <f>arrivals!C18</f>
        <v>3801</v>
      </c>
      <c r="AM15">
        <f>arrivals!D18</f>
        <v>3268</v>
      </c>
      <c r="AN15">
        <f>arrivals!E18</f>
        <v>3390</v>
      </c>
      <c r="AO15">
        <f>arrivals!F18</f>
        <v>3339</v>
      </c>
      <c r="AP15">
        <f>arrivals!H18</f>
        <v>3257</v>
      </c>
      <c r="AQ15">
        <f>arrivals!I18</f>
        <v>3321</v>
      </c>
      <c r="AR15">
        <f>arrivals!B19</f>
        <v>3110</v>
      </c>
      <c r="AS15">
        <f>arrivals!C19</f>
        <v>3349</v>
      </c>
      <c r="AT15">
        <f>arrivals!D19</f>
        <v>2529</v>
      </c>
      <c r="AU15">
        <f>arrivals!E19</f>
        <v>4279</v>
      </c>
      <c r="AV15">
        <f>arrivals!F19</f>
        <v>3166</v>
      </c>
      <c r="AW15">
        <f>arrivals!H19</f>
        <v>2131</v>
      </c>
      <c r="AX15">
        <f>arrivals!I19</f>
        <v>2764</v>
      </c>
      <c r="AY15">
        <f>arrivals!B20</f>
        <v>3354</v>
      </c>
      <c r="AZ15">
        <f>arrivals!C20</f>
        <v>3278</v>
      </c>
      <c r="BA15">
        <f>arrivals!D20</f>
        <v>2529</v>
      </c>
      <c r="BB15">
        <f>arrivals!E20</f>
        <v>2415</v>
      </c>
      <c r="BC15">
        <f>arrivals!F20</f>
        <v>2116</v>
      </c>
      <c r="BD15">
        <f>arrivals!H20</f>
        <v>3030</v>
      </c>
      <c r="BE15">
        <f>arrivals!I20</f>
        <v>1613</v>
      </c>
    </row>
    <row r="16" spans="1:57">
      <c r="A16" s="2">
        <f>arrivals!A14</f>
        <v>42367</v>
      </c>
      <c r="B16" s="4">
        <f>arrivals!B14</f>
        <v>3643</v>
      </c>
      <c r="C16" s="4">
        <f>arrivals!C14</f>
        <v>5309</v>
      </c>
      <c r="D16" s="4">
        <f>arrivals!D14</f>
        <v>2577</v>
      </c>
      <c r="E16" s="4">
        <f>arrivals!E14</f>
        <v>2629</v>
      </c>
      <c r="F16" s="4">
        <f>arrivals!F14</f>
        <v>4253</v>
      </c>
      <c r="G16" s="4">
        <f>arrivals!H14</f>
        <v>4239</v>
      </c>
      <c r="H16" s="4">
        <f>arrivals!I14</f>
        <v>4468</v>
      </c>
      <c r="I16">
        <f>arrivals!B15</f>
        <v>3337</v>
      </c>
      <c r="J16">
        <f>arrivals!C15</f>
        <v>1924</v>
      </c>
      <c r="K16">
        <f>arrivals!D15</f>
        <v>2884</v>
      </c>
      <c r="L16">
        <f>arrivals!E15</f>
        <v>3708</v>
      </c>
      <c r="M16">
        <f>arrivals!F15</f>
        <v>3249</v>
      </c>
      <c r="N16">
        <f>arrivals!H15</f>
        <v>4228</v>
      </c>
      <c r="O16">
        <f>arrivals!I15</f>
        <v>4394</v>
      </c>
      <c r="P16">
        <f>arrivals!B16</f>
        <v>2678</v>
      </c>
      <c r="Q16">
        <f>arrivals!C16</f>
        <v>2311</v>
      </c>
      <c r="R16">
        <f>arrivals!D16</f>
        <v>3938</v>
      </c>
      <c r="S16">
        <f>arrivals!E16</f>
        <v>3674</v>
      </c>
      <c r="T16">
        <f>arrivals!F16</f>
        <v>4251</v>
      </c>
      <c r="U16">
        <f>arrivals!H16</f>
        <v>3253</v>
      </c>
      <c r="V16">
        <f>arrivals!I16</f>
        <v>3476</v>
      </c>
      <c r="W16">
        <f>arrivals!B17</f>
        <v>2710</v>
      </c>
      <c r="X16">
        <f>arrivals!C17</f>
        <v>2498</v>
      </c>
      <c r="Y16">
        <f>arrivals!D17</f>
        <v>3521</v>
      </c>
      <c r="Z16">
        <f>arrivals!E17</f>
        <v>3757</v>
      </c>
      <c r="AA16">
        <f>arrivals!F17</f>
        <v>4241</v>
      </c>
      <c r="AB16">
        <f>arrivals!H17</f>
        <v>4274</v>
      </c>
      <c r="AC16">
        <f>arrivals!I17</f>
        <v>3532</v>
      </c>
      <c r="AD16">
        <f>arrivals!B18</f>
        <v>3008</v>
      </c>
      <c r="AE16">
        <f>arrivals!C18</f>
        <v>3801</v>
      </c>
      <c r="AF16">
        <f>arrivals!D18</f>
        <v>3268</v>
      </c>
      <c r="AG16">
        <f>arrivals!E18</f>
        <v>3390</v>
      </c>
      <c r="AH16">
        <f>arrivals!F18</f>
        <v>3339</v>
      </c>
      <c r="AI16">
        <f>arrivals!H18</f>
        <v>3257</v>
      </c>
      <c r="AJ16">
        <f>arrivals!I18</f>
        <v>3321</v>
      </c>
      <c r="AK16">
        <f>arrivals!B19</f>
        <v>3110</v>
      </c>
      <c r="AL16">
        <f>arrivals!C19</f>
        <v>3349</v>
      </c>
      <c r="AM16">
        <f>arrivals!D19</f>
        <v>2529</v>
      </c>
      <c r="AN16">
        <f>arrivals!E19</f>
        <v>4279</v>
      </c>
      <c r="AO16">
        <f>arrivals!F19</f>
        <v>3166</v>
      </c>
      <c r="AP16">
        <f>arrivals!H19</f>
        <v>2131</v>
      </c>
      <c r="AQ16">
        <f>arrivals!I19</f>
        <v>2764</v>
      </c>
      <c r="AR16">
        <f>arrivals!B20</f>
        <v>3354</v>
      </c>
      <c r="AS16">
        <f>arrivals!C20</f>
        <v>3278</v>
      </c>
      <c r="AT16">
        <f>arrivals!D20</f>
        <v>2529</v>
      </c>
      <c r="AU16">
        <f>arrivals!E20</f>
        <v>2415</v>
      </c>
      <c r="AV16">
        <f>arrivals!F20</f>
        <v>2116</v>
      </c>
      <c r="AW16">
        <f>arrivals!H20</f>
        <v>3030</v>
      </c>
      <c r="AX16">
        <f>arrivals!I20</f>
        <v>1613</v>
      </c>
      <c r="AY16">
        <f>arrivals!B21</f>
        <v>3668</v>
      </c>
      <c r="AZ16">
        <f>arrivals!C21</f>
        <v>2864</v>
      </c>
      <c r="BA16">
        <f>arrivals!D21</f>
        <v>2272</v>
      </c>
      <c r="BB16">
        <f>arrivals!E21</f>
        <v>2186</v>
      </c>
      <c r="BC16">
        <f>arrivals!F21</f>
        <v>2027</v>
      </c>
      <c r="BD16">
        <f>arrivals!H21</f>
        <v>2118</v>
      </c>
      <c r="BE16">
        <f>arrivals!I21</f>
        <v>3451</v>
      </c>
    </row>
    <row r="17" spans="1:57">
      <c r="A17" s="2">
        <f>arrivals!A15</f>
        <v>42366</v>
      </c>
      <c r="B17" s="4">
        <f>arrivals!B15</f>
        <v>3337</v>
      </c>
      <c r="C17" s="4">
        <f>arrivals!C15</f>
        <v>1924</v>
      </c>
      <c r="D17" s="4">
        <f>arrivals!D15</f>
        <v>2884</v>
      </c>
      <c r="E17" s="4">
        <f>arrivals!E15</f>
        <v>3708</v>
      </c>
      <c r="F17" s="4">
        <f>arrivals!F15</f>
        <v>3249</v>
      </c>
      <c r="G17" s="4">
        <f>arrivals!H15</f>
        <v>4228</v>
      </c>
      <c r="H17" s="4">
        <f>arrivals!I15</f>
        <v>4394</v>
      </c>
      <c r="I17">
        <f>arrivals!B16</f>
        <v>2678</v>
      </c>
      <c r="J17">
        <f>arrivals!C16</f>
        <v>2311</v>
      </c>
      <c r="K17">
        <f>arrivals!D16</f>
        <v>3938</v>
      </c>
      <c r="L17">
        <f>arrivals!E16</f>
        <v>3674</v>
      </c>
      <c r="M17">
        <f>arrivals!F16</f>
        <v>4251</v>
      </c>
      <c r="N17">
        <f>arrivals!H16</f>
        <v>3253</v>
      </c>
      <c r="O17">
        <f>arrivals!I16</f>
        <v>3476</v>
      </c>
      <c r="P17">
        <f>arrivals!B17</f>
        <v>2710</v>
      </c>
      <c r="Q17">
        <f>arrivals!C17</f>
        <v>2498</v>
      </c>
      <c r="R17">
        <f>arrivals!D17</f>
        <v>3521</v>
      </c>
      <c r="S17">
        <f>arrivals!E17</f>
        <v>3757</v>
      </c>
      <c r="T17">
        <f>arrivals!F17</f>
        <v>4241</v>
      </c>
      <c r="U17">
        <f>arrivals!H17</f>
        <v>4274</v>
      </c>
      <c r="V17">
        <f>arrivals!I17</f>
        <v>3532</v>
      </c>
      <c r="W17">
        <f>arrivals!B18</f>
        <v>3008</v>
      </c>
      <c r="X17">
        <f>arrivals!C18</f>
        <v>3801</v>
      </c>
      <c r="Y17">
        <f>arrivals!D18</f>
        <v>3268</v>
      </c>
      <c r="Z17">
        <f>arrivals!E18</f>
        <v>3390</v>
      </c>
      <c r="AA17">
        <f>arrivals!F18</f>
        <v>3339</v>
      </c>
      <c r="AB17">
        <f>arrivals!H18</f>
        <v>3257</v>
      </c>
      <c r="AC17">
        <f>arrivals!I18</f>
        <v>3321</v>
      </c>
      <c r="AD17">
        <f>arrivals!B19</f>
        <v>3110</v>
      </c>
      <c r="AE17">
        <f>arrivals!C19</f>
        <v>3349</v>
      </c>
      <c r="AF17">
        <f>arrivals!D19</f>
        <v>2529</v>
      </c>
      <c r="AG17">
        <f>arrivals!E19</f>
        <v>4279</v>
      </c>
      <c r="AH17">
        <f>arrivals!F19</f>
        <v>3166</v>
      </c>
      <c r="AI17">
        <f>arrivals!H19</f>
        <v>2131</v>
      </c>
      <c r="AJ17">
        <f>arrivals!I19</f>
        <v>2764</v>
      </c>
      <c r="AK17">
        <f>arrivals!B20</f>
        <v>3354</v>
      </c>
      <c r="AL17">
        <f>arrivals!C20</f>
        <v>3278</v>
      </c>
      <c r="AM17">
        <f>arrivals!D20</f>
        <v>2529</v>
      </c>
      <c r="AN17">
        <f>arrivals!E20</f>
        <v>2415</v>
      </c>
      <c r="AO17">
        <f>arrivals!F20</f>
        <v>2116</v>
      </c>
      <c r="AP17">
        <f>arrivals!H20</f>
        <v>3030</v>
      </c>
      <c r="AQ17">
        <f>arrivals!I20</f>
        <v>1613</v>
      </c>
      <c r="AR17">
        <f>arrivals!B21</f>
        <v>3668</v>
      </c>
      <c r="AS17">
        <f>arrivals!C21</f>
        <v>2864</v>
      </c>
      <c r="AT17">
        <f>arrivals!D21</f>
        <v>2272</v>
      </c>
      <c r="AU17">
        <f>arrivals!E21</f>
        <v>2186</v>
      </c>
      <c r="AV17">
        <f>arrivals!F21</f>
        <v>2027</v>
      </c>
      <c r="AW17">
        <f>arrivals!H21</f>
        <v>2118</v>
      </c>
      <c r="AX17">
        <f>arrivals!I21</f>
        <v>3451</v>
      </c>
      <c r="AY17">
        <f>arrivals!B22</f>
        <v>3904</v>
      </c>
      <c r="AZ17">
        <f>arrivals!C22</f>
        <v>2757</v>
      </c>
      <c r="BA17">
        <f>arrivals!D22</f>
        <v>1470</v>
      </c>
      <c r="BB17">
        <f>arrivals!E22</f>
        <v>1253</v>
      </c>
      <c r="BC17">
        <f>arrivals!F22</f>
        <v>3210</v>
      </c>
      <c r="BD17">
        <f>arrivals!H22</f>
        <v>3278</v>
      </c>
      <c r="BE17">
        <f>arrivals!I22</f>
        <v>3611</v>
      </c>
    </row>
    <row r="18" spans="1:57">
      <c r="A18" s="2">
        <f>arrivals!A16</f>
        <v>42365</v>
      </c>
      <c r="B18" s="4">
        <f>arrivals!B16</f>
        <v>2678</v>
      </c>
      <c r="C18" s="4">
        <f>arrivals!C16</f>
        <v>2311</v>
      </c>
      <c r="D18" s="4">
        <f>arrivals!D16</f>
        <v>3938</v>
      </c>
      <c r="E18" s="4">
        <f>arrivals!E16</f>
        <v>3674</v>
      </c>
      <c r="F18" s="4">
        <f>arrivals!F16</f>
        <v>4251</v>
      </c>
      <c r="G18" s="4">
        <f>arrivals!H16</f>
        <v>3253</v>
      </c>
      <c r="H18" s="4">
        <f>arrivals!I16</f>
        <v>3476</v>
      </c>
      <c r="I18">
        <f>arrivals!B17</f>
        <v>2710</v>
      </c>
      <c r="J18">
        <f>arrivals!C17</f>
        <v>2498</v>
      </c>
      <c r="K18">
        <f>arrivals!D17</f>
        <v>3521</v>
      </c>
      <c r="L18">
        <f>arrivals!E17</f>
        <v>3757</v>
      </c>
      <c r="M18">
        <f>arrivals!F17</f>
        <v>4241</v>
      </c>
      <c r="N18">
        <f>arrivals!H17</f>
        <v>4274</v>
      </c>
      <c r="O18">
        <f>arrivals!I17</f>
        <v>3532</v>
      </c>
      <c r="P18">
        <f>arrivals!B18</f>
        <v>3008</v>
      </c>
      <c r="Q18">
        <f>arrivals!C18</f>
        <v>3801</v>
      </c>
      <c r="R18">
        <f>arrivals!D18</f>
        <v>3268</v>
      </c>
      <c r="S18">
        <f>arrivals!E18</f>
        <v>3390</v>
      </c>
      <c r="T18">
        <f>arrivals!F18</f>
        <v>3339</v>
      </c>
      <c r="U18">
        <f>arrivals!H18</f>
        <v>3257</v>
      </c>
      <c r="V18">
        <f>arrivals!I18</f>
        <v>3321</v>
      </c>
      <c r="W18">
        <f>arrivals!B19</f>
        <v>3110</v>
      </c>
      <c r="X18">
        <f>arrivals!C19</f>
        <v>3349</v>
      </c>
      <c r="Y18">
        <f>arrivals!D19</f>
        <v>2529</v>
      </c>
      <c r="Z18">
        <f>arrivals!E19</f>
        <v>4279</v>
      </c>
      <c r="AA18">
        <f>arrivals!F19</f>
        <v>3166</v>
      </c>
      <c r="AB18">
        <f>arrivals!H19</f>
        <v>2131</v>
      </c>
      <c r="AC18">
        <f>arrivals!I19</f>
        <v>2764</v>
      </c>
      <c r="AD18">
        <f>arrivals!B20</f>
        <v>3354</v>
      </c>
      <c r="AE18">
        <f>arrivals!C20</f>
        <v>3278</v>
      </c>
      <c r="AF18">
        <f>arrivals!D20</f>
        <v>2529</v>
      </c>
      <c r="AG18">
        <f>arrivals!E20</f>
        <v>2415</v>
      </c>
      <c r="AH18">
        <f>arrivals!F20</f>
        <v>2116</v>
      </c>
      <c r="AI18">
        <f>arrivals!H20</f>
        <v>3030</v>
      </c>
      <c r="AJ18">
        <f>arrivals!I20</f>
        <v>1613</v>
      </c>
      <c r="AK18">
        <f>arrivals!B21</f>
        <v>3668</v>
      </c>
      <c r="AL18">
        <f>arrivals!C21</f>
        <v>2864</v>
      </c>
      <c r="AM18">
        <f>arrivals!D21</f>
        <v>2272</v>
      </c>
      <c r="AN18">
        <f>arrivals!E21</f>
        <v>2186</v>
      </c>
      <c r="AO18">
        <f>arrivals!F21</f>
        <v>2027</v>
      </c>
      <c r="AP18">
        <f>arrivals!H21</f>
        <v>2118</v>
      </c>
      <c r="AQ18">
        <f>arrivals!I21</f>
        <v>3451</v>
      </c>
      <c r="AR18">
        <f>arrivals!B22</f>
        <v>3904</v>
      </c>
      <c r="AS18">
        <f>arrivals!C22</f>
        <v>2757</v>
      </c>
      <c r="AT18">
        <f>arrivals!D22</f>
        <v>1470</v>
      </c>
      <c r="AU18">
        <f>arrivals!E22</f>
        <v>1253</v>
      </c>
      <c r="AV18">
        <f>arrivals!F22</f>
        <v>3210</v>
      </c>
      <c r="AW18">
        <f>arrivals!H22</f>
        <v>3278</v>
      </c>
      <c r="AX18">
        <f>arrivals!I22</f>
        <v>3611</v>
      </c>
      <c r="AY18">
        <f>arrivals!B23</f>
        <v>5223</v>
      </c>
      <c r="AZ18">
        <f>arrivals!C23</f>
        <v>4070</v>
      </c>
      <c r="BA18">
        <f>arrivals!D23</f>
        <v>2338</v>
      </c>
      <c r="BB18">
        <f>arrivals!E23</f>
        <v>3405</v>
      </c>
      <c r="BC18">
        <f>arrivals!F23</f>
        <v>3276</v>
      </c>
      <c r="BD18">
        <f>arrivals!H23</f>
        <v>3233</v>
      </c>
      <c r="BE18">
        <f>arrivals!I23</f>
        <v>3800</v>
      </c>
    </row>
    <row r="19" spans="1:57">
      <c r="A19" s="2">
        <f>arrivals!A17</f>
        <v>42364</v>
      </c>
      <c r="B19" s="4">
        <f>arrivals!B17</f>
        <v>2710</v>
      </c>
      <c r="C19" s="4">
        <f>arrivals!C17</f>
        <v>2498</v>
      </c>
      <c r="D19" s="4">
        <f>arrivals!D17</f>
        <v>3521</v>
      </c>
      <c r="E19" s="4">
        <f>arrivals!E17</f>
        <v>3757</v>
      </c>
      <c r="F19" s="4">
        <f>arrivals!F17</f>
        <v>4241</v>
      </c>
      <c r="G19" s="4">
        <f>arrivals!H17</f>
        <v>4274</v>
      </c>
      <c r="H19" s="4">
        <f>arrivals!I17</f>
        <v>3532</v>
      </c>
      <c r="I19">
        <f>arrivals!B18</f>
        <v>3008</v>
      </c>
      <c r="J19">
        <f>arrivals!C18</f>
        <v>3801</v>
      </c>
      <c r="K19">
        <f>arrivals!D18</f>
        <v>3268</v>
      </c>
      <c r="L19">
        <f>arrivals!E18</f>
        <v>3390</v>
      </c>
      <c r="M19">
        <f>arrivals!F18</f>
        <v>3339</v>
      </c>
      <c r="N19">
        <f>arrivals!H18</f>
        <v>3257</v>
      </c>
      <c r="O19">
        <f>arrivals!I18</f>
        <v>3321</v>
      </c>
      <c r="P19">
        <f>arrivals!B19</f>
        <v>3110</v>
      </c>
      <c r="Q19">
        <f>arrivals!C19</f>
        <v>3349</v>
      </c>
      <c r="R19">
        <f>arrivals!D19</f>
        <v>2529</v>
      </c>
      <c r="S19">
        <f>arrivals!E19</f>
        <v>4279</v>
      </c>
      <c r="T19">
        <f>arrivals!F19</f>
        <v>3166</v>
      </c>
      <c r="U19">
        <f>arrivals!H19</f>
        <v>2131</v>
      </c>
      <c r="V19">
        <f>arrivals!I19</f>
        <v>2764</v>
      </c>
      <c r="W19">
        <f>arrivals!B20</f>
        <v>3354</v>
      </c>
      <c r="X19">
        <f>arrivals!C20</f>
        <v>3278</v>
      </c>
      <c r="Y19">
        <f>arrivals!D20</f>
        <v>2529</v>
      </c>
      <c r="Z19">
        <f>arrivals!E20</f>
        <v>2415</v>
      </c>
      <c r="AA19">
        <f>arrivals!F20</f>
        <v>2116</v>
      </c>
      <c r="AB19">
        <f>arrivals!H20</f>
        <v>3030</v>
      </c>
      <c r="AC19">
        <f>arrivals!I20</f>
        <v>1613</v>
      </c>
      <c r="AD19">
        <f>arrivals!B21</f>
        <v>3668</v>
      </c>
      <c r="AE19">
        <f>arrivals!C21</f>
        <v>2864</v>
      </c>
      <c r="AF19">
        <f>arrivals!D21</f>
        <v>2272</v>
      </c>
      <c r="AG19">
        <f>arrivals!E21</f>
        <v>2186</v>
      </c>
      <c r="AH19">
        <f>arrivals!F21</f>
        <v>2027</v>
      </c>
      <c r="AI19">
        <f>arrivals!H21</f>
        <v>2118</v>
      </c>
      <c r="AJ19">
        <f>arrivals!I21</f>
        <v>3451</v>
      </c>
      <c r="AK19">
        <f>arrivals!B22</f>
        <v>3904</v>
      </c>
      <c r="AL19">
        <f>arrivals!C22</f>
        <v>2757</v>
      </c>
      <c r="AM19">
        <f>arrivals!D22</f>
        <v>1470</v>
      </c>
      <c r="AN19">
        <f>arrivals!E22</f>
        <v>1253</v>
      </c>
      <c r="AO19">
        <f>arrivals!F22</f>
        <v>3210</v>
      </c>
      <c r="AP19">
        <f>arrivals!H22</f>
        <v>3278</v>
      </c>
      <c r="AQ19">
        <f>arrivals!I22</f>
        <v>3611</v>
      </c>
      <c r="AR19">
        <f>arrivals!B23</f>
        <v>5223</v>
      </c>
      <c r="AS19">
        <f>arrivals!C23</f>
        <v>4070</v>
      </c>
      <c r="AT19">
        <f>arrivals!D23</f>
        <v>2338</v>
      </c>
      <c r="AU19">
        <f>arrivals!E23</f>
        <v>3405</v>
      </c>
      <c r="AV19">
        <f>arrivals!F23</f>
        <v>3276</v>
      </c>
      <c r="AW19">
        <f>arrivals!H23</f>
        <v>3233</v>
      </c>
      <c r="AX19">
        <f>arrivals!I23</f>
        <v>3800</v>
      </c>
      <c r="AY19">
        <f>arrivals!B24</f>
        <v>2373</v>
      </c>
      <c r="AZ19">
        <f>arrivals!C24</f>
        <v>1016</v>
      </c>
      <c r="BA19">
        <f>arrivals!D24</f>
        <v>3515</v>
      </c>
      <c r="BB19">
        <f>arrivals!E24</f>
        <v>3052</v>
      </c>
      <c r="BC19">
        <f>arrivals!F24</f>
        <v>3156</v>
      </c>
      <c r="BD19">
        <f>arrivals!H24</f>
        <v>3222</v>
      </c>
      <c r="BE19">
        <f>arrivals!I24</f>
        <v>3305</v>
      </c>
    </row>
    <row r="20" spans="1:57">
      <c r="A20" s="2">
        <f>arrivals!A18</f>
        <v>42363</v>
      </c>
      <c r="B20" s="4">
        <f>arrivals!B18</f>
        <v>3008</v>
      </c>
      <c r="C20" s="4">
        <f>arrivals!C18</f>
        <v>3801</v>
      </c>
      <c r="D20" s="4">
        <f>arrivals!D18</f>
        <v>3268</v>
      </c>
      <c r="E20" s="4">
        <f>arrivals!E18</f>
        <v>3390</v>
      </c>
      <c r="F20" s="4">
        <f>arrivals!F18</f>
        <v>3339</v>
      </c>
      <c r="G20" s="4">
        <f>arrivals!H18</f>
        <v>3257</v>
      </c>
      <c r="H20" s="4">
        <f>arrivals!I18</f>
        <v>3321</v>
      </c>
      <c r="I20">
        <f>arrivals!B19</f>
        <v>3110</v>
      </c>
      <c r="J20">
        <f>arrivals!C19</f>
        <v>3349</v>
      </c>
      <c r="K20">
        <f>arrivals!D19</f>
        <v>2529</v>
      </c>
      <c r="L20">
        <f>arrivals!E19</f>
        <v>4279</v>
      </c>
      <c r="M20">
        <f>arrivals!F19</f>
        <v>3166</v>
      </c>
      <c r="N20">
        <f>arrivals!H19</f>
        <v>2131</v>
      </c>
      <c r="O20">
        <f>arrivals!I19</f>
        <v>2764</v>
      </c>
      <c r="P20">
        <f>arrivals!B20</f>
        <v>3354</v>
      </c>
      <c r="Q20">
        <f>arrivals!C20</f>
        <v>3278</v>
      </c>
      <c r="R20">
        <f>arrivals!D20</f>
        <v>2529</v>
      </c>
      <c r="S20">
        <f>arrivals!E20</f>
        <v>2415</v>
      </c>
      <c r="T20">
        <f>arrivals!F20</f>
        <v>2116</v>
      </c>
      <c r="U20">
        <f>arrivals!H20</f>
        <v>3030</v>
      </c>
      <c r="V20">
        <f>arrivals!I20</f>
        <v>1613</v>
      </c>
      <c r="W20">
        <f>arrivals!B21</f>
        <v>3668</v>
      </c>
      <c r="X20">
        <f>arrivals!C21</f>
        <v>2864</v>
      </c>
      <c r="Y20">
        <f>arrivals!D21</f>
        <v>2272</v>
      </c>
      <c r="Z20">
        <f>arrivals!E21</f>
        <v>2186</v>
      </c>
      <c r="AA20">
        <f>arrivals!F21</f>
        <v>2027</v>
      </c>
      <c r="AB20">
        <f>arrivals!H21</f>
        <v>2118</v>
      </c>
      <c r="AC20">
        <f>arrivals!I21</f>
        <v>3451</v>
      </c>
      <c r="AD20">
        <f>arrivals!B22</f>
        <v>3904</v>
      </c>
      <c r="AE20">
        <f>arrivals!C22</f>
        <v>2757</v>
      </c>
      <c r="AF20">
        <f>arrivals!D22</f>
        <v>1470</v>
      </c>
      <c r="AG20">
        <f>arrivals!E22</f>
        <v>1253</v>
      </c>
      <c r="AH20">
        <f>arrivals!F22</f>
        <v>3210</v>
      </c>
      <c r="AI20">
        <f>arrivals!H22</f>
        <v>3278</v>
      </c>
      <c r="AJ20">
        <f>arrivals!I22</f>
        <v>3611</v>
      </c>
      <c r="AK20">
        <f>arrivals!B23</f>
        <v>5223</v>
      </c>
      <c r="AL20">
        <f>arrivals!C23</f>
        <v>4070</v>
      </c>
      <c r="AM20">
        <f>arrivals!D23</f>
        <v>2338</v>
      </c>
      <c r="AN20">
        <f>arrivals!E23</f>
        <v>3405</v>
      </c>
      <c r="AO20">
        <f>arrivals!F23</f>
        <v>3276</v>
      </c>
      <c r="AP20">
        <f>arrivals!H23</f>
        <v>3233</v>
      </c>
      <c r="AQ20">
        <f>arrivals!I23</f>
        <v>3800</v>
      </c>
      <c r="AR20">
        <f>arrivals!B24</f>
        <v>2373</v>
      </c>
      <c r="AS20">
        <f>arrivals!C24</f>
        <v>1016</v>
      </c>
      <c r="AT20">
        <f>arrivals!D24</f>
        <v>3515</v>
      </c>
      <c r="AU20">
        <f>arrivals!E24</f>
        <v>3052</v>
      </c>
      <c r="AV20">
        <f>arrivals!F24</f>
        <v>3156</v>
      </c>
      <c r="AW20">
        <f>arrivals!H24</f>
        <v>3222</v>
      </c>
      <c r="AX20">
        <f>arrivals!I24</f>
        <v>3305</v>
      </c>
      <c r="AY20">
        <f>arrivals!B25</f>
        <v>2354</v>
      </c>
      <c r="AZ20">
        <f>arrivals!C25</f>
        <v>4458</v>
      </c>
      <c r="BA20">
        <f>arrivals!D25</f>
        <v>2332</v>
      </c>
      <c r="BB20">
        <f>arrivals!E25</f>
        <v>2649</v>
      </c>
      <c r="BC20">
        <f>arrivals!F25</f>
        <v>3200</v>
      </c>
      <c r="BD20">
        <f>arrivals!H25</f>
        <v>3150</v>
      </c>
      <c r="BE20">
        <f>arrivals!I25</f>
        <v>3532</v>
      </c>
    </row>
    <row r="21" spans="1:57">
      <c r="A21" s="2">
        <f>arrivals!A19</f>
        <v>42362</v>
      </c>
      <c r="B21" s="4">
        <f>arrivals!B19</f>
        <v>3110</v>
      </c>
      <c r="C21" s="4">
        <f>arrivals!C19</f>
        <v>3349</v>
      </c>
      <c r="D21" s="4">
        <f>arrivals!D19</f>
        <v>2529</v>
      </c>
      <c r="E21" s="4">
        <f>arrivals!E19</f>
        <v>4279</v>
      </c>
      <c r="F21" s="4">
        <f>arrivals!F19</f>
        <v>3166</v>
      </c>
      <c r="G21" s="4">
        <f>arrivals!H19</f>
        <v>2131</v>
      </c>
      <c r="H21" s="4">
        <f>arrivals!I19</f>
        <v>2764</v>
      </c>
      <c r="I21">
        <f>arrivals!B20</f>
        <v>3354</v>
      </c>
      <c r="J21">
        <f>arrivals!C20</f>
        <v>3278</v>
      </c>
      <c r="K21">
        <f>arrivals!D20</f>
        <v>2529</v>
      </c>
      <c r="L21">
        <f>arrivals!E20</f>
        <v>2415</v>
      </c>
      <c r="M21">
        <f>arrivals!F20</f>
        <v>2116</v>
      </c>
      <c r="N21">
        <f>arrivals!H20</f>
        <v>3030</v>
      </c>
      <c r="O21">
        <f>arrivals!I20</f>
        <v>1613</v>
      </c>
      <c r="P21">
        <f>arrivals!B21</f>
        <v>3668</v>
      </c>
      <c r="Q21">
        <f>arrivals!C21</f>
        <v>2864</v>
      </c>
      <c r="R21">
        <f>arrivals!D21</f>
        <v>2272</v>
      </c>
      <c r="S21">
        <f>arrivals!E21</f>
        <v>2186</v>
      </c>
      <c r="T21">
        <f>arrivals!F21</f>
        <v>2027</v>
      </c>
      <c r="U21">
        <f>arrivals!H21</f>
        <v>2118</v>
      </c>
      <c r="V21">
        <f>arrivals!I21</f>
        <v>3451</v>
      </c>
      <c r="W21">
        <f>arrivals!B22</f>
        <v>3904</v>
      </c>
      <c r="X21">
        <f>arrivals!C22</f>
        <v>2757</v>
      </c>
      <c r="Y21">
        <f>arrivals!D22</f>
        <v>1470</v>
      </c>
      <c r="Z21">
        <f>arrivals!E22</f>
        <v>1253</v>
      </c>
      <c r="AA21">
        <f>arrivals!F22</f>
        <v>3210</v>
      </c>
      <c r="AB21">
        <f>arrivals!H22</f>
        <v>3278</v>
      </c>
      <c r="AC21">
        <f>arrivals!I22</f>
        <v>3611</v>
      </c>
      <c r="AD21">
        <f>arrivals!B23</f>
        <v>5223</v>
      </c>
      <c r="AE21">
        <f>arrivals!C23</f>
        <v>4070</v>
      </c>
      <c r="AF21">
        <f>arrivals!D23</f>
        <v>2338</v>
      </c>
      <c r="AG21">
        <f>arrivals!E23</f>
        <v>3405</v>
      </c>
      <c r="AH21">
        <f>arrivals!F23</f>
        <v>3276</v>
      </c>
      <c r="AI21">
        <f>arrivals!H23</f>
        <v>3233</v>
      </c>
      <c r="AJ21">
        <f>arrivals!I23</f>
        <v>3800</v>
      </c>
      <c r="AK21">
        <f>arrivals!B24</f>
        <v>2373</v>
      </c>
      <c r="AL21">
        <f>arrivals!C24</f>
        <v>1016</v>
      </c>
      <c r="AM21">
        <f>arrivals!D24</f>
        <v>3515</v>
      </c>
      <c r="AN21">
        <f>arrivals!E24</f>
        <v>3052</v>
      </c>
      <c r="AO21">
        <f>arrivals!F24</f>
        <v>3156</v>
      </c>
      <c r="AP21">
        <f>arrivals!H24</f>
        <v>3222</v>
      </c>
      <c r="AQ21">
        <f>arrivals!I24</f>
        <v>3305</v>
      </c>
      <c r="AR21">
        <f>arrivals!B25</f>
        <v>2354</v>
      </c>
      <c r="AS21">
        <f>arrivals!C25</f>
        <v>4458</v>
      </c>
      <c r="AT21">
        <f>arrivals!D25</f>
        <v>2332</v>
      </c>
      <c r="AU21">
        <f>arrivals!E25</f>
        <v>2649</v>
      </c>
      <c r="AV21">
        <f>arrivals!F25</f>
        <v>3200</v>
      </c>
      <c r="AW21">
        <f>arrivals!H25</f>
        <v>3150</v>
      </c>
      <c r="AX21">
        <f>arrivals!I25</f>
        <v>3532</v>
      </c>
      <c r="AY21">
        <f>arrivals!B26</f>
        <v>1402</v>
      </c>
      <c r="AZ21">
        <f>arrivals!C26</f>
        <v>3967</v>
      </c>
      <c r="BA21">
        <f>arrivals!D26</f>
        <v>2801</v>
      </c>
      <c r="BB21">
        <f>arrivals!E26</f>
        <v>3438</v>
      </c>
      <c r="BC21">
        <f>arrivals!F26</f>
        <v>3192</v>
      </c>
      <c r="BD21">
        <f>arrivals!H26</f>
        <v>3135</v>
      </c>
      <c r="BE21">
        <f>arrivals!I26</f>
        <v>2717</v>
      </c>
    </row>
    <row r="22" spans="1:57">
      <c r="A22" s="2">
        <f>arrivals!A20</f>
        <v>42361</v>
      </c>
      <c r="B22" s="4">
        <f>arrivals!B20</f>
        <v>3354</v>
      </c>
      <c r="C22" s="4">
        <f>arrivals!C20</f>
        <v>3278</v>
      </c>
      <c r="D22" s="4">
        <f>arrivals!D20</f>
        <v>2529</v>
      </c>
      <c r="E22" s="4">
        <f>arrivals!E20</f>
        <v>2415</v>
      </c>
      <c r="F22" s="4">
        <f>arrivals!F20</f>
        <v>2116</v>
      </c>
      <c r="G22" s="4">
        <f>arrivals!H20</f>
        <v>3030</v>
      </c>
      <c r="H22" s="4">
        <f>arrivals!I20</f>
        <v>1613</v>
      </c>
      <c r="I22">
        <f>arrivals!B21</f>
        <v>3668</v>
      </c>
      <c r="J22">
        <f>arrivals!C21</f>
        <v>2864</v>
      </c>
      <c r="K22">
        <f>arrivals!D21</f>
        <v>2272</v>
      </c>
      <c r="L22">
        <f>arrivals!E21</f>
        <v>2186</v>
      </c>
      <c r="M22">
        <f>arrivals!F21</f>
        <v>2027</v>
      </c>
      <c r="N22">
        <f>arrivals!H21</f>
        <v>2118</v>
      </c>
      <c r="O22">
        <f>arrivals!I21</f>
        <v>3451</v>
      </c>
      <c r="P22">
        <f>arrivals!B22</f>
        <v>3904</v>
      </c>
      <c r="Q22">
        <f>arrivals!C22</f>
        <v>2757</v>
      </c>
      <c r="R22">
        <f>arrivals!D22</f>
        <v>1470</v>
      </c>
      <c r="S22">
        <f>arrivals!E22</f>
        <v>1253</v>
      </c>
      <c r="T22">
        <f>arrivals!F22</f>
        <v>3210</v>
      </c>
      <c r="U22">
        <f>arrivals!H22</f>
        <v>3278</v>
      </c>
      <c r="V22">
        <f>arrivals!I22</f>
        <v>3611</v>
      </c>
      <c r="W22">
        <f>arrivals!B23</f>
        <v>5223</v>
      </c>
      <c r="X22">
        <f>arrivals!C23</f>
        <v>4070</v>
      </c>
      <c r="Y22">
        <f>arrivals!D23</f>
        <v>2338</v>
      </c>
      <c r="Z22">
        <f>arrivals!E23</f>
        <v>3405</v>
      </c>
      <c r="AA22">
        <f>arrivals!F23</f>
        <v>3276</v>
      </c>
      <c r="AB22">
        <f>arrivals!H23</f>
        <v>3233</v>
      </c>
      <c r="AC22">
        <f>arrivals!I23</f>
        <v>3800</v>
      </c>
      <c r="AD22">
        <f>arrivals!B24</f>
        <v>2373</v>
      </c>
      <c r="AE22">
        <f>arrivals!C24</f>
        <v>1016</v>
      </c>
      <c r="AF22">
        <f>arrivals!D24</f>
        <v>3515</v>
      </c>
      <c r="AG22">
        <f>arrivals!E24</f>
        <v>3052</v>
      </c>
      <c r="AH22">
        <f>arrivals!F24</f>
        <v>3156</v>
      </c>
      <c r="AI22">
        <f>arrivals!H24</f>
        <v>3222</v>
      </c>
      <c r="AJ22">
        <f>arrivals!I24</f>
        <v>3305</v>
      </c>
      <c r="AK22">
        <f>arrivals!B25</f>
        <v>2354</v>
      </c>
      <c r="AL22">
        <f>arrivals!C25</f>
        <v>4458</v>
      </c>
      <c r="AM22">
        <f>arrivals!D25</f>
        <v>2332</v>
      </c>
      <c r="AN22">
        <f>arrivals!E25</f>
        <v>2649</v>
      </c>
      <c r="AO22">
        <f>arrivals!F25</f>
        <v>3200</v>
      </c>
      <c r="AP22">
        <f>arrivals!H25</f>
        <v>3150</v>
      </c>
      <c r="AQ22">
        <f>arrivals!I25</f>
        <v>3532</v>
      </c>
      <c r="AR22">
        <f>arrivals!B26</f>
        <v>1402</v>
      </c>
      <c r="AS22">
        <f>arrivals!C26</f>
        <v>3967</v>
      </c>
      <c r="AT22">
        <f>arrivals!D26</f>
        <v>2801</v>
      </c>
      <c r="AU22">
        <f>arrivals!E26</f>
        <v>3438</v>
      </c>
      <c r="AV22">
        <f>arrivals!F26</f>
        <v>3192</v>
      </c>
      <c r="AW22">
        <f>arrivals!H26</f>
        <v>3135</v>
      </c>
      <c r="AX22">
        <f>arrivals!I26</f>
        <v>2717</v>
      </c>
      <c r="AY22">
        <f>arrivals!B27</f>
        <v>4098</v>
      </c>
      <c r="AZ22">
        <f>arrivals!C27</f>
        <v>3137</v>
      </c>
      <c r="BA22">
        <f>arrivals!D27</f>
        <v>3264</v>
      </c>
      <c r="BB22">
        <f>arrivals!E27</f>
        <v>2916</v>
      </c>
      <c r="BC22">
        <f>arrivals!F27</f>
        <v>3177</v>
      </c>
      <c r="BD22">
        <f>arrivals!H27</f>
        <v>3214</v>
      </c>
      <c r="BE22">
        <f>arrivals!I27</f>
        <v>2519</v>
      </c>
    </row>
    <row r="23" spans="1:57">
      <c r="A23" s="2">
        <f>arrivals!A21</f>
        <v>42360</v>
      </c>
      <c r="B23" s="4">
        <f>arrivals!B21</f>
        <v>3668</v>
      </c>
      <c r="C23" s="4">
        <f>arrivals!C21</f>
        <v>2864</v>
      </c>
      <c r="D23" s="4">
        <f>arrivals!D21</f>
        <v>2272</v>
      </c>
      <c r="E23" s="4">
        <f>arrivals!E21</f>
        <v>2186</v>
      </c>
      <c r="F23" s="4">
        <f>arrivals!F21</f>
        <v>2027</v>
      </c>
      <c r="G23" s="4">
        <f>arrivals!H21</f>
        <v>2118</v>
      </c>
      <c r="H23" s="4">
        <f>arrivals!I21</f>
        <v>3451</v>
      </c>
      <c r="I23">
        <f>arrivals!B22</f>
        <v>3904</v>
      </c>
      <c r="J23">
        <f>arrivals!C22</f>
        <v>2757</v>
      </c>
      <c r="K23">
        <f>arrivals!D22</f>
        <v>1470</v>
      </c>
      <c r="L23">
        <f>arrivals!E22</f>
        <v>1253</v>
      </c>
      <c r="M23">
        <f>arrivals!F22</f>
        <v>3210</v>
      </c>
      <c r="N23">
        <f>arrivals!H22</f>
        <v>3278</v>
      </c>
      <c r="O23">
        <f>arrivals!I22</f>
        <v>3611</v>
      </c>
      <c r="P23">
        <f>arrivals!B23</f>
        <v>5223</v>
      </c>
      <c r="Q23">
        <f>arrivals!C23</f>
        <v>4070</v>
      </c>
      <c r="R23">
        <f>arrivals!D23</f>
        <v>2338</v>
      </c>
      <c r="S23">
        <f>arrivals!E23</f>
        <v>3405</v>
      </c>
      <c r="T23">
        <f>arrivals!F23</f>
        <v>3276</v>
      </c>
      <c r="U23">
        <f>arrivals!H23</f>
        <v>3233</v>
      </c>
      <c r="V23">
        <f>arrivals!I23</f>
        <v>3800</v>
      </c>
      <c r="W23">
        <f>arrivals!B24</f>
        <v>2373</v>
      </c>
      <c r="X23">
        <f>arrivals!C24</f>
        <v>1016</v>
      </c>
      <c r="Y23">
        <f>arrivals!D24</f>
        <v>3515</v>
      </c>
      <c r="Z23">
        <f>arrivals!E24</f>
        <v>3052</v>
      </c>
      <c r="AA23">
        <f>arrivals!F24</f>
        <v>3156</v>
      </c>
      <c r="AB23">
        <f>arrivals!H24</f>
        <v>3222</v>
      </c>
      <c r="AC23">
        <f>arrivals!I24</f>
        <v>3305</v>
      </c>
      <c r="AD23">
        <f>arrivals!B25</f>
        <v>2354</v>
      </c>
      <c r="AE23">
        <f>arrivals!C25</f>
        <v>4458</v>
      </c>
      <c r="AF23">
        <f>arrivals!D25</f>
        <v>2332</v>
      </c>
      <c r="AG23">
        <f>arrivals!E25</f>
        <v>2649</v>
      </c>
      <c r="AH23">
        <f>arrivals!F25</f>
        <v>3200</v>
      </c>
      <c r="AI23">
        <f>arrivals!H25</f>
        <v>3150</v>
      </c>
      <c r="AJ23">
        <f>arrivals!I25</f>
        <v>3532</v>
      </c>
      <c r="AK23">
        <f>arrivals!B26</f>
        <v>1402</v>
      </c>
      <c r="AL23">
        <f>arrivals!C26</f>
        <v>3967</v>
      </c>
      <c r="AM23">
        <f>arrivals!D26</f>
        <v>2801</v>
      </c>
      <c r="AN23">
        <f>arrivals!E26</f>
        <v>3438</v>
      </c>
      <c r="AO23">
        <f>arrivals!F26</f>
        <v>3192</v>
      </c>
      <c r="AP23">
        <f>arrivals!H26</f>
        <v>3135</v>
      </c>
      <c r="AQ23">
        <f>arrivals!I26</f>
        <v>2717</v>
      </c>
      <c r="AR23">
        <f>arrivals!B27</f>
        <v>4098</v>
      </c>
      <c r="AS23">
        <f>arrivals!C27</f>
        <v>3137</v>
      </c>
      <c r="AT23">
        <f>arrivals!D27</f>
        <v>3264</v>
      </c>
      <c r="AU23">
        <f>arrivals!E27</f>
        <v>2916</v>
      </c>
      <c r="AV23">
        <f>arrivals!F27</f>
        <v>3177</v>
      </c>
      <c r="AW23">
        <f>arrivals!H27</f>
        <v>3214</v>
      </c>
      <c r="AX23">
        <f>arrivals!I27</f>
        <v>2519</v>
      </c>
      <c r="AY23">
        <f>arrivals!B28</f>
        <v>3389</v>
      </c>
      <c r="AZ23">
        <f>arrivals!C28</f>
        <v>2173</v>
      </c>
      <c r="BA23">
        <f>arrivals!D28</f>
        <v>2349</v>
      </c>
      <c r="BB23">
        <f>arrivals!E28</f>
        <v>2067</v>
      </c>
      <c r="BC23">
        <f>arrivals!F28</f>
        <v>2160</v>
      </c>
      <c r="BD23">
        <f>arrivals!H28</f>
        <v>2098</v>
      </c>
      <c r="BE23">
        <f>arrivals!I28</f>
        <v>4193</v>
      </c>
    </row>
    <row r="24" spans="1:57">
      <c r="A24" s="2">
        <f>arrivals!A22</f>
        <v>42359</v>
      </c>
      <c r="B24" s="4">
        <f>arrivals!B22</f>
        <v>3904</v>
      </c>
      <c r="C24" s="4">
        <f>arrivals!C22</f>
        <v>2757</v>
      </c>
      <c r="D24" s="4">
        <f>arrivals!D22</f>
        <v>1470</v>
      </c>
      <c r="E24" s="4">
        <f>arrivals!E22</f>
        <v>1253</v>
      </c>
      <c r="F24" s="4">
        <f>arrivals!F22</f>
        <v>3210</v>
      </c>
      <c r="G24" s="4">
        <f>arrivals!H22</f>
        <v>3278</v>
      </c>
      <c r="H24" s="4">
        <f>arrivals!I22</f>
        <v>3611</v>
      </c>
      <c r="I24">
        <f>arrivals!B23</f>
        <v>5223</v>
      </c>
      <c r="J24">
        <f>arrivals!C23</f>
        <v>4070</v>
      </c>
      <c r="K24">
        <f>arrivals!D23</f>
        <v>2338</v>
      </c>
      <c r="L24">
        <f>arrivals!E23</f>
        <v>3405</v>
      </c>
      <c r="M24">
        <f>arrivals!F23</f>
        <v>3276</v>
      </c>
      <c r="N24">
        <f>arrivals!H23</f>
        <v>3233</v>
      </c>
      <c r="O24">
        <f>arrivals!I23</f>
        <v>3800</v>
      </c>
      <c r="P24">
        <f>arrivals!B24</f>
        <v>2373</v>
      </c>
      <c r="Q24">
        <f>arrivals!C24</f>
        <v>1016</v>
      </c>
      <c r="R24">
        <f>arrivals!D24</f>
        <v>3515</v>
      </c>
      <c r="S24">
        <f>arrivals!E24</f>
        <v>3052</v>
      </c>
      <c r="T24">
        <f>arrivals!F24</f>
        <v>3156</v>
      </c>
      <c r="U24">
        <f>arrivals!H24</f>
        <v>3222</v>
      </c>
      <c r="V24">
        <f>arrivals!I24</f>
        <v>3305</v>
      </c>
      <c r="W24">
        <f>arrivals!B25</f>
        <v>2354</v>
      </c>
      <c r="X24">
        <f>arrivals!C25</f>
        <v>4458</v>
      </c>
      <c r="Y24">
        <f>arrivals!D25</f>
        <v>2332</v>
      </c>
      <c r="Z24">
        <f>arrivals!E25</f>
        <v>2649</v>
      </c>
      <c r="AA24">
        <f>arrivals!F25</f>
        <v>3200</v>
      </c>
      <c r="AB24">
        <f>arrivals!H25</f>
        <v>3150</v>
      </c>
      <c r="AC24">
        <f>arrivals!I25</f>
        <v>3532</v>
      </c>
      <c r="AD24">
        <f>arrivals!B26</f>
        <v>1402</v>
      </c>
      <c r="AE24">
        <f>arrivals!C26</f>
        <v>3967</v>
      </c>
      <c r="AF24">
        <f>arrivals!D26</f>
        <v>2801</v>
      </c>
      <c r="AG24">
        <f>arrivals!E26</f>
        <v>3438</v>
      </c>
      <c r="AH24">
        <f>arrivals!F26</f>
        <v>3192</v>
      </c>
      <c r="AI24">
        <f>arrivals!H26</f>
        <v>3135</v>
      </c>
      <c r="AJ24">
        <f>arrivals!I26</f>
        <v>2717</v>
      </c>
      <c r="AK24">
        <f>arrivals!B27</f>
        <v>4098</v>
      </c>
      <c r="AL24">
        <f>arrivals!C27</f>
        <v>3137</v>
      </c>
      <c r="AM24">
        <f>arrivals!D27</f>
        <v>3264</v>
      </c>
      <c r="AN24">
        <f>arrivals!E27</f>
        <v>2916</v>
      </c>
      <c r="AO24">
        <f>arrivals!F27</f>
        <v>3177</v>
      </c>
      <c r="AP24">
        <f>arrivals!H27</f>
        <v>3214</v>
      </c>
      <c r="AQ24">
        <f>arrivals!I27</f>
        <v>2519</v>
      </c>
      <c r="AR24">
        <f>arrivals!B28</f>
        <v>3389</v>
      </c>
      <c r="AS24">
        <f>arrivals!C28</f>
        <v>2173</v>
      </c>
      <c r="AT24">
        <f>arrivals!D28</f>
        <v>2349</v>
      </c>
      <c r="AU24">
        <f>arrivals!E28</f>
        <v>2067</v>
      </c>
      <c r="AV24">
        <f>arrivals!F28</f>
        <v>2160</v>
      </c>
      <c r="AW24">
        <f>arrivals!H28</f>
        <v>2098</v>
      </c>
      <c r="AX24">
        <f>arrivals!I28</f>
        <v>4193</v>
      </c>
      <c r="AY24">
        <f>arrivals!B29</f>
        <v>5005</v>
      </c>
      <c r="AZ24">
        <f>arrivals!C29</f>
        <v>3138</v>
      </c>
      <c r="BA24">
        <f>arrivals!D29</f>
        <v>2644</v>
      </c>
      <c r="BB24">
        <f>arrivals!E29</f>
        <v>2353</v>
      </c>
      <c r="BC24">
        <f>arrivals!F29</f>
        <v>4174</v>
      </c>
      <c r="BD24">
        <f>arrivals!H29</f>
        <v>4250</v>
      </c>
      <c r="BE24">
        <f>arrivals!I29</f>
        <v>4263</v>
      </c>
    </row>
    <row r="25" spans="1:57">
      <c r="A25" s="2">
        <f>arrivals!A23</f>
        <v>42358</v>
      </c>
      <c r="B25" s="4">
        <f>arrivals!B23</f>
        <v>5223</v>
      </c>
      <c r="C25" s="4">
        <f>arrivals!C23</f>
        <v>4070</v>
      </c>
      <c r="D25" s="4">
        <f>arrivals!D23</f>
        <v>2338</v>
      </c>
      <c r="E25" s="4">
        <f>arrivals!E23</f>
        <v>3405</v>
      </c>
      <c r="F25" s="4">
        <f>arrivals!F23</f>
        <v>3276</v>
      </c>
      <c r="G25" s="4">
        <f>arrivals!H23</f>
        <v>3233</v>
      </c>
      <c r="H25" s="4">
        <f>arrivals!I23</f>
        <v>3800</v>
      </c>
      <c r="I25">
        <f>arrivals!B24</f>
        <v>2373</v>
      </c>
      <c r="J25">
        <f>arrivals!C24</f>
        <v>1016</v>
      </c>
      <c r="K25">
        <f>arrivals!D24</f>
        <v>3515</v>
      </c>
      <c r="L25">
        <f>arrivals!E24</f>
        <v>3052</v>
      </c>
      <c r="M25">
        <f>arrivals!F24</f>
        <v>3156</v>
      </c>
      <c r="N25">
        <f>arrivals!H24</f>
        <v>3222</v>
      </c>
      <c r="O25">
        <f>arrivals!I24</f>
        <v>3305</v>
      </c>
      <c r="P25">
        <f>arrivals!B25</f>
        <v>2354</v>
      </c>
      <c r="Q25">
        <f>arrivals!C25</f>
        <v>4458</v>
      </c>
      <c r="R25">
        <f>arrivals!D25</f>
        <v>2332</v>
      </c>
      <c r="S25">
        <f>arrivals!E25</f>
        <v>2649</v>
      </c>
      <c r="T25">
        <f>arrivals!F25</f>
        <v>3200</v>
      </c>
      <c r="U25">
        <f>arrivals!H25</f>
        <v>3150</v>
      </c>
      <c r="V25">
        <f>arrivals!I25</f>
        <v>3532</v>
      </c>
      <c r="W25">
        <f>arrivals!B26</f>
        <v>1402</v>
      </c>
      <c r="X25">
        <f>arrivals!C26</f>
        <v>3967</v>
      </c>
      <c r="Y25">
        <f>arrivals!D26</f>
        <v>2801</v>
      </c>
      <c r="Z25">
        <f>arrivals!E26</f>
        <v>3438</v>
      </c>
      <c r="AA25">
        <f>arrivals!F26</f>
        <v>3192</v>
      </c>
      <c r="AB25">
        <f>arrivals!H26</f>
        <v>3135</v>
      </c>
      <c r="AC25">
        <f>arrivals!I26</f>
        <v>2717</v>
      </c>
      <c r="AD25">
        <f>arrivals!B27</f>
        <v>4098</v>
      </c>
      <c r="AE25">
        <f>arrivals!C27</f>
        <v>3137</v>
      </c>
      <c r="AF25">
        <f>arrivals!D27</f>
        <v>3264</v>
      </c>
      <c r="AG25">
        <f>arrivals!E27</f>
        <v>2916</v>
      </c>
      <c r="AH25">
        <f>arrivals!F27</f>
        <v>3177</v>
      </c>
      <c r="AI25">
        <f>arrivals!H27</f>
        <v>3214</v>
      </c>
      <c r="AJ25">
        <f>arrivals!I27</f>
        <v>2519</v>
      </c>
      <c r="AK25">
        <f>arrivals!B28</f>
        <v>3389</v>
      </c>
      <c r="AL25">
        <f>arrivals!C28</f>
        <v>2173</v>
      </c>
      <c r="AM25">
        <f>arrivals!D28</f>
        <v>2349</v>
      </c>
      <c r="AN25">
        <f>arrivals!E28</f>
        <v>2067</v>
      </c>
      <c r="AO25">
        <f>arrivals!F28</f>
        <v>2160</v>
      </c>
      <c r="AP25">
        <f>arrivals!H28</f>
        <v>2098</v>
      </c>
      <c r="AQ25">
        <f>arrivals!I28</f>
        <v>4193</v>
      </c>
      <c r="AR25">
        <f>arrivals!B29</f>
        <v>5005</v>
      </c>
      <c r="AS25">
        <f>arrivals!C29</f>
        <v>3138</v>
      </c>
      <c r="AT25">
        <f>arrivals!D29</f>
        <v>2644</v>
      </c>
      <c r="AU25">
        <f>arrivals!E29</f>
        <v>2353</v>
      </c>
      <c r="AV25">
        <f>arrivals!F29</f>
        <v>4174</v>
      </c>
      <c r="AW25">
        <f>arrivals!H29</f>
        <v>4250</v>
      </c>
      <c r="AX25">
        <f>arrivals!I29</f>
        <v>4263</v>
      </c>
      <c r="AY25">
        <f>arrivals!B30</f>
        <v>1738</v>
      </c>
      <c r="AZ25">
        <f>arrivals!C30</f>
        <v>1976</v>
      </c>
      <c r="BA25">
        <f>arrivals!D30</f>
        <v>2849</v>
      </c>
      <c r="BB25">
        <f>arrivals!E30</f>
        <v>2698</v>
      </c>
      <c r="BC25">
        <f>arrivals!F30</f>
        <v>3112</v>
      </c>
      <c r="BD25">
        <f>arrivals!H30</f>
        <v>3016</v>
      </c>
      <c r="BE25">
        <f>arrivals!I30</f>
        <v>4754</v>
      </c>
    </row>
    <row r="26" spans="1:57">
      <c r="A26" s="2">
        <f>arrivals!A24</f>
        <v>42357</v>
      </c>
      <c r="B26" s="4">
        <f>arrivals!B24</f>
        <v>2373</v>
      </c>
      <c r="C26" s="4">
        <f>arrivals!C24</f>
        <v>1016</v>
      </c>
      <c r="D26" s="4">
        <f>arrivals!D24</f>
        <v>3515</v>
      </c>
      <c r="E26" s="4">
        <f>arrivals!E24</f>
        <v>3052</v>
      </c>
      <c r="F26" s="4">
        <f>arrivals!F24</f>
        <v>3156</v>
      </c>
      <c r="G26" s="4">
        <f>arrivals!H24</f>
        <v>3222</v>
      </c>
      <c r="H26" s="4">
        <f>arrivals!I24</f>
        <v>3305</v>
      </c>
      <c r="I26">
        <f>arrivals!B25</f>
        <v>2354</v>
      </c>
      <c r="J26">
        <f>arrivals!C25</f>
        <v>4458</v>
      </c>
      <c r="K26">
        <f>arrivals!D25</f>
        <v>2332</v>
      </c>
      <c r="L26">
        <f>arrivals!E25</f>
        <v>2649</v>
      </c>
      <c r="M26">
        <f>arrivals!F25</f>
        <v>3200</v>
      </c>
      <c r="N26">
        <f>arrivals!H25</f>
        <v>3150</v>
      </c>
      <c r="O26">
        <f>arrivals!I25</f>
        <v>3532</v>
      </c>
      <c r="P26">
        <f>arrivals!B26</f>
        <v>1402</v>
      </c>
      <c r="Q26">
        <f>arrivals!C26</f>
        <v>3967</v>
      </c>
      <c r="R26">
        <f>arrivals!D26</f>
        <v>2801</v>
      </c>
      <c r="S26">
        <f>arrivals!E26</f>
        <v>3438</v>
      </c>
      <c r="T26">
        <f>arrivals!F26</f>
        <v>3192</v>
      </c>
      <c r="U26">
        <f>arrivals!H26</f>
        <v>3135</v>
      </c>
      <c r="V26">
        <f>arrivals!I26</f>
        <v>2717</v>
      </c>
      <c r="W26">
        <f>arrivals!B27</f>
        <v>4098</v>
      </c>
      <c r="X26">
        <f>arrivals!C27</f>
        <v>3137</v>
      </c>
      <c r="Y26">
        <f>arrivals!D27</f>
        <v>3264</v>
      </c>
      <c r="Z26">
        <f>arrivals!E27</f>
        <v>2916</v>
      </c>
      <c r="AA26">
        <f>arrivals!F27</f>
        <v>3177</v>
      </c>
      <c r="AB26">
        <f>arrivals!H27</f>
        <v>3214</v>
      </c>
      <c r="AC26">
        <f>arrivals!I27</f>
        <v>2519</v>
      </c>
      <c r="AD26">
        <f>arrivals!B28</f>
        <v>3389</v>
      </c>
      <c r="AE26">
        <f>arrivals!C28</f>
        <v>2173</v>
      </c>
      <c r="AF26">
        <f>arrivals!D28</f>
        <v>2349</v>
      </c>
      <c r="AG26">
        <f>arrivals!E28</f>
        <v>2067</v>
      </c>
      <c r="AH26">
        <f>arrivals!F28</f>
        <v>2160</v>
      </c>
      <c r="AI26">
        <f>arrivals!H28</f>
        <v>2098</v>
      </c>
      <c r="AJ26">
        <f>arrivals!I28</f>
        <v>4193</v>
      </c>
      <c r="AK26">
        <f>arrivals!B29</f>
        <v>5005</v>
      </c>
      <c r="AL26">
        <f>arrivals!C29</f>
        <v>3138</v>
      </c>
      <c r="AM26">
        <f>arrivals!D29</f>
        <v>2644</v>
      </c>
      <c r="AN26">
        <f>arrivals!E29</f>
        <v>2353</v>
      </c>
      <c r="AO26">
        <f>arrivals!F29</f>
        <v>4174</v>
      </c>
      <c r="AP26">
        <f>arrivals!H29</f>
        <v>4250</v>
      </c>
      <c r="AQ26">
        <f>arrivals!I29</f>
        <v>4263</v>
      </c>
      <c r="AR26">
        <f>arrivals!B30</f>
        <v>1738</v>
      </c>
      <c r="AS26">
        <f>arrivals!C30</f>
        <v>1976</v>
      </c>
      <c r="AT26">
        <f>arrivals!D30</f>
        <v>2849</v>
      </c>
      <c r="AU26">
        <f>arrivals!E30</f>
        <v>2698</v>
      </c>
      <c r="AV26">
        <f>arrivals!F30</f>
        <v>3112</v>
      </c>
      <c r="AW26">
        <f>arrivals!H30</f>
        <v>3016</v>
      </c>
      <c r="AX26">
        <f>arrivals!I30</f>
        <v>4754</v>
      </c>
      <c r="AY26">
        <f>arrivals!B31</f>
        <v>1671</v>
      </c>
      <c r="AZ26">
        <f>arrivals!C31</f>
        <v>2235</v>
      </c>
      <c r="BA26">
        <f>arrivals!D31</f>
        <v>3338</v>
      </c>
      <c r="BB26">
        <f>arrivals!E31</f>
        <v>4339</v>
      </c>
      <c r="BC26">
        <f>arrivals!F31</f>
        <v>5225</v>
      </c>
      <c r="BD26">
        <f>arrivals!H31</f>
        <v>4271</v>
      </c>
      <c r="BE26">
        <f>arrivals!I31</f>
        <v>3675</v>
      </c>
    </row>
    <row r="27" spans="1:57">
      <c r="A27" s="2">
        <f>arrivals!A25</f>
        <v>42356</v>
      </c>
      <c r="B27" s="4">
        <f>arrivals!B25</f>
        <v>2354</v>
      </c>
      <c r="C27" s="4">
        <f>arrivals!C25</f>
        <v>4458</v>
      </c>
      <c r="D27" s="4">
        <f>arrivals!D25</f>
        <v>2332</v>
      </c>
      <c r="E27" s="4">
        <f>arrivals!E25</f>
        <v>2649</v>
      </c>
      <c r="F27" s="4">
        <f>arrivals!F25</f>
        <v>3200</v>
      </c>
      <c r="G27" s="4">
        <f>arrivals!H25</f>
        <v>3150</v>
      </c>
      <c r="H27" s="4">
        <f>arrivals!I25</f>
        <v>3532</v>
      </c>
      <c r="I27">
        <f>arrivals!B26</f>
        <v>1402</v>
      </c>
      <c r="J27">
        <f>arrivals!C26</f>
        <v>3967</v>
      </c>
      <c r="K27">
        <f>arrivals!D26</f>
        <v>2801</v>
      </c>
      <c r="L27">
        <f>arrivals!E26</f>
        <v>3438</v>
      </c>
      <c r="M27">
        <f>arrivals!F26</f>
        <v>3192</v>
      </c>
      <c r="N27">
        <f>arrivals!H26</f>
        <v>3135</v>
      </c>
      <c r="O27">
        <f>arrivals!I26</f>
        <v>2717</v>
      </c>
      <c r="P27">
        <f>arrivals!B27</f>
        <v>4098</v>
      </c>
      <c r="Q27">
        <f>arrivals!C27</f>
        <v>3137</v>
      </c>
      <c r="R27">
        <f>arrivals!D27</f>
        <v>3264</v>
      </c>
      <c r="S27">
        <f>arrivals!E27</f>
        <v>2916</v>
      </c>
      <c r="T27">
        <f>arrivals!F27</f>
        <v>3177</v>
      </c>
      <c r="U27">
        <f>arrivals!H27</f>
        <v>3214</v>
      </c>
      <c r="V27">
        <f>arrivals!I27</f>
        <v>2519</v>
      </c>
      <c r="W27">
        <f>arrivals!B28</f>
        <v>3389</v>
      </c>
      <c r="X27">
        <f>arrivals!C28</f>
        <v>2173</v>
      </c>
      <c r="Y27">
        <f>arrivals!D28</f>
        <v>2349</v>
      </c>
      <c r="Z27">
        <f>arrivals!E28</f>
        <v>2067</v>
      </c>
      <c r="AA27">
        <f>arrivals!F28</f>
        <v>2160</v>
      </c>
      <c r="AB27">
        <f>arrivals!H28</f>
        <v>2098</v>
      </c>
      <c r="AC27">
        <f>arrivals!I28</f>
        <v>4193</v>
      </c>
      <c r="AD27">
        <f>arrivals!B29</f>
        <v>5005</v>
      </c>
      <c r="AE27">
        <f>arrivals!C29</f>
        <v>3138</v>
      </c>
      <c r="AF27">
        <f>arrivals!D29</f>
        <v>2644</v>
      </c>
      <c r="AG27">
        <f>arrivals!E29</f>
        <v>2353</v>
      </c>
      <c r="AH27">
        <f>arrivals!F29</f>
        <v>4174</v>
      </c>
      <c r="AI27">
        <f>arrivals!H29</f>
        <v>4250</v>
      </c>
      <c r="AJ27">
        <f>arrivals!I29</f>
        <v>4263</v>
      </c>
      <c r="AK27">
        <f>arrivals!B30</f>
        <v>1738</v>
      </c>
      <c r="AL27">
        <f>arrivals!C30</f>
        <v>1976</v>
      </c>
      <c r="AM27">
        <f>arrivals!D30</f>
        <v>2849</v>
      </c>
      <c r="AN27">
        <f>arrivals!E30</f>
        <v>2698</v>
      </c>
      <c r="AO27">
        <f>arrivals!F30</f>
        <v>3112</v>
      </c>
      <c r="AP27">
        <f>arrivals!H30</f>
        <v>3016</v>
      </c>
      <c r="AQ27">
        <f>arrivals!I30</f>
        <v>4754</v>
      </c>
      <c r="AR27">
        <f>arrivals!B31</f>
        <v>1671</v>
      </c>
      <c r="AS27">
        <f>arrivals!C31</f>
        <v>2235</v>
      </c>
      <c r="AT27">
        <f>arrivals!D31</f>
        <v>3338</v>
      </c>
      <c r="AU27">
        <f>arrivals!E31</f>
        <v>4339</v>
      </c>
      <c r="AV27">
        <f>arrivals!F31</f>
        <v>5225</v>
      </c>
      <c r="AW27">
        <f>arrivals!H31</f>
        <v>4271</v>
      </c>
      <c r="AX27">
        <f>arrivals!I31</f>
        <v>3675</v>
      </c>
      <c r="AY27">
        <f>arrivals!B32</f>
        <v>1999</v>
      </c>
      <c r="AZ27">
        <f>arrivals!C32</f>
        <v>3079</v>
      </c>
      <c r="BA27">
        <f>arrivals!D32</f>
        <v>4047</v>
      </c>
      <c r="BB27">
        <f>arrivals!E32</f>
        <v>3747</v>
      </c>
      <c r="BC27">
        <f>arrivals!F32</f>
        <v>3149</v>
      </c>
      <c r="BD27">
        <f>arrivals!H32</f>
        <v>3149</v>
      </c>
      <c r="BE27">
        <f>arrivals!I32</f>
        <v>2000</v>
      </c>
    </row>
    <row r="28" spans="1:57">
      <c r="A28" s="2">
        <f>arrivals!A26</f>
        <v>42355</v>
      </c>
      <c r="B28" s="4">
        <f>arrivals!B26</f>
        <v>1402</v>
      </c>
      <c r="C28" s="4">
        <f>arrivals!C26</f>
        <v>3967</v>
      </c>
      <c r="D28" s="4">
        <f>arrivals!D26</f>
        <v>2801</v>
      </c>
      <c r="E28" s="4">
        <f>arrivals!E26</f>
        <v>3438</v>
      </c>
      <c r="F28" s="4">
        <f>arrivals!F26</f>
        <v>3192</v>
      </c>
      <c r="G28" s="4">
        <f>arrivals!H26</f>
        <v>3135</v>
      </c>
      <c r="H28" s="4">
        <f>arrivals!I26</f>
        <v>2717</v>
      </c>
      <c r="I28">
        <f>arrivals!B27</f>
        <v>4098</v>
      </c>
      <c r="J28">
        <f>arrivals!C27</f>
        <v>3137</v>
      </c>
      <c r="K28">
        <f>arrivals!D27</f>
        <v>3264</v>
      </c>
      <c r="L28">
        <f>arrivals!E27</f>
        <v>2916</v>
      </c>
      <c r="M28">
        <f>arrivals!F27</f>
        <v>3177</v>
      </c>
      <c r="N28">
        <f>arrivals!H27</f>
        <v>3214</v>
      </c>
      <c r="O28">
        <f>arrivals!I27</f>
        <v>2519</v>
      </c>
      <c r="P28">
        <f>arrivals!B28</f>
        <v>3389</v>
      </c>
      <c r="Q28">
        <f>arrivals!C28</f>
        <v>2173</v>
      </c>
      <c r="R28">
        <f>arrivals!D28</f>
        <v>2349</v>
      </c>
      <c r="S28">
        <f>arrivals!E28</f>
        <v>2067</v>
      </c>
      <c r="T28">
        <f>arrivals!F28</f>
        <v>2160</v>
      </c>
      <c r="U28">
        <f>arrivals!H28</f>
        <v>2098</v>
      </c>
      <c r="V28">
        <f>arrivals!I28</f>
        <v>4193</v>
      </c>
      <c r="W28">
        <f>arrivals!B29</f>
        <v>5005</v>
      </c>
      <c r="X28">
        <f>arrivals!C29</f>
        <v>3138</v>
      </c>
      <c r="Y28">
        <f>arrivals!D29</f>
        <v>2644</v>
      </c>
      <c r="Z28">
        <f>arrivals!E29</f>
        <v>2353</v>
      </c>
      <c r="AA28">
        <f>arrivals!F29</f>
        <v>4174</v>
      </c>
      <c r="AB28">
        <f>arrivals!H29</f>
        <v>4250</v>
      </c>
      <c r="AC28">
        <f>arrivals!I29</f>
        <v>4263</v>
      </c>
      <c r="AD28">
        <f>arrivals!B30</f>
        <v>1738</v>
      </c>
      <c r="AE28">
        <f>arrivals!C30</f>
        <v>1976</v>
      </c>
      <c r="AF28">
        <f>arrivals!D30</f>
        <v>2849</v>
      </c>
      <c r="AG28">
        <f>arrivals!E30</f>
        <v>2698</v>
      </c>
      <c r="AH28">
        <f>arrivals!F30</f>
        <v>3112</v>
      </c>
      <c r="AI28">
        <f>arrivals!H30</f>
        <v>3016</v>
      </c>
      <c r="AJ28">
        <f>arrivals!I30</f>
        <v>4754</v>
      </c>
      <c r="AK28">
        <f>arrivals!B31</f>
        <v>1671</v>
      </c>
      <c r="AL28">
        <f>arrivals!C31</f>
        <v>2235</v>
      </c>
      <c r="AM28">
        <f>arrivals!D31</f>
        <v>3338</v>
      </c>
      <c r="AN28">
        <f>arrivals!E31</f>
        <v>4339</v>
      </c>
      <c r="AO28">
        <f>arrivals!F31</f>
        <v>5225</v>
      </c>
      <c r="AP28">
        <f>arrivals!H31</f>
        <v>4271</v>
      </c>
      <c r="AQ28">
        <f>arrivals!I31</f>
        <v>3675</v>
      </c>
      <c r="AR28">
        <f>arrivals!B32</f>
        <v>1999</v>
      </c>
      <c r="AS28">
        <f>arrivals!C32</f>
        <v>3079</v>
      </c>
      <c r="AT28">
        <f>arrivals!D32</f>
        <v>4047</v>
      </c>
      <c r="AU28">
        <f>arrivals!E32</f>
        <v>3747</v>
      </c>
      <c r="AV28">
        <f>arrivals!F32</f>
        <v>3149</v>
      </c>
      <c r="AW28">
        <f>arrivals!H32</f>
        <v>3149</v>
      </c>
      <c r="AX28">
        <f>arrivals!I32</f>
        <v>2000</v>
      </c>
      <c r="AY28">
        <f>arrivals!B33</f>
        <v>3308</v>
      </c>
      <c r="AZ28">
        <f>arrivals!C33</f>
        <v>3456</v>
      </c>
      <c r="BA28">
        <f>arrivals!D33</f>
        <v>2956</v>
      </c>
      <c r="BB28">
        <f>arrivals!E33</f>
        <v>3723</v>
      </c>
      <c r="BC28">
        <f>arrivals!F33</f>
        <v>2076</v>
      </c>
      <c r="BD28">
        <f>arrivals!H33</f>
        <v>2078</v>
      </c>
      <c r="BE28">
        <f>arrivals!I33</f>
        <v>3623</v>
      </c>
    </row>
    <row r="29" spans="1:57">
      <c r="A29" s="2">
        <f>arrivals!A27</f>
        <v>42354</v>
      </c>
      <c r="B29" s="4">
        <f>arrivals!B27</f>
        <v>4098</v>
      </c>
      <c r="C29" s="4">
        <f>arrivals!C27</f>
        <v>3137</v>
      </c>
      <c r="D29" s="4">
        <f>arrivals!D27</f>
        <v>3264</v>
      </c>
      <c r="E29" s="4">
        <f>arrivals!E27</f>
        <v>2916</v>
      </c>
      <c r="F29" s="4">
        <f>arrivals!F27</f>
        <v>3177</v>
      </c>
      <c r="G29" s="4">
        <f>arrivals!H27</f>
        <v>3214</v>
      </c>
      <c r="H29" s="4">
        <f>arrivals!I27</f>
        <v>2519</v>
      </c>
      <c r="I29">
        <f>arrivals!B28</f>
        <v>3389</v>
      </c>
      <c r="J29">
        <f>arrivals!C28</f>
        <v>2173</v>
      </c>
      <c r="K29">
        <f>arrivals!D28</f>
        <v>2349</v>
      </c>
      <c r="L29">
        <f>arrivals!E28</f>
        <v>2067</v>
      </c>
      <c r="M29">
        <f>arrivals!F28</f>
        <v>2160</v>
      </c>
      <c r="N29">
        <f>arrivals!H28</f>
        <v>2098</v>
      </c>
      <c r="O29">
        <f>arrivals!I28</f>
        <v>4193</v>
      </c>
      <c r="P29">
        <f>arrivals!B29</f>
        <v>5005</v>
      </c>
      <c r="Q29">
        <f>arrivals!C29</f>
        <v>3138</v>
      </c>
      <c r="R29">
        <f>arrivals!D29</f>
        <v>2644</v>
      </c>
      <c r="S29">
        <f>arrivals!E29</f>
        <v>2353</v>
      </c>
      <c r="T29">
        <f>arrivals!F29</f>
        <v>4174</v>
      </c>
      <c r="U29">
        <f>arrivals!H29</f>
        <v>4250</v>
      </c>
      <c r="V29">
        <f>arrivals!I29</f>
        <v>4263</v>
      </c>
      <c r="W29">
        <f>arrivals!B30</f>
        <v>1738</v>
      </c>
      <c r="X29">
        <f>arrivals!C30</f>
        <v>1976</v>
      </c>
      <c r="Y29">
        <f>arrivals!D30</f>
        <v>2849</v>
      </c>
      <c r="Z29">
        <f>arrivals!E30</f>
        <v>2698</v>
      </c>
      <c r="AA29">
        <f>arrivals!F30</f>
        <v>3112</v>
      </c>
      <c r="AB29">
        <f>arrivals!H30</f>
        <v>3016</v>
      </c>
      <c r="AC29">
        <f>arrivals!I30</f>
        <v>4754</v>
      </c>
      <c r="AD29">
        <f>arrivals!B31</f>
        <v>1671</v>
      </c>
      <c r="AE29">
        <f>arrivals!C31</f>
        <v>2235</v>
      </c>
      <c r="AF29">
        <f>arrivals!D31</f>
        <v>3338</v>
      </c>
      <c r="AG29">
        <f>arrivals!E31</f>
        <v>4339</v>
      </c>
      <c r="AH29">
        <f>arrivals!F31</f>
        <v>5225</v>
      </c>
      <c r="AI29">
        <f>arrivals!H31</f>
        <v>4271</v>
      </c>
      <c r="AJ29">
        <f>arrivals!I31</f>
        <v>3675</v>
      </c>
      <c r="AK29">
        <f>arrivals!B32</f>
        <v>1999</v>
      </c>
      <c r="AL29">
        <f>arrivals!C32</f>
        <v>3079</v>
      </c>
      <c r="AM29">
        <f>arrivals!D32</f>
        <v>4047</v>
      </c>
      <c r="AN29">
        <f>arrivals!E32</f>
        <v>3747</v>
      </c>
      <c r="AO29">
        <f>arrivals!F32</f>
        <v>3149</v>
      </c>
      <c r="AP29">
        <f>arrivals!H32</f>
        <v>3149</v>
      </c>
      <c r="AQ29">
        <f>arrivals!I32</f>
        <v>2000</v>
      </c>
      <c r="AR29">
        <f>arrivals!B33</f>
        <v>3308</v>
      </c>
      <c r="AS29">
        <f>arrivals!C33</f>
        <v>3456</v>
      </c>
      <c r="AT29">
        <f>arrivals!D33</f>
        <v>2956</v>
      </c>
      <c r="AU29">
        <f>arrivals!E33</f>
        <v>3723</v>
      </c>
      <c r="AV29">
        <f>arrivals!F33</f>
        <v>2076</v>
      </c>
      <c r="AW29">
        <f>arrivals!H33</f>
        <v>2078</v>
      </c>
      <c r="AX29">
        <f>arrivals!I33</f>
        <v>3623</v>
      </c>
      <c r="AY29">
        <f>arrivals!B34</f>
        <v>3203</v>
      </c>
      <c r="AZ29">
        <f>arrivals!C34</f>
        <v>5947</v>
      </c>
      <c r="BA29">
        <f>arrivals!D34</f>
        <v>2550</v>
      </c>
      <c r="BB29">
        <f>arrivals!E34</f>
        <v>1807</v>
      </c>
      <c r="BC29">
        <f>arrivals!F34</f>
        <v>3027</v>
      </c>
      <c r="BD29">
        <f>arrivals!H34</f>
        <v>4103</v>
      </c>
      <c r="BE29">
        <f>arrivals!I34</f>
        <v>4714</v>
      </c>
    </row>
    <row r="30" spans="1:57">
      <c r="A30" s="2">
        <f>arrivals!A28</f>
        <v>42353</v>
      </c>
      <c r="B30" s="4">
        <f>arrivals!B28</f>
        <v>3389</v>
      </c>
      <c r="C30" s="4">
        <f>arrivals!C28</f>
        <v>2173</v>
      </c>
      <c r="D30" s="4">
        <f>arrivals!D28</f>
        <v>2349</v>
      </c>
      <c r="E30" s="4">
        <f>arrivals!E28</f>
        <v>2067</v>
      </c>
      <c r="F30" s="4">
        <f>arrivals!F28</f>
        <v>2160</v>
      </c>
      <c r="G30" s="4">
        <f>arrivals!H28</f>
        <v>2098</v>
      </c>
      <c r="H30" s="4">
        <f>arrivals!I28</f>
        <v>4193</v>
      </c>
      <c r="I30">
        <f>arrivals!B29</f>
        <v>5005</v>
      </c>
      <c r="J30">
        <f>arrivals!C29</f>
        <v>3138</v>
      </c>
      <c r="K30">
        <f>arrivals!D29</f>
        <v>2644</v>
      </c>
      <c r="L30">
        <f>arrivals!E29</f>
        <v>2353</v>
      </c>
      <c r="M30">
        <f>arrivals!F29</f>
        <v>4174</v>
      </c>
      <c r="N30">
        <f>arrivals!H29</f>
        <v>4250</v>
      </c>
      <c r="O30">
        <f>arrivals!I29</f>
        <v>4263</v>
      </c>
      <c r="P30">
        <f>arrivals!B30</f>
        <v>1738</v>
      </c>
      <c r="Q30">
        <f>arrivals!C30</f>
        <v>1976</v>
      </c>
      <c r="R30">
        <f>arrivals!D30</f>
        <v>2849</v>
      </c>
      <c r="S30">
        <f>arrivals!E30</f>
        <v>2698</v>
      </c>
      <c r="T30">
        <f>arrivals!F30</f>
        <v>3112</v>
      </c>
      <c r="U30">
        <f>arrivals!H30</f>
        <v>3016</v>
      </c>
      <c r="V30">
        <f>arrivals!I30</f>
        <v>4754</v>
      </c>
      <c r="W30">
        <f>arrivals!B31</f>
        <v>1671</v>
      </c>
      <c r="X30">
        <f>arrivals!C31</f>
        <v>2235</v>
      </c>
      <c r="Y30">
        <f>arrivals!D31</f>
        <v>3338</v>
      </c>
      <c r="Z30">
        <f>arrivals!E31</f>
        <v>4339</v>
      </c>
      <c r="AA30">
        <f>arrivals!F31</f>
        <v>5225</v>
      </c>
      <c r="AB30">
        <f>arrivals!H31</f>
        <v>4271</v>
      </c>
      <c r="AC30">
        <f>arrivals!I31</f>
        <v>3675</v>
      </c>
      <c r="AD30">
        <f>arrivals!B32</f>
        <v>1999</v>
      </c>
      <c r="AE30">
        <f>arrivals!C32</f>
        <v>3079</v>
      </c>
      <c r="AF30">
        <f>arrivals!D32</f>
        <v>4047</v>
      </c>
      <c r="AG30">
        <f>arrivals!E32</f>
        <v>3747</v>
      </c>
      <c r="AH30">
        <f>arrivals!F32</f>
        <v>3149</v>
      </c>
      <c r="AI30">
        <f>arrivals!H32</f>
        <v>3149</v>
      </c>
      <c r="AJ30">
        <f>arrivals!I32</f>
        <v>2000</v>
      </c>
      <c r="AK30">
        <f>arrivals!B33</f>
        <v>3308</v>
      </c>
      <c r="AL30">
        <f>arrivals!C33</f>
        <v>3456</v>
      </c>
      <c r="AM30">
        <f>arrivals!D33</f>
        <v>2956</v>
      </c>
      <c r="AN30">
        <f>arrivals!E33</f>
        <v>3723</v>
      </c>
      <c r="AO30">
        <f>arrivals!F33</f>
        <v>2076</v>
      </c>
      <c r="AP30">
        <f>arrivals!H33</f>
        <v>2078</v>
      </c>
      <c r="AQ30">
        <f>arrivals!I33</f>
        <v>3623</v>
      </c>
      <c r="AR30">
        <f>arrivals!B34</f>
        <v>3203</v>
      </c>
      <c r="AS30">
        <f>arrivals!C34</f>
        <v>5947</v>
      </c>
      <c r="AT30">
        <f>arrivals!D34</f>
        <v>2550</v>
      </c>
      <c r="AU30">
        <f>arrivals!E34</f>
        <v>1807</v>
      </c>
      <c r="AV30">
        <f>arrivals!F34</f>
        <v>3027</v>
      </c>
      <c r="AW30">
        <f>arrivals!H34</f>
        <v>4103</v>
      </c>
      <c r="AX30">
        <f>arrivals!I34</f>
        <v>4714</v>
      </c>
      <c r="AY30">
        <f>arrivals!B35</f>
        <v>4721</v>
      </c>
      <c r="AZ30">
        <f>arrivals!C35</f>
        <v>2189</v>
      </c>
      <c r="BA30">
        <f>arrivals!D35</f>
        <v>1508</v>
      </c>
      <c r="BB30">
        <f>arrivals!E35</f>
        <v>2437</v>
      </c>
      <c r="BC30">
        <f>arrivals!F35</f>
        <v>4335</v>
      </c>
      <c r="BD30">
        <f>arrivals!H35</f>
        <v>5351</v>
      </c>
      <c r="BE30">
        <f>arrivals!I35</f>
        <v>5210</v>
      </c>
    </row>
    <row r="31" spans="1:57">
      <c r="A31" s="2">
        <f>arrivals!A29</f>
        <v>42352</v>
      </c>
      <c r="B31" s="4">
        <f>arrivals!B29</f>
        <v>5005</v>
      </c>
      <c r="C31" s="4">
        <f>arrivals!C29</f>
        <v>3138</v>
      </c>
      <c r="D31" s="4">
        <f>arrivals!D29</f>
        <v>2644</v>
      </c>
      <c r="E31" s="4">
        <f>arrivals!E29</f>
        <v>2353</v>
      </c>
      <c r="F31" s="4">
        <f>arrivals!F29</f>
        <v>4174</v>
      </c>
      <c r="G31" s="4">
        <f>arrivals!H29</f>
        <v>4250</v>
      </c>
      <c r="H31" s="4">
        <f>arrivals!I29</f>
        <v>4263</v>
      </c>
      <c r="I31">
        <f>arrivals!B30</f>
        <v>1738</v>
      </c>
      <c r="J31">
        <f>arrivals!C30</f>
        <v>1976</v>
      </c>
      <c r="K31">
        <f>arrivals!D30</f>
        <v>2849</v>
      </c>
      <c r="L31">
        <f>arrivals!E30</f>
        <v>2698</v>
      </c>
      <c r="M31">
        <f>arrivals!F30</f>
        <v>3112</v>
      </c>
      <c r="N31">
        <f>arrivals!H30</f>
        <v>3016</v>
      </c>
      <c r="O31">
        <f>arrivals!I30</f>
        <v>4754</v>
      </c>
      <c r="P31">
        <f>arrivals!B31</f>
        <v>1671</v>
      </c>
      <c r="Q31">
        <f>arrivals!C31</f>
        <v>2235</v>
      </c>
      <c r="R31">
        <f>arrivals!D31</f>
        <v>3338</v>
      </c>
      <c r="S31">
        <f>arrivals!E31</f>
        <v>4339</v>
      </c>
      <c r="T31">
        <f>arrivals!F31</f>
        <v>5225</v>
      </c>
      <c r="U31">
        <f>arrivals!H31</f>
        <v>4271</v>
      </c>
      <c r="V31">
        <f>arrivals!I31</f>
        <v>3675</v>
      </c>
      <c r="W31">
        <f>arrivals!B32</f>
        <v>1999</v>
      </c>
      <c r="X31">
        <f>arrivals!C32</f>
        <v>3079</v>
      </c>
      <c r="Y31">
        <f>arrivals!D32</f>
        <v>4047</v>
      </c>
      <c r="Z31">
        <f>arrivals!E32</f>
        <v>3747</v>
      </c>
      <c r="AA31">
        <f>arrivals!F32</f>
        <v>3149</v>
      </c>
      <c r="AB31">
        <f>arrivals!H32</f>
        <v>3149</v>
      </c>
      <c r="AC31">
        <f>arrivals!I32</f>
        <v>2000</v>
      </c>
      <c r="AD31">
        <f>arrivals!B33</f>
        <v>3308</v>
      </c>
      <c r="AE31">
        <f>arrivals!C33</f>
        <v>3456</v>
      </c>
      <c r="AF31">
        <f>arrivals!D33</f>
        <v>2956</v>
      </c>
      <c r="AG31">
        <f>arrivals!E33</f>
        <v>3723</v>
      </c>
      <c r="AH31">
        <f>arrivals!F33</f>
        <v>2076</v>
      </c>
      <c r="AI31">
        <f>arrivals!H33</f>
        <v>2078</v>
      </c>
      <c r="AJ31">
        <f>arrivals!I33</f>
        <v>3623</v>
      </c>
      <c r="AK31">
        <f>arrivals!B34</f>
        <v>3203</v>
      </c>
      <c r="AL31">
        <f>arrivals!C34</f>
        <v>5947</v>
      </c>
      <c r="AM31">
        <f>arrivals!D34</f>
        <v>2550</v>
      </c>
      <c r="AN31">
        <f>arrivals!E34</f>
        <v>1807</v>
      </c>
      <c r="AO31">
        <f>arrivals!F34</f>
        <v>3027</v>
      </c>
      <c r="AP31">
        <f>arrivals!H34</f>
        <v>4103</v>
      </c>
      <c r="AQ31">
        <f>arrivals!I34</f>
        <v>4714</v>
      </c>
      <c r="AR31">
        <f>arrivals!B35</f>
        <v>4721</v>
      </c>
      <c r="AS31">
        <f>arrivals!C35</f>
        <v>2189</v>
      </c>
      <c r="AT31">
        <f>arrivals!D35</f>
        <v>1508</v>
      </c>
      <c r="AU31">
        <f>arrivals!E35</f>
        <v>2437</v>
      </c>
      <c r="AV31">
        <f>arrivals!F35</f>
        <v>4335</v>
      </c>
      <c r="AW31">
        <f>arrivals!H35</f>
        <v>5351</v>
      </c>
      <c r="AX31">
        <f>arrivals!I35</f>
        <v>5210</v>
      </c>
      <c r="AY31">
        <f>arrivals!B36</f>
        <v>5287</v>
      </c>
      <c r="AZ31">
        <f>arrivals!C36</f>
        <v>2810</v>
      </c>
      <c r="BA31">
        <f>arrivals!D36</f>
        <v>3826</v>
      </c>
      <c r="BB31">
        <f>arrivals!E36</f>
        <v>4823</v>
      </c>
      <c r="BC31">
        <f>arrivals!F36</f>
        <v>4162</v>
      </c>
      <c r="BD31">
        <f>arrivals!H36</f>
        <v>4240</v>
      </c>
      <c r="BE31">
        <f>arrivals!I36</f>
        <v>5035</v>
      </c>
    </row>
    <row r="32" spans="1:57">
      <c r="A32" s="2">
        <f>arrivals!A30</f>
        <v>42351</v>
      </c>
      <c r="B32" s="4">
        <f>arrivals!B30</f>
        <v>1738</v>
      </c>
      <c r="C32" s="4">
        <f>arrivals!C30</f>
        <v>1976</v>
      </c>
      <c r="D32" s="4">
        <f>arrivals!D30</f>
        <v>2849</v>
      </c>
      <c r="E32" s="4">
        <f>arrivals!E30</f>
        <v>2698</v>
      </c>
      <c r="F32" s="4">
        <f>arrivals!F30</f>
        <v>3112</v>
      </c>
      <c r="G32" s="4">
        <f>arrivals!H30</f>
        <v>3016</v>
      </c>
      <c r="H32" s="4">
        <f>arrivals!I30</f>
        <v>4754</v>
      </c>
      <c r="I32">
        <f>arrivals!B31</f>
        <v>1671</v>
      </c>
      <c r="J32">
        <f>arrivals!C31</f>
        <v>2235</v>
      </c>
      <c r="K32">
        <f>arrivals!D31</f>
        <v>3338</v>
      </c>
      <c r="L32">
        <f>arrivals!E31</f>
        <v>4339</v>
      </c>
      <c r="M32">
        <f>arrivals!F31</f>
        <v>5225</v>
      </c>
      <c r="N32">
        <f>arrivals!H31</f>
        <v>4271</v>
      </c>
      <c r="O32">
        <f>arrivals!I31</f>
        <v>3675</v>
      </c>
      <c r="P32">
        <f>arrivals!B32</f>
        <v>1999</v>
      </c>
      <c r="Q32">
        <f>arrivals!C32</f>
        <v>3079</v>
      </c>
      <c r="R32">
        <f>arrivals!D32</f>
        <v>4047</v>
      </c>
      <c r="S32">
        <f>arrivals!E32</f>
        <v>3747</v>
      </c>
      <c r="T32">
        <f>arrivals!F32</f>
        <v>3149</v>
      </c>
      <c r="U32">
        <f>arrivals!H32</f>
        <v>3149</v>
      </c>
      <c r="V32">
        <f>arrivals!I32</f>
        <v>2000</v>
      </c>
      <c r="W32">
        <f>arrivals!B33</f>
        <v>3308</v>
      </c>
      <c r="X32">
        <f>arrivals!C33</f>
        <v>3456</v>
      </c>
      <c r="Y32">
        <f>arrivals!D33</f>
        <v>2956</v>
      </c>
      <c r="Z32">
        <f>arrivals!E33</f>
        <v>3723</v>
      </c>
      <c r="AA32">
        <f>arrivals!F33</f>
        <v>2076</v>
      </c>
      <c r="AB32">
        <f>arrivals!H33</f>
        <v>2078</v>
      </c>
      <c r="AC32">
        <f>arrivals!I33</f>
        <v>3623</v>
      </c>
      <c r="AD32">
        <f>arrivals!B34</f>
        <v>3203</v>
      </c>
      <c r="AE32">
        <f>arrivals!C34</f>
        <v>5947</v>
      </c>
      <c r="AF32">
        <f>arrivals!D34</f>
        <v>2550</v>
      </c>
      <c r="AG32">
        <f>arrivals!E34</f>
        <v>1807</v>
      </c>
      <c r="AH32">
        <f>arrivals!F34</f>
        <v>3027</v>
      </c>
      <c r="AI32">
        <f>arrivals!H34</f>
        <v>4103</v>
      </c>
      <c r="AJ32">
        <f>arrivals!I34</f>
        <v>4714</v>
      </c>
      <c r="AK32">
        <f>arrivals!B35</f>
        <v>4721</v>
      </c>
      <c r="AL32">
        <f>arrivals!C35</f>
        <v>2189</v>
      </c>
      <c r="AM32">
        <f>arrivals!D35</f>
        <v>1508</v>
      </c>
      <c r="AN32">
        <f>arrivals!E35</f>
        <v>2437</v>
      </c>
      <c r="AO32">
        <f>arrivals!F35</f>
        <v>4335</v>
      </c>
      <c r="AP32">
        <f>arrivals!H35</f>
        <v>5351</v>
      </c>
      <c r="AQ32">
        <f>arrivals!I35</f>
        <v>5210</v>
      </c>
      <c r="AR32">
        <f>arrivals!B36</f>
        <v>5287</v>
      </c>
      <c r="AS32">
        <f>arrivals!C36</f>
        <v>2810</v>
      </c>
      <c r="AT32">
        <f>arrivals!D36</f>
        <v>3826</v>
      </c>
      <c r="AU32">
        <f>arrivals!E36</f>
        <v>4823</v>
      </c>
      <c r="AV32">
        <f>arrivals!F36</f>
        <v>4162</v>
      </c>
      <c r="AW32">
        <f>arrivals!H36</f>
        <v>4240</v>
      </c>
      <c r="AX32">
        <f>arrivals!I36</f>
        <v>5035</v>
      </c>
      <c r="AY32">
        <f>arrivals!B37</f>
        <v>4978</v>
      </c>
      <c r="AZ32">
        <f>arrivals!C37</f>
        <v>2943</v>
      </c>
      <c r="BA32">
        <f>arrivals!D37</f>
        <v>4425</v>
      </c>
      <c r="BB32">
        <f>arrivals!E37</f>
        <v>4686</v>
      </c>
      <c r="BC32">
        <f>arrivals!F37</f>
        <v>5339</v>
      </c>
      <c r="BD32">
        <f>arrivals!H37</f>
        <v>4288</v>
      </c>
      <c r="BE32">
        <f>arrivals!I37</f>
        <v>1643</v>
      </c>
    </row>
    <row r="33" spans="1:57">
      <c r="A33" s="2">
        <f>arrivals!A31</f>
        <v>42350</v>
      </c>
      <c r="B33" s="4">
        <f>arrivals!B31</f>
        <v>1671</v>
      </c>
      <c r="C33" s="4">
        <f>arrivals!C31</f>
        <v>2235</v>
      </c>
      <c r="D33" s="4">
        <f>arrivals!D31</f>
        <v>3338</v>
      </c>
      <c r="E33" s="4">
        <f>arrivals!E31</f>
        <v>4339</v>
      </c>
      <c r="F33" s="4">
        <f>arrivals!F31</f>
        <v>5225</v>
      </c>
      <c r="G33" s="4">
        <f>arrivals!H31</f>
        <v>4271</v>
      </c>
      <c r="H33" s="4">
        <f>arrivals!I31</f>
        <v>3675</v>
      </c>
      <c r="I33">
        <f>arrivals!B32</f>
        <v>1999</v>
      </c>
      <c r="J33">
        <f>arrivals!C32</f>
        <v>3079</v>
      </c>
      <c r="K33">
        <f>arrivals!D32</f>
        <v>4047</v>
      </c>
      <c r="L33">
        <f>arrivals!E32</f>
        <v>3747</v>
      </c>
      <c r="M33">
        <f>arrivals!F32</f>
        <v>3149</v>
      </c>
      <c r="N33">
        <f>arrivals!H32</f>
        <v>3149</v>
      </c>
      <c r="O33">
        <f>arrivals!I32</f>
        <v>2000</v>
      </c>
      <c r="P33">
        <f>arrivals!B33</f>
        <v>3308</v>
      </c>
      <c r="Q33">
        <f>arrivals!C33</f>
        <v>3456</v>
      </c>
      <c r="R33">
        <f>arrivals!D33</f>
        <v>2956</v>
      </c>
      <c r="S33">
        <f>arrivals!E33</f>
        <v>3723</v>
      </c>
      <c r="T33">
        <f>arrivals!F33</f>
        <v>2076</v>
      </c>
      <c r="U33">
        <f>arrivals!H33</f>
        <v>2078</v>
      </c>
      <c r="V33">
        <f>arrivals!I33</f>
        <v>3623</v>
      </c>
      <c r="W33">
        <f>arrivals!B34</f>
        <v>3203</v>
      </c>
      <c r="X33">
        <f>arrivals!C34</f>
        <v>5947</v>
      </c>
      <c r="Y33">
        <f>arrivals!D34</f>
        <v>2550</v>
      </c>
      <c r="Z33">
        <f>arrivals!E34</f>
        <v>1807</v>
      </c>
      <c r="AA33">
        <f>arrivals!F34</f>
        <v>3027</v>
      </c>
      <c r="AB33">
        <f>arrivals!H34</f>
        <v>4103</v>
      </c>
      <c r="AC33">
        <f>arrivals!I34</f>
        <v>4714</v>
      </c>
      <c r="AD33">
        <f>arrivals!B35</f>
        <v>4721</v>
      </c>
      <c r="AE33">
        <f>arrivals!C35</f>
        <v>2189</v>
      </c>
      <c r="AF33">
        <f>arrivals!D35</f>
        <v>1508</v>
      </c>
      <c r="AG33">
        <f>arrivals!E35</f>
        <v>2437</v>
      </c>
      <c r="AH33">
        <f>arrivals!F35</f>
        <v>4335</v>
      </c>
      <c r="AI33">
        <f>arrivals!H35</f>
        <v>5351</v>
      </c>
      <c r="AJ33">
        <f>arrivals!I35</f>
        <v>5210</v>
      </c>
      <c r="AK33">
        <f>arrivals!B36</f>
        <v>5287</v>
      </c>
      <c r="AL33">
        <f>arrivals!C36</f>
        <v>2810</v>
      </c>
      <c r="AM33">
        <f>arrivals!D36</f>
        <v>3826</v>
      </c>
      <c r="AN33">
        <f>arrivals!E36</f>
        <v>4823</v>
      </c>
      <c r="AO33">
        <f>arrivals!F36</f>
        <v>4162</v>
      </c>
      <c r="AP33">
        <f>arrivals!H36</f>
        <v>4240</v>
      </c>
      <c r="AQ33">
        <f>arrivals!I36</f>
        <v>5035</v>
      </c>
      <c r="AR33">
        <f>arrivals!B37</f>
        <v>4978</v>
      </c>
      <c r="AS33">
        <f>arrivals!C37</f>
        <v>2943</v>
      </c>
      <c r="AT33">
        <f>arrivals!D37</f>
        <v>4425</v>
      </c>
      <c r="AU33">
        <f>arrivals!E37</f>
        <v>4686</v>
      </c>
      <c r="AV33">
        <f>arrivals!F37</f>
        <v>5339</v>
      </c>
      <c r="AW33">
        <f>arrivals!H37</f>
        <v>4288</v>
      </c>
      <c r="AX33">
        <f>arrivals!I37</f>
        <v>1643</v>
      </c>
      <c r="AY33">
        <f>arrivals!B38</f>
        <v>2110</v>
      </c>
      <c r="AZ33">
        <f>arrivals!C38</f>
        <v>3172</v>
      </c>
      <c r="BA33">
        <f>arrivals!D38</f>
        <v>4430</v>
      </c>
      <c r="BB33">
        <f>arrivals!E38</f>
        <v>3799</v>
      </c>
      <c r="BC33">
        <f>arrivals!F38</f>
        <v>1835</v>
      </c>
      <c r="BD33">
        <f>arrivals!H38</f>
        <v>715</v>
      </c>
      <c r="BE33">
        <f>arrivals!I38</f>
        <v>1493</v>
      </c>
    </row>
    <row r="34" spans="1:57">
      <c r="A34" s="2">
        <f>arrivals!A32</f>
        <v>42349</v>
      </c>
      <c r="B34" s="4">
        <f>arrivals!B32</f>
        <v>1999</v>
      </c>
      <c r="C34" s="4">
        <f>arrivals!C32</f>
        <v>3079</v>
      </c>
      <c r="D34" s="4">
        <f>arrivals!D32</f>
        <v>4047</v>
      </c>
      <c r="E34" s="4">
        <f>arrivals!E32</f>
        <v>3747</v>
      </c>
      <c r="F34" s="4">
        <f>arrivals!F32</f>
        <v>3149</v>
      </c>
      <c r="G34" s="4">
        <f>arrivals!H32</f>
        <v>3149</v>
      </c>
      <c r="H34" s="4">
        <f>arrivals!I32</f>
        <v>2000</v>
      </c>
      <c r="I34">
        <f>arrivals!B33</f>
        <v>3308</v>
      </c>
      <c r="J34">
        <f>arrivals!C33</f>
        <v>3456</v>
      </c>
      <c r="K34">
        <f>arrivals!D33</f>
        <v>2956</v>
      </c>
      <c r="L34">
        <f>arrivals!E33</f>
        <v>3723</v>
      </c>
      <c r="M34">
        <f>arrivals!F33</f>
        <v>2076</v>
      </c>
      <c r="N34">
        <f>arrivals!H33</f>
        <v>2078</v>
      </c>
      <c r="O34">
        <f>arrivals!I33</f>
        <v>3623</v>
      </c>
      <c r="P34">
        <f>arrivals!B34</f>
        <v>3203</v>
      </c>
      <c r="Q34">
        <f>arrivals!C34</f>
        <v>5947</v>
      </c>
      <c r="R34">
        <f>arrivals!D34</f>
        <v>2550</v>
      </c>
      <c r="S34">
        <f>arrivals!E34</f>
        <v>1807</v>
      </c>
      <c r="T34">
        <f>arrivals!F34</f>
        <v>3027</v>
      </c>
      <c r="U34">
        <f>arrivals!H34</f>
        <v>4103</v>
      </c>
      <c r="V34">
        <f>arrivals!I34</f>
        <v>4714</v>
      </c>
      <c r="W34">
        <f>arrivals!B35</f>
        <v>4721</v>
      </c>
      <c r="X34">
        <f>arrivals!C35</f>
        <v>2189</v>
      </c>
      <c r="Y34">
        <f>arrivals!D35</f>
        <v>1508</v>
      </c>
      <c r="Z34">
        <f>arrivals!E35</f>
        <v>2437</v>
      </c>
      <c r="AA34">
        <f>arrivals!F35</f>
        <v>4335</v>
      </c>
      <c r="AB34">
        <f>arrivals!H35</f>
        <v>5351</v>
      </c>
      <c r="AC34">
        <f>arrivals!I35</f>
        <v>5210</v>
      </c>
      <c r="AD34">
        <f>arrivals!B36</f>
        <v>5287</v>
      </c>
      <c r="AE34">
        <f>arrivals!C36</f>
        <v>2810</v>
      </c>
      <c r="AF34">
        <f>arrivals!D36</f>
        <v>3826</v>
      </c>
      <c r="AG34">
        <f>arrivals!E36</f>
        <v>4823</v>
      </c>
      <c r="AH34">
        <f>arrivals!F36</f>
        <v>4162</v>
      </c>
      <c r="AI34">
        <f>arrivals!H36</f>
        <v>4240</v>
      </c>
      <c r="AJ34">
        <f>arrivals!I36</f>
        <v>5035</v>
      </c>
      <c r="AK34">
        <f>arrivals!B37</f>
        <v>4978</v>
      </c>
      <c r="AL34">
        <f>arrivals!C37</f>
        <v>2943</v>
      </c>
      <c r="AM34">
        <f>arrivals!D37</f>
        <v>4425</v>
      </c>
      <c r="AN34">
        <f>arrivals!E37</f>
        <v>4686</v>
      </c>
      <c r="AO34">
        <f>arrivals!F37</f>
        <v>5339</v>
      </c>
      <c r="AP34">
        <f>arrivals!H37</f>
        <v>4288</v>
      </c>
      <c r="AQ34">
        <f>arrivals!I37</f>
        <v>1643</v>
      </c>
      <c r="AR34">
        <f>arrivals!B38</f>
        <v>2110</v>
      </c>
      <c r="AS34">
        <f>arrivals!C38</f>
        <v>3172</v>
      </c>
      <c r="AT34">
        <f>arrivals!D38</f>
        <v>4430</v>
      </c>
      <c r="AU34">
        <f>arrivals!E38</f>
        <v>3799</v>
      </c>
      <c r="AV34">
        <f>arrivals!F38</f>
        <v>1835</v>
      </c>
      <c r="AW34">
        <f>arrivals!H38</f>
        <v>715</v>
      </c>
      <c r="AX34">
        <f>arrivals!I38</f>
        <v>1493</v>
      </c>
      <c r="AY34">
        <f>arrivals!B39</f>
        <v>2435</v>
      </c>
      <c r="AZ34">
        <f>arrivals!C39</f>
        <v>3844</v>
      </c>
      <c r="BA34">
        <f>arrivals!D39</f>
        <v>3436</v>
      </c>
      <c r="BB34">
        <f>arrivals!E39</f>
        <v>1927</v>
      </c>
      <c r="BC34">
        <f>arrivals!F39</f>
        <v>611</v>
      </c>
      <c r="BD34">
        <f>arrivals!H39</f>
        <v>1577</v>
      </c>
      <c r="BE34">
        <f>arrivals!I39</f>
        <v>3366</v>
      </c>
    </row>
    <row r="35" spans="1:57">
      <c r="A35" s="2">
        <f>arrivals!A33</f>
        <v>42348</v>
      </c>
      <c r="B35" s="4">
        <f>arrivals!B33</f>
        <v>3308</v>
      </c>
      <c r="C35" s="4">
        <f>arrivals!C33</f>
        <v>3456</v>
      </c>
      <c r="D35" s="4">
        <f>arrivals!D33</f>
        <v>2956</v>
      </c>
      <c r="E35" s="4">
        <f>arrivals!E33</f>
        <v>3723</v>
      </c>
      <c r="F35" s="4">
        <f>arrivals!F33</f>
        <v>2076</v>
      </c>
      <c r="G35" s="4">
        <f>arrivals!H33</f>
        <v>2078</v>
      </c>
      <c r="H35" s="4">
        <f>arrivals!I33</f>
        <v>3623</v>
      </c>
      <c r="I35">
        <f>arrivals!B34</f>
        <v>3203</v>
      </c>
      <c r="J35">
        <f>arrivals!C34</f>
        <v>5947</v>
      </c>
      <c r="K35">
        <f>arrivals!D34</f>
        <v>2550</v>
      </c>
      <c r="L35">
        <f>arrivals!E34</f>
        <v>1807</v>
      </c>
      <c r="M35">
        <f>arrivals!F34</f>
        <v>3027</v>
      </c>
      <c r="N35">
        <f>arrivals!H34</f>
        <v>4103</v>
      </c>
      <c r="O35">
        <f>arrivals!I34</f>
        <v>4714</v>
      </c>
      <c r="P35">
        <f>arrivals!B35</f>
        <v>4721</v>
      </c>
      <c r="Q35">
        <f>arrivals!C35</f>
        <v>2189</v>
      </c>
      <c r="R35">
        <f>arrivals!D35</f>
        <v>1508</v>
      </c>
      <c r="S35">
        <f>arrivals!E35</f>
        <v>2437</v>
      </c>
      <c r="T35">
        <f>arrivals!F35</f>
        <v>4335</v>
      </c>
      <c r="U35">
        <f>arrivals!H35</f>
        <v>5351</v>
      </c>
      <c r="V35">
        <f>arrivals!I35</f>
        <v>5210</v>
      </c>
      <c r="W35">
        <f>arrivals!B36</f>
        <v>5287</v>
      </c>
      <c r="X35">
        <f>arrivals!C36</f>
        <v>2810</v>
      </c>
      <c r="Y35">
        <f>arrivals!D36</f>
        <v>3826</v>
      </c>
      <c r="Z35">
        <f>arrivals!E36</f>
        <v>4823</v>
      </c>
      <c r="AA35">
        <f>arrivals!F36</f>
        <v>4162</v>
      </c>
      <c r="AB35">
        <f>arrivals!H36</f>
        <v>4240</v>
      </c>
      <c r="AC35">
        <f>arrivals!I36</f>
        <v>5035</v>
      </c>
      <c r="AD35">
        <f>arrivals!B37</f>
        <v>4978</v>
      </c>
      <c r="AE35">
        <f>arrivals!C37</f>
        <v>2943</v>
      </c>
      <c r="AF35">
        <f>arrivals!D37</f>
        <v>4425</v>
      </c>
      <c r="AG35">
        <f>arrivals!E37</f>
        <v>4686</v>
      </c>
      <c r="AH35">
        <f>arrivals!F37</f>
        <v>5339</v>
      </c>
      <c r="AI35">
        <f>arrivals!H37</f>
        <v>4288</v>
      </c>
      <c r="AJ35">
        <f>arrivals!I37</f>
        <v>1643</v>
      </c>
      <c r="AK35">
        <f>arrivals!B38</f>
        <v>2110</v>
      </c>
      <c r="AL35">
        <f>arrivals!C38</f>
        <v>3172</v>
      </c>
      <c r="AM35">
        <f>arrivals!D38</f>
        <v>4430</v>
      </c>
      <c r="AN35">
        <f>arrivals!E38</f>
        <v>3799</v>
      </c>
      <c r="AO35">
        <f>arrivals!F38</f>
        <v>1835</v>
      </c>
      <c r="AP35">
        <f>arrivals!H38</f>
        <v>715</v>
      </c>
      <c r="AQ35">
        <f>arrivals!I38</f>
        <v>1493</v>
      </c>
      <c r="AR35">
        <f>arrivals!B39</f>
        <v>2435</v>
      </c>
      <c r="AS35">
        <f>arrivals!C39</f>
        <v>3844</v>
      </c>
      <c r="AT35">
        <f>arrivals!D39</f>
        <v>3436</v>
      </c>
      <c r="AU35">
        <f>arrivals!E39</f>
        <v>1927</v>
      </c>
      <c r="AV35">
        <f>arrivals!F39</f>
        <v>611</v>
      </c>
      <c r="AW35">
        <f>arrivals!H39</f>
        <v>1577</v>
      </c>
      <c r="AX35">
        <f>arrivals!I39</f>
        <v>3366</v>
      </c>
      <c r="AY35">
        <f>arrivals!B40</f>
        <v>2671</v>
      </c>
      <c r="AZ35">
        <f>arrivals!C40</f>
        <v>2255</v>
      </c>
      <c r="BA35">
        <f>arrivals!D40</f>
        <v>494</v>
      </c>
      <c r="BB35">
        <f>arrivals!E40</f>
        <v>553</v>
      </c>
      <c r="BC35">
        <f>arrivals!F40</f>
        <v>4174</v>
      </c>
      <c r="BD35">
        <f>arrivals!H40</f>
        <v>3237</v>
      </c>
      <c r="BE35">
        <f>arrivals!I40</f>
        <v>2935</v>
      </c>
    </row>
    <row r="36" spans="1:57">
      <c r="A36" s="2">
        <f>arrivals!A34</f>
        <v>42347</v>
      </c>
      <c r="B36" s="4">
        <f>arrivals!B34</f>
        <v>3203</v>
      </c>
      <c r="C36" s="4">
        <f>arrivals!C34</f>
        <v>5947</v>
      </c>
      <c r="D36" s="4">
        <f>arrivals!D34</f>
        <v>2550</v>
      </c>
      <c r="E36" s="4">
        <f>arrivals!E34</f>
        <v>1807</v>
      </c>
      <c r="F36" s="4">
        <f>arrivals!F34</f>
        <v>3027</v>
      </c>
      <c r="G36" s="4">
        <f>arrivals!H34</f>
        <v>4103</v>
      </c>
      <c r="H36" s="4">
        <f>arrivals!I34</f>
        <v>4714</v>
      </c>
      <c r="I36">
        <f>arrivals!B35</f>
        <v>4721</v>
      </c>
      <c r="J36">
        <f>arrivals!C35</f>
        <v>2189</v>
      </c>
      <c r="K36">
        <f>arrivals!D35</f>
        <v>1508</v>
      </c>
      <c r="L36">
        <f>arrivals!E35</f>
        <v>2437</v>
      </c>
      <c r="M36">
        <f>arrivals!F35</f>
        <v>4335</v>
      </c>
      <c r="N36">
        <f>arrivals!H35</f>
        <v>5351</v>
      </c>
      <c r="O36">
        <f>arrivals!I35</f>
        <v>5210</v>
      </c>
      <c r="P36">
        <f>arrivals!B36</f>
        <v>5287</v>
      </c>
      <c r="Q36">
        <f>arrivals!C36</f>
        <v>2810</v>
      </c>
      <c r="R36">
        <f>arrivals!D36</f>
        <v>3826</v>
      </c>
      <c r="S36">
        <f>arrivals!E36</f>
        <v>4823</v>
      </c>
      <c r="T36">
        <f>arrivals!F36</f>
        <v>4162</v>
      </c>
      <c r="U36">
        <f>arrivals!H36</f>
        <v>4240</v>
      </c>
      <c r="V36">
        <f>arrivals!I36</f>
        <v>5035</v>
      </c>
      <c r="W36">
        <f>arrivals!B37</f>
        <v>4978</v>
      </c>
      <c r="X36">
        <f>arrivals!C37</f>
        <v>2943</v>
      </c>
      <c r="Y36">
        <f>arrivals!D37</f>
        <v>4425</v>
      </c>
      <c r="Z36">
        <f>arrivals!E37</f>
        <v>4686</v>
      </c>
      <c r="AA36">
        <f>arrivals!F37</f>
        <v>5339</v>
      </c>
      <c r="AB36">
        <f>arrivals!H37</f>
        <v>4288</v>
      </c>
      <c r="AC36">
        <f>arrivals!I37</f>
        <v>1643</v>
      </c>
      <c r="AD36">
        <f>arrivals!B38</f>
        <v>2110</v>
      </c>
      <c r="AE36">
        <f>arrivals!C38</f>
        <v>3172</v>
      </c>
      <c r="AF36">
        <f>arrivals!D38</f>
        <v>4430</v>
      </c>
      <c r="AG36">
        <f>arrivals!E38</f>
        <v>3799</v>
      </c>
      <c r="AH36">
        <f>arrivals!F38</f>
        <v>1835</v>
      </c>
      <c r="AI36">
        <f>arrivals!H38</f>
        <v>715</v>
      </c>
      <c r="AJ36">
        <f>arrivals!I38</f>
        <v>1493</v>
      </c>
      <c r="AK36">
        <f>arrivals!B39</f>
        <v>2435</v>
      </c>
      <c r="AL36">
        <f>arrivals!C39</f>
        <v>3844</v>
      </c>
      <c r="AM36">
        <f>arrivals!D39</f>
        <v>3436</v>
      </c>
      <c r="AN36">
        <f>arrivals!E39</f>
        <v>1927</v>
      </c>
      <c r="AO36">
        <f>arrivals!F39</f>
        <v>611</v>
      </c>
      <c r="AP36">
        <f>arrivals!H39</f>
        <v>1577</v>
      </c>
      <c r="AQ36">
        <f>arrivals!I39</f>
        <v>3366</v>
      </c>
      <c r="AR36">
        <f>arrivals!B40</f>
        <v>2671</v>
      </c>
      <c r="AS36">
        <f>arrivals!C40</f>
        <v>2255</v>
      </c>
      <c r="AT36">
        <f>arrivals!D40</f>
        <v>494</v>
      </c>
      <c r="AU36">
        <f>arrivals!E40</f>
        <v>553</v>
      </c>
      <c r="AV36">
        <f>arrivals!F40</f>
        <v>4174</v>
      </c>
      <c r="AW36">
        <f>arrivals!H40</f>
        <v>3237</v>
      </c>
      <c r="AX36">
        <f>arrivals!I40</f>
        <v>2935</v>
      </c>
      <c r="AY36">
        <f>arrivals!B41</f>
        <v>3863</v>
      </c>
      <c r="AZ36">
        <f>arrivals!C41</f>
        <v>4384</v>
      </c>
      <c r="BA36">
        <f>arrivals!D41</f>
        <v>3174</v>
      </c>
      <c r="BB36">
        <f>arrivals!E41</f>
        <v>4040</v>
      </c>
      <c r="BC36">
        <f>arrivals!F41</f>
        <v>1982</v>
      </c>
      <c r="BD36">
        <f>arrivals!H41</f>
        <v>3077</v>
      </c>
      <c r="BE36">
        <f>arrivals!I41</f>
        <v>2874</v>
      </c>
    </row>
    <row r="37" spans="1:57">
      <c r="A37" s="2">
        <f>arrivals!A35</f>
        <v>42346</v>
      </c>
      <c r="B37" s="4">
        <f>arrivals!B35</f>
        <v>4721</v>
      </c>
      <c r="C37" s="4">
        <f>arrivals!C35</f>
        <v>2189</v>
      </c>
      <c r="D37" s="4">
        <f>arrivals!D35</f>
        <v>1508</v>
      </c>
      <c r="E37" s="4">
        <f>arrivals!E35</f>
        <v>2437</v>
      </c>
      <c r="F37" s="4">
        <f>arrivals!F35</f>
        <v>4335</v>
      </c>
      <c r="G37" s="4">
        <f>arrivals!H35</f>
        <v>5351</v>
      </c>
      <c r="H37" s="4">
        <f>arrivals!I35</f>
        <v>5210</v>
      </c>
      <c r="I37">
        <f>arrivals!B36</f>
        <v>5287</v>
      </c>
      <c r="J37">
        <f>arrivals!C36</f>
        <v>2810</v>
      </c>
      <c r="K37">
        <f>arrivals!D36</f>
        <v>3826</v>
      </c>
      <c r="L37">
        <f>arrivals!E36</f>
        <v>4823</v>
      </c>
      <c r="M37">
        <f>arrivals!F36</f>
        <v>4162</v>
      </c>
      <c r="N37">
        <f>arrivals!H36</f>
        <v>4240</v>
      </c>
      <c r="O37">
        <f>arrivals!I36</f>
        <v>5035</v>
      </c>
      <c r="P37">
        <f>arrivals!B37</f>
        <v>4978</v>
      </c>
      <c r="Q37">
        <f>arrivals!C37</f>
        <v>2943</v>
      </c>
      <c r="R37">
        <f>arrivals!D37</f>
        <v>4425</v>
      </c>
      <c r="S37">
        <f>arrivals!E37</f>
        <v>4686</v>
      </c>
      <c r="T37">
        <f>arrivals!F37</f>
        <v>5339</v>
      </c>
      <c r="U37">
        <f>arrivals!H37</f>
        <v>4288</v>
      </c>
      <c r="V37">
        <f>arrivals!I37</f>
        <v>1643</v>
      </c>
      <c r="W37">
        <f>arrivals!B38</f>
        <v>2110</v>
      </c>
      <c r="X37">
        <f>arrivals!C38</f>
        <v>3172</v>
      </c>
      <c r="Y37">
        <f>arrivals!D38</f>
        <v>4430</v>
      </c>
      <c r="Z37">
        <f>arrivals!E38</f>
        <v>3799</v>
      </c>
      <c r="AA37">
        <f>arrivals!F38</f>
        <v>1835</v>
      </c>
      <c r="AB37">
        <f>arrivals!H38</f>
        <v>715</v>
      </c>
      <c r="AC37">
        <f>arrivals!I38</f>
        <v>1493</v>
      </c>
      <c r="AD37">
        <f>arrivals!B39</f>
        <v>2435</v>
      </c>
      <c r="AE37">
        <f>arrivals!C39</f>
        <v>3844</v>
      </c>
      <c r="AF37">
        <f>arrivals!D39</f>
        <v>3436</v>
      </c>
      <c r="AG37">
        <f>arrivals!E39</f>
        <v>1927</v>
      </c>
      <c r="AH37">
        <f>arrivals!F39</f>
        <v>611</v>
      </c>
      <c r="AI37">
        <f>arrivals!H39</f>
        <v>1577</v>
      </c>
      <c r="AJ37">
        <f>arrivals!I39</f>
        <v>3366</v>
      </c>
      <c r="AK37">
        <f>arrivals!B40</f>
        <v>2671</v>
      </c>
      <c r="AL37">
        <f>arrivals!C40</f>
        <v>2255</v>
      </c>
      <c r="AM37">
        <f>arrivals!D40</f>
        <v>494</v>
      </c>
      <c r="AN37">
        <f>arrivals!E40</f>
        <v>553</v>
      </c>
      <c r="AO37">
        <f>arrivals!F40</f>
        <v>4174</v>
      </c>
      <c r="AP37">
        <f>arrivals!H40</f>
        <v>3237</v>
      </c>
      <c r="AQ37">
        <f>arrivals!I40</f>
        <v>2935</v>
      </c>
      <c r="AR37">
        <f>arrivals!B41</f>
        <v>3863</v>
      </c>
      <c r="AS37">
        <f>arrivals!C41</f>
        <v>4384</v>
      </c>
      <c r="AT37">
        <f>arrivals!D41</f>
        <v>3174</v>
      </c>
      <c r="AU37">
        <f>arrivals!E41</f>
        <v>4040</v>
      </c>
      <c r="AV37">
        <f>arrivals!F41</f>
        <v>1982</v>
      </c>
      <c r="AW37">
        <f>arrivals!H41</f>
        <v>3077</v>
      </c>
      <c r="AX37">
        <f>arrivals!I41</f>
        <v>2874</v>
      </c>
      <c r="AY37">
        <f>arrivals!B42</f>
        <v>4386</v>
      </c>
      <c r="AZ37">
        <f>arrivals!C42</f>
        <v>2057</v>
      </c>
      <c r="BA37">
        <f>arrivals!D42</f>
        <v>3094</v>
      </c>
      <c r="BB37">
        <f>arrivals!E42</f>
        <v>3284</v>
      </c>
      <c r="BC37">
        <f>arrivals!F42</f>
        <v>2066</v>
      </c>
      <c r="BD37">
        <f>arrivals!H42</f>
        <v>1709</v>
      </c>
      <c r="BE37">
        <f>arrivals!I42</f>
        <v>2821</v>
      </c>
    </row>
    <row r="38" spans="1:57">
      <c r="A38" s="2">
        <f>arrivals!A36</f>
        <v>42345</v>
      </c>
      <c r="B38" s="4">
        <f>arrivals!B36</f>
        <v>5287</v>
      </c>
      <c r="C38" s="4">
        <f>arrivals!C36</f>
        <v>2810</v>
      </c>
      <c r="D38" s="4">
        <f>arrivals!D36</f>
        <v>3826</v>
      </c>
      <c r="E38" s="4">
        <f>arrivals!E36</f>
        <v>4823</v>
      </c>
      <c r="F38" s="4">
        <f>arrivals!F36</f>
        <v>4162</v>
      </c>
      <c r="G38" s="4">
        <f>arrivals!H36</f>
        <v>4240</v>
      </c>
      <c r="H38" s="4">
        <f>arrivals!I36</f>
        <v>5035</v>
      </c>
      <c r="I38">
        <f>arrivals!B37</f>
        <v>4978</v>
      </c>
      <c r="J38">
        <f>arrivals!C37</f>
        <v>2943</v>
      </c>
      <c r="K38">
        <f>arrivals!D37</f>
        <v>4425</v>
      </c>
      <c r="L38">
        <f>arrivals!E37</f>
        <v>4686</v>
      </c>
      <c r="M38">
        <f>arrivals!F37</f>
        <v>5339</v>
      </c>
      <c r="N38">
        <f>arrivals!H37</f>
        <v>4288</v>
      </c>
      <c r="O38">
        <f>arrivals!I37</f>
        <v>1643</v>
      </c>
      <c r="P38">
        <f>arrivals!B38</f>
        <v>2110</v>
      </c>
      <c r="Q38">
        <f>arrivals!C38</f>
        <v>3172</v>
      </c>
      <c r="R38">
        <f>arrivals!D38</f>
        <v>4430</v>
      </c>
      <c r="S38">
        <f>arrivals!E38</f>
        <v>3799</v>
      </c>
      <c r="T38">
        <f>arrivals!F38</f>
        <v>1835</v>
      </c>
      <c r="U38">
        <f>arrivals!H38</f>
        <v>715</v>
      </c>
      <c r="V38">
        <f>arrivals!I38</f>
        <v>1493</v>
      </c>
      <c r="W38">
        <f>arrivals!B39</f>
        <v>2435</v>
      </c>
      <c r="X38">
        <f>arrivals!C39</f>
        <v>3844</v>
      </c>
      <c r="Y38">
        <f>arrivals!D39</f>
        <v>3436</v>
      </c>
      <c r="Z38">
        <f>arrivals!E39</f>
        <v>1927</v>
      </c>
      <c r="AA38">
        <f>arrivals!F39</f>
        <v>611</v>
      </c>
      <c r="AB38">
        <f>arrivals!H39</f>
        <v>1577</v>
      </c>
      <c r="AC38">
        <f>arrivals!I39</f>
        <v>3366</v>
      </c>
      <c r="AD38">
        <f>arrivals!B40</f>
        <v>2671</v>
      </c>
      <c r="AE38">
        <f>arrivals!C40</f>
        <v>2255</v>
      </c>
      <c r="AF38">
        <f>arrivals!D40</f>
        <v>494</v>
      </c>
      <c r="AG38">
        <f>arrivals!E40</f>
        <v>553</v>
      </c>
      <c r="AH38">
        <f>arrivals!F40</f>
        <v>4174</v>
      </c>
      <c r="AI38">
        <f>arrivals!H40</f>
        <v>3237</v>
      </c>
      <c r="AJ38">
        <f>arrivals!I40</f>
        <v>2935</v>
      </c>
      <c r="AK38">
        <f>arrivals!B41</f>
        <v>3863</v>
      </c>
      <c r="AL38">
        <f>arrivals!C41</f>
        <v>4384</v>
      </c>
      <c r="AM38">
        <f>arrivals!D41</f>
        <v>3174</v>
      </c>
      <c r="AN38">
        <f>arrivals!E41</f>
        <v>4040</v>
      </c>
      <c r="AO38">
        <f>arrivals!F41</f>
        <v>1982</v>
      </c>
      <c r="AP38">
        <f>arrivals!H41</f>
        <v>3077</v>
      </c>
      <c r="AQ38">
        <f>arrivals!I41</f>
        <v>2874</v>
      </c>
      <c r="AR38">
        <f>arrivals!B42</f>
        <v>4386</v>
      </c>
      <c r="AS38">
        <f>arrivals!C42</f>
        <v>2057</v>
      </c>
      <c r="AT38">
        <f>arrivals!D42</f>
        <v>3094</v>
      </c>
      <c r="AU38">
        <f>arrivals!E42</f>
        <v>3284</v>
      </c>
      <c r="AV38">
        <f>arrivals!F42</f>
        <v>2066</v>
      </c>
      <c r="AW38">
        <f>arrivals!H42</f>
        <v>1709</v>
      </c>
      <c r="AX38">
        <f>arrivals!I42</f>
        <v>2821</v>
      </c>
      <c r="AY38">
        <f>arrivals!B43</f>
        <v>4744</v>
      </c>
      <c r="AZ38">
        <f>arrivals!C43</f>
        <v>4090</v>
      </c>
      <c r="BA38">
        <f>arrivals!D43</f>
        <v>2270</v>
      </c>
      <c r="BB38">
        <f>arrivals!E43</f>
        <v>1009</v>
      </c>
      <c r="BC38">
        <f>arrivals!F43</f>
        <v>4009</v>
      </c>
      <c r="BD38">
        <f>arrivals!H43</f>
        <v>4274</v>
      </c>
      <c r="BE38">
        <f>arrivals!I43</f>
        <v>4482</v>
      </c>
    </row>
    <row r="39" spans="1:57">
      <c r="A39" s="2">
        <f>arrivals!A37</f>
        <v>42344</v>
      </c>
      <c r="B39" s="4">
        <f>arrivals!B37</f>
        <v>4978</v>
      </c>
      <c r="C39" s="4">
        <f>arrivals!C37</f>
        <v>2943</v>
      </c>
      <c r="D39" s="4">
        <f>arrivals!D37</f>
        <v>4425</v>
      </c>
      <c r="E39" s="4">
        <f>arrivals!E37</f>
        <v>4686</v>
      </c>
      <c r="F39" s="4">
        <f>arrivals!F37</f>
        <v>5339</v>
      </c>
      <c r="G39" s="4">
        <f>arrivals!H37</f>
        <v>4288</v>
      </c>
      <c r="H39" s="4">
        <f>arrivals!I37</f>
        <v>1643</v>
      </c>
      <c r="I39">
        <f>arrivals!B38</f>
        <v>2110</v>
      </c>
      <c r="J39">
        <f>arrivals!C38</f>
        <v>3172</v>
      </c>
      <c r="K39">
        <f>arrivals!D38</f>
        <v>4430</v>
      </c>
      <c r="L39">
        <f>arrivals!E38</f>
        <v>3799</v>
      </c>
      <c r="M39">
        <f>arrivals!F38</f>
        <v>1835</v>
      </c>
      <c r="N39">
        <f>arrivals!H38</f>
        <v>715</v>
      </c>
      <c r="O39">
        <f>arrivals!I38</f>
        <v>1493</v>
      </c>
      <c r="P39">
        <f>arrivals!B39</f>
        <v>2435</v>
      </c>
      <c r="Q39">
        <f>arrivals!C39</f>
        <v>3844</v>
      </c>
      <c r="R39">
        <f>arrivals!D39</f>
        <v>3436</v>
      </c>
      <c r="S39">
        <f>arrivals!E39</f>
        <v>1927</v>
      </c>
      <c r="T39">
        <f>arrivals!F39</f>
        <v>611</v>
      </c>
      <c r="U39">
        <f>arrivals!H39</f>
        <v>1577</v>
      </c>
      <c r="V39">
        <f>arrivals!I39</f>
        <v>3366</v>
      </c>
      <c r="W39">
        <f>arrivals!B40</f>
        <v>2671</v>
      </c>
      <c r="X39">
        <f>arrivals!C40</f>
        <v>2255</v>
      </c>
      <c r="Y39">
        <f>arrivals!D40</f>
        <v>494</v>
      </c>
      <c r="Z39">
        <f>arrivals!E40</f>
        <v>553</v>
      </c>
      <c r="AA39">
        <f>arrivals!F40</f>
        <v>4174</v>
      </c>
      <c r="AB39">
        <f>arrivals!H40</f>
        <v>3237</v>
      </c>
      <c r="AC39">
        <f>arrivals!I40</f>
        <v>2935</v>
      </c>
      <c r="AD39">
        <f>arrivals!B41</f>
        <v>3863</v>
      </c>
      <c r="AE39">
        <f>arrivals!C41</f>
        <v>4384</v>
      </c>
      <c r="AF39">
        <f>arrivals!D41</f>
        <v>3174</v>
      </c>
      <c r="AG39">
        <f>arrivals!E41</f>
        <v>4040</v>
      </c>
      <c r="AH39">
        <f>arrivals!F41</f>
        <v>1982</v>
      </c>
      <c r="AI39">
        <f>arrivals!H41</f>
        <v>3077</v>
      </c>
      <c r="AJ39">
        <f>arrivals!I41</f>
        <v>2874</v>
      </c>
      <c r="AK39">
        <f>arrivals!B42</f>
        <v>4386</v>
      </c>
      <c r="AL39">
        <f>arrivals!C42</f>
        <v>2057</v>
      </c>
      <c r="AM39">
        <f>arrivals!D42</f>
        <v>3094</v>
      </c>
      <c r="AN39">
        <f>arrivals!E42</f>
        <v>3284</v>
      </c>
      <c r="AO39">
        <f>arrivals!F42</f>
        <v>2066</v>
      </c>
      <c r="AP39">
        <f>arrivals!H42</f>
        <v>1709</v>
      </c>
      <c r="AQ39">
        <f>arrivals!I42</f>
        <v>2821</v>
      </c>
      <c r="AR39">
        <f>arrivals!B43</f>
        <v>4744</v>
      </c>
      <c r="AS39">
        <f>arrivals!C43</f>
        <v>4090</v>
      </c>
      <c r="AT39">
        <f>arrivals!D43</f>
        <v>2270</v>
      </c>
      <c r="AU39">
        <f>arrivals!E43</f>
        <v>1009</v>
      </c>
      <c r="AV39">
        <f>arrivals!F43</f>
        <v>4009</v>
      </c>
      <c r="AW39">
        <f>arrivals!H43</f>
        <v>4274</v>
      </c>
      <c r="AX39">
        <f>arrivals!I43</f>
        <v>4482</v>
      </c>
      <c r="AY39">
        <f>arrivals!B44</f>
        <v>4703</v>
      </c>
      <c r="AZ39">
        <f>arrivals!C44</f>
        <v>3736</v>
      </c>
      <c r="BA39">
        <f>arrivals!D44</f>
        <v>1373</v>
      </c>
      <c r="BB39">
        <f>arrivals!E44</f>
        <v>3825</v>
      </c>
      <c r="BC39">
        <f>arrivals!F44</f>
        <v>3060</v>
      </c>
      <c r="BD39">
        <f>arrivals!H44</f>
        <v>2843</v>
      </c>
      <c r="BE39">
        <f>arrivals!I44</f>
        <v>2407</v>
      </c>
    </row>
    <row r="40" spans="1:57">
      <c r="A40" s="2">
        <f>arrivals!A38</f>
        <v>42343</v>
      </c>
      <c r="B40" s="4">
        <f>arrivals!B38</f>
        <v>2110</v>
      </c>
      <c r="C40" s="4">
        <f>arrivals!C38</f>
        <v>3172</v>
      </c>
      <c r="D40" s="4">
        <f>arrivals!D38</f>
        <v>4430</v>
      </c>
      <c r="E40" s="4">
        <f>arrivals!E38</f>
        <v>3799</v>
      </c>
      <c r="F40" s="4">
        <f>arrivals!F38</f>
        <v>1835</v>
      </c>
      <c r="G40" s="4">
        <f>arrivals!H38</f>
        <v>715</v>
      </c>
      <c r="H40" s="4">
        <f>arrivals!I38</f>
        <v>1493</v>
      </c>
      <c r="I40">
        <f>arrivals!B39</f>
        <v>2435</v>
      </c>
      <c r="J40">
        <f>arrivals!C39</f>
        <v>3844</v>
      </c>
      <c r="K40">
        <f>arrivals!D39</f>
        <v>3436</v>
      </c>
      <c r="L40">
        <f>arrivals!E39</f>
        <v>1927</v>
      </c>
      <c r="M40">
        <f>arrivals!F39</f>
        <v>611</v>
      </c>
      <c r="N40">
        <f>arrivals!H39</f>
        <v>1577</v>
      </c>
      <c r="O40">
        <f>arrivals!I39</f>
        <v>3366</v>
      </c>
      <c r="P40">
        <f>arrivals!B40</f>
        <v>2671</v>
      </c>
      <c r="Q40">
        <f>arrivals!C40</f>
        <v>2255</v>
      </c>
      <c r="R40">
        <f>arrivals!D40</f>
        <v>494</v>
      </c>
      <c r="S40">
        <f>arrivals!E40</f>
        <v>553</v>
      </c>
      <c r="T40">
        <f>arrivals!F40</f>
        <v>4174</v>
      </c>
      <c r="U40">
        <f>arrivals!H40</f>
        <v>3237</v>
      </c>
      <c r="V40">
        <f>arrivals!I40</f>
        <v>2935</v>
      </c>
      <c r="W40">
        <f>arrivals!B41</f>
        <v>3863</v>
      </c>
      <c r="X40">
        <f>arrivals!C41</f>
        <v>4384</v>
      </c>
      <c r="Y40">
        <f>arrivals!D41</f>
        <v>3174</v>
      </c>
      <c r="Z40">
        <f>arrivals!E41</f>
        <v>4040</v>
      </c>
      <c r="AA40">
        <f>arrivals!F41</f>
        <v>1982</v>
      </c>
      <c r="AB40">
        <f>arrivals!H41</f>
        <v>3077</v>
      </c>
      <c r="AC40">
        <f>arrivals!I41</f>
        <v>2874</v>
      </c>
      <c r="AD40">
        <f>arrivals!B42</f>
        <v>4386</v>
      </c>
      <c r="AE40">
        <f>arrivals!C42</f>
        <v>2057</v>
      </c>
      <c r="AF40">
        <f>arrivals!D42</f>
        <v>3094</v>
      </c>
      <c r="AG40">
        <f>arrivals!E42</f>
        <v>3284</v>
      </c>
      <c r="AH40">
        <f>arrivals!F42</f>
        <v>2066</v>
      </c>
      <c r="AI40">
        <f>arrivals!H42</f>
        <v>1709</v>
      </c>
      <c r="AJ40">
        <f>arrivals!I42</f>
        <v>2821</v>
      </c>
      <c r="AK40">
        <f>arrivals!B43</f>
        <v>4744</v>
      </c>
      <c r="AL40">
        <f>arrivals!C43</f>
        <v>4090</v>
      </c>
      <c r="AM40">
        <f>arrivals!D43</f>
        <v>2270</v>
      </c>
      <c r="AN40">
        <f>arrivals!E43</f>
        <v>1009</v>
      </c>
      <c r="AO40">
        <f>arrivals!F43</f>
        <v>4009</v>
      </c>
      <c r="AP40">
        <f>arrivals!H43</f>
        <v>4274</v>
      </c>
      <c r="AQ40">
        <f>arrivals!I43</f>
        <v>4482</v>
      </c>
      <c r="AR40">
        <f>arrivals!B44</f>
        <v>4703</v>
      </c>
      <c r="AS40">
        <f>arrivals!C44</f>
        <v>3736</v>
      </c>
      <c r="AT40">
        <f>arrivals!D44</f>
        <v>1373</v>
      </c>
      <c r="AU40">
        <f>arrivals!E44</f>
        <v>3825</v>
      </c>
      <c r="AV40">
        <f>arrivals!F44</f>
        <v>3060</v>
      </c>
      <c r="AW40">
        <f>arrivals!H44</f>
        <v>2843</v>
      </c>
      <c r="AX40">
        <f>arrivals!I44</f>
        <v>2407</v>
      </c>
      <c r="AY40">
        <f>arrivals!B45</f>
        <v>1420</v>
      </c>
      <c r="AZ40">
        <f>arrivals!C45</f>
        <v>778</v>
      </c>
      <c r="BA40">
        <f>arrivals!D45</f>
        <v>4520</v>
      </c>
      <c r="BB40">
        <f>arrivals!E45</f>
        <v>3454</v>
      </c>
      <c r="BC40">
        <f>arrivals!F45</f>
        <v>2886</v>
      </c>
      <c r="BD40">
        <f>arrivals!H45</f>
        <v>3139</v>
      </c>
      <c r="BE40">
        <f>arrivals!I45</f>
        <v>3320</v>
      </c>
    </row>
    <row r="41" spans="1:57">
      <c r="A41" s="2">
        <f>arrivals!A39</f>
        <v>42342</v>
      </c>
      <c r="B41" s="4">
        <f>arrivals!B39</f>
        <v>2435</v>
      </c>
      <c r="C41" s="4">
        <f>arrivals!C39</f>
        <v>3844</v>
      </c>
      <c r="D41" s="4">
        <f>arrivals!D39</f>
        <v>3436</v>
      </c>
      <c r="E41" s="4">
        <f>arrivals!E39</f>
        <v>1927</v>
      </c>
      <c r="F41" s="4">
        <f>arrivals!F39</f>
        <v>611</v>
      </c>
      <c r="G41" s="4">
        <f>arrivals!H39</f>
        <v>1577</v>
      </c>
      <c r="H41" s="4">
        <f>arrivals!I39</f>
        <v>3366</v>
      </c>
      <c r="I41">
        <f>arrivals!B40</f>
        <v>2671</v>
      </c>
      <c r="J41">
        <f>arrivals!C40</f>
        <v>2255</v>
      </c>
      <c r="K41">
        <f>arrivals!D40</f>
        <v>494</v>
      </c>
      <c r="L41">
        <f>arrivals!E40</f>
        <v>553</v>
      </c>
      <c r="M41">
        <f>arrivals!F40</f>
        <v>4174</v>
      </c>
      <c r="N41">
        <f>arrivals!H40</f>
        <v>3237</v>
      </c>
      <c r="O41">
        <f>arrivals!I40</f>
        <v>2935</v>
      </c>
      <c r="P41">
        <f>arrivals!B41</f>
        <v>3863</v>
      </c>
      <c r="Q41">
        <f>arrivals!C41</f>
        <v>4384</v>
      </c>
      <c r="R41">
        <f>arrivals!D41</f>
        <v>3174</v>
      </c>
      <c r="S41">
        <f>arrivals!E41</f>
        <v>4040</v>
      </c>
      <c r="T41">
        <f>arrivals!F41</f>
        <v>1982</v>
      </c>
      <c r="U41">
        <f>arrivals!H41</f>
        <v>3077</v>
      </c>
      <c r="V41">
        <f>arrivals!I41</f>
        <v>2874</v>
      </c>
      <c r="W41">
        <f>arrivals!B42</f>
        <v>4386</v>
      </c>
      <c r="X41">
        <f>arrivals!C42</f>
        <v>2057</v>
      </c>
      <c r="Y41">
        <f>arrivals!D42</f>
        <v>3094</v>
      </c>
      <c r="Z41">
        <f>arrivals!E42</f>
        <v>3284</v>
      </c>
      <c r="AA41">
        <f>arrivals!F42</f>
        <v>2066</v>
      </c>
      <c r="AB41">
        <f>arrivals!H42</f>
        <v>1709</v>
      </c>
      <c r="AC41">
        <f>arrivals!I42</f>
        <v>2821</v>
      </c>
      <c r="AD41">
        <f>arrivals!B43</f>
        <v>4744</v>
      </c>
      <c r="AE41">
        <f>arrivals!C43</f>
        <v>4090</v>
      </c>
      <c r="AF41">
        <f>arrivals!D43</f>
        <v>2270</v>
      </c>
      <c r="AG41">
        <f>arrivals!E43</f>
        <v>1009</v>
      </c>
      <c r="AH41">
        <f>arrivals!F43</f>
        <v>4009</v>
      </c>
      <c r="AI41">
        <f>arrivals!H43</f>
        <v>4274</v>
      </c>
      <c r="AJ41">
        <f>arrivals!I43</f>
        <v>4482</v>
      </c>
      <c r="AK41">
        <f>arrivals!B44</f>
        <v>4703</v>
      </c>
      <c r="AL41">
        <f>arrivals!C44</f>
        <v>3736</v>
      </c>
      <c r="AM41">
        <f>arrivals!D44</f>
        <v>1373</v>
      </c>
      <c r="AN41">
        <f>arrivals!E44</f>
        <v>3825</v>
      </c>
      <c r="AO41">
        <f>arrivals!F44</f>
        <v>3060</v>
      </c>
      <c r="AP41">
        <f>arrivals!H44</f>
        <v>2843</v>
      </c>
      <c r="AQ41">
        <f>arrivals!I44</f>
        <v>2407</v>
      </c>
      <c r="AR41">
        <f>arrivals!B45</f>
        <v>1420</v>
      </c>
      <c r="AS41">
        <f>arrivals!C45</f>
        <v>778</v>
      </c>
      <c r="AT41">
        <f>arrivals!D45</f>
        <v>4520</v>
      </c>
      <c r="AU41">
        <f>arrivals!E45</f>
        <v>3454</v>
      </c>
      <c r="AV41">
        <f>arrivals!F45</f>
        <v>2886</v>
      </c>
      <c r="AW41">
        <f>arrivals!H45</f>
        <v>3139</v>
      </c>
      <c r="AX41">
        <f>arrivals!I45</f>
        <v>3320</v>
      </c>
      <c r="AY41">
        <f>arrivals!B46</f>
        <v>1961</v>
      </c>
      <c r="AZ41">
        <f>arrivals!C46</f>
        <v>2532</v>
      </c>
      <c r="BA41">
        <f>arrivals!D46</f>
        <v>2744</v>
      </c>
      <c r="BB41">
        <f>arrivals!E46</f>
        <v>2878</v>
      </c>
      <c r="BC41">
        <f>arrivals!F46</f>
        <v>3095</v>
      </c>
      <c r="BD41">
        <f>arrivals!H46</f>
        <v>2065</v>
      </c>
      <c r="BE41">
        <f>arrivals!I46</f>
        <v>2120</v>
      </c>
    </row>
    <row r="42" spans="1:57">
      <c r="A42" s="2">
        <f>arrivals!A40</f>
        <v>42341</v>
      </c>
      <c r="B42" s="4">
        <f>arrivals!B40</f>
        <v>2671</v>
      </c>
      <c r="C42" s="4">
        <f>arrivals!C40</f>
        <v>2255</v>
      </c>
      <c r="D42" s="4">
        <f>arrivals!D40</f>
        <v>494</v>
      </c>
      <c r="E42" s="4">
        <f>arrivals!E40</f>
        <v>553</v>
      </c>
      <c r="F42" s="4">
        <f>arrivals!F40</f>
        <v>4174</v>
      </c>
      <c r="G42" s="4">
        <f>arrivals!H40</f>
        <v>3237</v>
      </c>
      <c r="H42" s="4">
        <f>arrivals!I40</f>
        <v>2935</v>
      </c>
      <c r="I42">
        <f>arrivals!B41</f>
        <v>3863</v>
      </c>
      <c r="J42">
        <f>arrivals!C41</f>
        <v>4384</v>
      </c>
      <c r="K42">
        <f>arrivals!D41</f>
        <v>3174</v>
      </c>
      <c r="L42">
        <f>arrivals!E41</f>
        <v>4040</v>
      </c>
      <c r="M42">
        <f>arrivals!F41</f>
        <v>1982</v>
      </c>
      <c r="N42">
        <f>arrivals!H41</f>
        <v>3077</v>
      </c>
      <c r="O42">
        <f>arrivals!I41</f>
        <v>2874</v>
      </c>
      <c r="P42">
        <f>arrivals!B42</f>
        <v>4386</v>
      </c>
      <c r="Q42">
        <f>arrivals!C42</f>
        <v>2057</v>
      </c>
      <c r="R42">
        <f>arrivals!D42</f>
        <v>3094</v>
      </c>
      <c r="S42">
        <f>arrivals!E42</f>
        <v>3284</v>
      </c>
      <c r="T42">
        <f>arrivals!F42</f>
        <v>2066</v>
      </c>
      <c r="U42">
        <f>arrivals!H42</f>
        <v>1709</v>
      </c>
      <c r="V42">
        <f>arrivals!I42</f>
        <v>2821</v>
      </c>
      <c r="W42">
        <f>arrivals!B43</f>
        <v>4744</v>
      </c>
      <c r="X42">
        <f>arrivals!C43</f>
        <v>4090</v>
      </c>
      <c r="Y42">
        <f>arrivals!D43</f>
        <v>2270</v>
      </c>
      <c r="Z42">
        <f>arrivals!E43</f>
        <v>1009</v>
      </c>
      <c r="AA42">
        <f>arrivals!F43</f>
        <v>4009</v>
      </c>
      <c r="AB42">
        <f>arrivals!H43</f>
        <v>4274</v>
      </c>
      <c r="AC42">
        <f>arrivals!I43</f>
        <v>4482</v>
      </c>
      <c r="AD42">
        <f>arrivals!B44</f>
        <v>4703</v>
      </c>
      <c r="AE42">
        <f>arrivals!C44</f>
        <v>3736</v>
      </c>
      <c r="AF42">
        <f>arrivals!D44</f>
        <v>1373</v>
      </c>
      <c r="AG42">
        <f>arrivals!E44</f>
        <v>3825</v>
      </c>
      <c r="AH42">
        <f>arrivals!F44</f>
        <v>3060</v>
      </c>
      <c r="AI42">
        <f>arrivals!H44</f>
        <v>2843</v>
      </c>
      <c r="AJ42">
        <f>arrivals!I44</f>
        <v>2407</v>
      </c>
      <c r="AK42">
        <f>arrivals!B45</f>
        <v>1420</v>
      </c>
      <c r="AL42">
        <f>arrivals!C45</f>
        <v>778</v>
      </c>
      <c r="AM42">
        <f>arrivals!D45</f>
        <v>4520</v>
      </c>
      <c r="AN42">
        <f>arrivals!E45</f>
        <v>3454</v>
      </c>
      <c r="AO42">
        <f>arrivals!F45</f>
        <v>2886</v>
      </c>
      <c r="AP42">
        <f>arrivals!H45</f>
        <v>3139</v>
      </c>
      <c r="AQ42">
        <f>arrivals!I45</f>
        <v>3320</v>
      </c>
      <c r="AR42">
        <f>arrivals!B46</f>
        <v>1961</v>
      </c>
      <c r="AS42">
        <f>arrivals!C46</f>
        <v>2532</v>
      </c>
      <c r="AT42">
        <f>arrivals!D46</f>
        <v>2744</v>
      </c>
      <c r="AU42">
        <f>arrivals!E46</f>
        <v>2878</v>
      </c>
      <c r="AV42">
        <f>arrivals!F46</f>
        <v>3095</v>
      </c>
      <c r="AW42">
        <f>arrivals!H46</f>
        <v>2065</v>
      </c>
      <c r="AX42">
        <f>arrivals!I46</f>
        <v>2120</v>
      </c>
      <c r="AY42">
        <f>arrivals!B47</f>
        <v>2973</v>
      </c>
      <c r="AZ42">
        <f>arrivals!C47</f>
        <v>5435</v>
      </c>
      <c r="BA42">
        <f>arrivals!D47</f>
        <v>2617</v>
      </c>
      <c r="BB42">
        <f>arrivals!E47</f>
        <v>2636</v>
      </c>
      <c r="BC42">
        <f>arrivals!F47</f>
        <v>952</v>
      </c>
      <c r="BD42">
        <f>arrivals!H47</f>
        <v>1742</v>
      </c>
      <c r="BE42">
        <f>arrivals!I47</f>
        <v>2211</v>
      </c>
    </row>
    <row r="43" spans="1:57">
      <c r="A43" s="2">
        <f>arrivals!A41</f>
        <v>42340</v>
      </c>
      <c r="B43" s="4">
        <f>arrivals!B41</f>
        <v>3863</v>
      </c>
      <c r="C43" s="4">
        <f>arrivals!C41</f>
        <v>4384</v>
      </c>
      <c r="D43" s="4">
        <f>arrivals!D41</f>
        <v>3174</v>
      </c>
      <c r="E43" s="4">
        <f>arrivals!E41</f>
        <v>4040</v>
      </c>
      <c r="F43" s="4">
        <f>arrivals!F41</f>
        <v>1982</v>
      </c>
      <c r="G43" s="4">
        <f>arrivals!H41</f>
        <v>3077</v>
      </c>
      <c r="H43" s="4">
        <f>arrivals!I41</f>
        <v>2874</v>
      </c>
      <c r="I43">
        <f>arrivals!B42</f>
        <v>4386</v>
      </c>
      <c r="J43">
        <f>arrivals!C42</f>
        <v>2057</v>
      </c>
      <c r="K43">
        <f>arrivals!D42</f>
        <v>3094</v>
      </c>
      <c r="L43">
        <f>arrivals!E42</f>
        <v>3284</v>
      </c>
      <c r="M43">
        <f>arrivals!F42</f>
        <v>2066</v>
      </c>
      <c r="N43">
        <f>arrivals!H42</f>
        <v>1709</v>
      </c>
      <c r="O43">
        <f>arrivals!I42</f>
        <v>2821</v>
      </c>
      <c r="P43">
        <f>arrivals!B43</f>
        <v>4744</v>
      </c>
      <c r="Q43">
        <f>arrivals!C43</f>
        <v>4090</v>
      </c>
      <c r="R43">
        <f>arrivals!D43</f>
        <v>2270</v>
      </c>
      <c r="S43">
        <f>arrivals!E43</f>
        <v>1009</v>
      </c>
      <c r="T43">
        <f>arrivals!F43</f>
        <v>4009</v>
      </c>
      <c r="U43">
        <f>arrivals!H43</f>
        <v>4274</v>
      </c>
      <c r="V43">
        <f>arrivals!I43</f>
        <v>4482</v>
      </c>
      <c r="W43">
        <f>arrivals!B44</f>
        <v>4703</v>
      </c>
      <c r="X43">
        <f>arrivals!C44</f>
        <v>3736</v>
      </c>
      <c r="Y43">
        <f>arrivals!D44</f>
        <v>1373</v>
      </c>
      <c r="Z43">
        <f>arrivals!E44</f>
        <v>3825</v>
      </c>
      <c r="AA43">
        <f>arrivals!F44</f>
        <v>3060</v>
      </c>
      <c r="AB43">
        <f>arrivals!H44</f>
        <v>2843</v>
      </c>
      <c r="AC43">
        <f>arrivals!I44</f>
        <v>2407</v>
      </c>
      <c r="AD43">
        <f>arrivals!B45</f>
        <v>1420</v>
      </c>
      <c r="AE43">
        <f>arrivals!C45</f>
        <v>778</v>
      </c>
      <c r="AF43">
        <f>arrivals!D45</f>
        <v>4520</v>
      </c>
      <c r="AG43">
        <f>arrivals!E45</f>
        <v>3454</v>
      </c>
      <c r="AH43">
        <f>arrivals!F45</f>
        <v>2886</v>
      </c>
      <c r="AI43">
        <f>arrivals!H45</f>
        <v>3139</v>
      </c>
      <c r="AJ43">
        <f>arrivals!I45</f>
        <v>3320</v>
      </c>
      <c r="AK43">
        <f>arrivals!B46</f>
        <v>1961</v>
      </c>
      <c r="AL43">
        <f>arrivals!C46</f>
        <v>2532</v>
      </c>
      <c r="AM43">
        <f>arrivals!D46</f>
        <v>2744</v>
      </c>
      <c r="AN43">
        <f>arrivals!E46</f>
        <v>2878</v>
      </c>
      <c r="AO43">
        <f>arrivals!F46</f>
        <v>3095</v>
      </c>
      <c r="AP43">
        <f>arrivals!H46</f>
        <v>2065</v>
      </c>
      <c r="AQ43">
        <f>arrivals!I46</f>
        <v>2120</v>
      </c>
      <c r="AR43">
        <f>arrivals!B47</f>
        <v>2973</v>
      </c>
      <c r="AS43">
        <f>arrivals!C47</f>
        <v>5435</v>
      </c>
      <c r="AT43">
        <f>arrivals!D47</f>
        <v>2617</v>
      </c>
      <c r="AU43">
        <f>arrivals!E47</f>
        <v>2636</v>
      </c>
      <c r="AV43">
        <f>arrivals!F47</f>
        <v>952</v>
      </c>
      <c r="AW43">
        <f>arrivals!H47</f>
        <v>1742</v>
      </c>
      <c r="AX43">
        <f>arrivals!I47</f>
        <v>2211</v>
      </c>
      <c r="AY43">
        <f>arrivals!B48</f>
        <v>4889</v>
      </c>
      <c r="AZ43">
        <f>arrivals!C48</f>
        <v>3565</v>
      </c>
      <c r="BA43">
        <f>arrivals!D48</f>
        <v>1779</v>
      </c>
      <c r="BB43">
        <f>arrivals!E48</f>
        <v>1194</v>
      </c>
      <c r="BC43">
        <f>arrivals!F48</f>
        <v>1808</v>
      </c>
      <c r="BD43">
        <f>arrivals!H48</f>
        <v>2070</v>
      </c>
      <c r="BE43">
        <f>arrivals!I48</f>
        <v>4122</v>
      </c>
    </row>
    <row r="44" spans="1:57">
      <c r="A44" s="2">
        <f>arrivals!A42</f>
        <v>42339</v>
      </c>
      <c r="B44" s="4">
        <f>arrivals!B42</f>
        <v>4386</v>
      </c>
      <c r="C44" s="4">
        <f>arrivals!C42</f>
        <v>2057</v>
      </c>
      <c r="D44" s="4">
        <f>arrivals!D42</f>
        <v>3094</v>
      </c>
      <c r="E44" s="4">
        <f>arrivals!E42</f>
        <v>3284</v>
      </c>
      <c r="F44" s="4">
        <f>arrivals!F42</f>
        <v>2066</v>
      </c>
      <c r="G44" s="4">
        <f>arrivals!H42</f>
        <v>1709</v>
      </c>
      <c r="H44" s="4">
        <f>arrivals!I42</f>
        <v>2821</v>
      </c>
      <c r="I44">
        <f>arrivals!B43</f>
        <v>4744</v>
      </c>
      <c r="J44">
        <f>arrivals!C43</f>
        <v>4090</v>
      </c>
      <c r="K44">
        <f>arrivals!D43</f>
        <v>2270</v>
      </c>
      <c r="L44">
        <f>arrivals!E43</f>
        <v>1009</v>
      </c>
      <c r="M44">
        <f>arrivals!F43</f>
        <v>4009</v>
      </c>
      <c r="N44">
        <f>arrivals!H43</f>
        <v>4274</v>
      </c>
      <c r="O44">
        <f>arrivals!I43</f>
        <v>4482</v>
      </c>
      <c r="P44">
        <f>arrivals!B44</f>
        <v>4703</v>
      </c>
      <c r="Q44">
        <f>arrivals!C44</f>
        <v>3736</v>
      </c>
      <c r="R44">
        <f>arrivals!D44</f>
        <v>1373</v>
      </c>
      <c r="S44">
        <f>arrivals!E44</f>
        <v>3825</v>
      </c>
      <c r="T44">
        <f>arrivals!F44</f>
        <v>3060</v>
      </c>
      <c r="U44">
        <f>arrivals!H44</f>
        <v>2843</v>
      </c>
      <c r="V44">
        <f>arrivals!I44</f>
        <v>2407</v>
      </c>
      <c r="W44">
        <f>arrivals!B45</f>
        <v>1420</v>
      </c>
      <c r="X44">
        <f>arrivals!C45</f>
        <v>778</v>
      </c>
      <c r="Y44">
        <f>arrivals!D45</f>
        <v>4520</v>
      </c>
      <c r="Z44">
        <f>arrivals!E45</f>
        <v>3454</v>
      </c>
      <c r="AA44">
        <f>arrivals!F45</f>
        <v>2886</v>
      </c>
      <c r="AB44">
        <f>arrivals!H45</f>
        <v>3139</v>
      </c>
      <c r="AC44">
        <f>arrivals!I45</f>
        <v>3320</v>
      </c>
      <c r="AD44">
        <f>arrivals!B46</f>
        <v>1961</v>
      </c>
      <c r="AE44">
        <f>arrivals!C46</f>
        <v>2532</v>
      </c>
      <c r="AF44">
        <f>arrivals!D46</f>
        <v>2744</v>
      </c>
      <c r="AG44">
        <f>arrivals!E46</f>
        <v>2878</v>
      </c>
      <c r="AH44">
        <f>arrivals!F46</f>
        <v>3095</v>
      </c>
      <c r="AI44">
        <f>arrivals!H46</f>
        <v>2065</v>
      </c>
      <c r="AJ44">
        <f>arrivals!I46</f>
        <v>2120</v>
      </c>
      <c r="AK44">
        <f>arrivals!B47</f>
        <v>2973</v>
      </c>
      <c r="AL44">
        <f>arrivals!C47</f>
        <v>5435</v>
      </c>
      <c r="AM44">
        <f>arrivals!D47</f>
        <v>2617</v>
      </c>
      <c r="AN44">
        <f>arrivals!E47</f>
        <v>2636</v>
      </c>
      <c r="AO44">
        <f>arrivals!F47</f>
        <v>952</v>
      </c>
      <c r="AP44">
        <f>arrivals!H47</f>
        <v>1742</v>
      </c>
      <c r="AQ44">
        <f>arrivals!I47</f>
        <v>2211</v>
      </c>
      <c r="AR44">
        <f>arrivals!B48</f>
        <v>4889</v>
      </c>
      <c r="AS44">
        <f>arrivals!C48</f>
        <v>3565</v>
      </c>
      <c r="AT44">
        <f>arrivals!D48</f>
        <v>1779</v>
      </c>
      <c r="AU44">
        <f>arrivals!E48</f>
        <v>1194</v>
      </c>
      <c r="AV44">
        <f>arrivals!F48</f>
        <v>1808</v>
      </c>
      <c r="AW44">
        <f>arrivals!H48</f>
        <v>2070</v>
      </c>
      <c r="AX44">
        <f>arrivals!I48</f>
        <v>4122</v>
      </c>
      <c r="AY44">
        <f>arrivals!B49</f>
        <v>3383</v>
      </c>
      <c r="AZ44">
        <f>arrivals!C49</f>
        <v>2006</v>
      </c>
      <c r="BA44">
        <f>arrivals!D49</f>
        <v>2347</v>
      </c>
      <c r="BB44">
        <f>arrivals!E49</f>
        <v>2335</v>
      </c>
      <c r="BC44">
        <f>arrivals!F49</f>
        <v>4203</v>
      </c>
      <c r="BD44">
        <f>arrivals!H49</f>
        <v>6297</v>
      </c>
      <c r="BE44">
        <f>arrivals!I49</f>
        <v>6204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workbookViewId="0">
      <selection activeCell="C32" sqref="C32"/>
    </sheetView>
  </sheetViews>
  <sheetFormatPr baseColWidth="10" defaultRowHeight="15" x14ac:dyDescent="0"/>
  <cols>
    <col min="2" max="36" width="16.33203125" customWidth="1"/>
  </cols>
  <sheetData>
    <row r="1" spans="1:36" ht="16">
      <c r="B1" t="s">
        <v>21</v>
      </c>
      <c r="C1" t="s">
        <v>20</v>
      </c>
      <c r="D1" t="s">
        <v>19</v>
      </c>
      <c r="E1" t="s">
        <v>22</v>
      </c>
      <c r="F1" s="1" t="s">
        <v>23</v>
      </c>
      <c r="G1" s="1" t="s">
        <v>25</v>
      </c>
      <c r="H1" s="1" t="s">
        <v>26</v>
      </c>
      <c r="I1" t="s">
        <v>27</v>
      </c>
      <c r="J1" t="s">
        <v>28</v>
      </c>
      <c r="K1" t="s">
        <v>29</v>
      </c>
      <c r="L1" t="s">
        <v>30</v>
      </c>
      <c r="M1" s="1" t="s">
        <v>31</v>
      </c>
      <c r="N1" s="1" t="s">
        <v>33</v>
      </c>
      <c r="O1" s="1" t="s">
        <v>34</v>
      </c>
      <c r="P1" t="s">
        <v>35</v>
      </c>
      <c r="Q1" t="s">
        <v>36</v>
      </c>
      <c r="R1" t="s">
        <v>37</v>
      </c>
      <c r="S1" t="s">
        <v>38</v>
      </c>
      <c r="T1" s="1" t="s">
        <v>39</v>
      </c>
      <c r="U1" s="1" t="s">
        <v>41</v>
      </c>
      <c r="V1" s="1" t="s">
        <v>42</v>
      </c>
      <c r="W1" t="s">
        <v>43</v>
      </c>
      <c r="X1" t="s">
        <v>44</v>
      </c>
      <c r="Y1" t="s">
        <v>45</v>
      </c>
      <c r="Z1" t="s">
        <v>46</v>
      </c>
      <c r="AA1" s="1" t="s">
        <v>47</v>
      </c>
      <c r="AB1" s="1" t="s">
        <v>49</v>
      </c>
      <c r="AC1" s="1" t="s">
        <v>50</v>
      </c>
      <c r="AD1" t="s">
        <v>51</v>
      </c>
      <c r="AE1" t="s">
        <v>52</v>
      </c>
      <c r="AF1" t="s">
        <v>53</v>
      </c>
      <c r="AG1" t="s">
        <v>54</v>
      </c>
      <c r="AH1" s="1" t="s">
        <v>55</v>
      </c>
      <c r="AI1" s="1" t="s">
        <v>57</v>
      </c>
      <c r="AJ1" s="1" t="s">
        <v>58</v>
      </c>
    </row>
    <row r="2" spans="1:36">
      <c r="A2" t="s">
        <v>11</v>
      </c>
      <c r="B2" s="5">
        <f>CORREL('data sets absolute'!$B$4:$B$44,'data sets absolute'!I$4:I$44)</f>
        <v>0.43368655778417492</v>
      </c>
      <c r="C2">
        <f>CORREL('data sets absolute'!$B$4:$B$44,'data sets absolute'!J$4:J$44)</f>
        <v>-7.6944266890058829E-2</v>
      </c>
      <c r="D2">
        <f>CORREL('data sets absolute'!$B$4:$B$44,'data sets absolute'!K$4:K$44)</f>
        <v>0.19960968539313345</v>
      </c>
      <c r="E2">
        <f>CORREL('data sets absolute'!$B$4:$B$44,'data sets absolute'!L$4:L$44)</f>
        <v>0.17933790392071863</v>
      </c>
      <c r="F2">
        <f>CORREL('data sets absolute'!$B$4:$B$44,'data sets absolute'!M$4:M$44)</f>
        <v>0.23909731634750223</v>
      </c>
      <c r="G2">
        <f>CORREL('data sets absolute'!$B$4:$B$44,'data sets absolute'!N$4:N$44)</f>
        <v>0.13019747025032391</v>
      </c>
      <c r="H2">
        <f>CORREL('data sets absolute'!$B$4:$B$44,'data sets absolute'!O$4:O$44)</f>
        <v>0.22883621501477333</v>
      </c>
      <c r="I2" s="5">
        <f>CORREL('data sets absolute'!$B$4:$B$44,'data sets absolute'!P$4:P$44)</f>
        <v>0.16358828782396861</v>
      </c>
      <c r="J2">
        <f>CORREL('data sets absolute'!$B$4:$B$44,'data sets absolute'!Q$4:Q$44)</f>
        <v>-3.7015715964869793E-2</v>
      </c>
      <c r="K2">
        <f>CORREL('data sets absolute'!$B$4:$B$44,'data sets absolute'!R$4:R$44)</f>
        <v>0.27024894883713785</v>
      </c>
      <c r="L2">
        <f>CORREL('data sets absolute'!$B$4:$B$44,'data sets absolute'!S$4:S$44)</f>
        <v>0.20887904667189344</v>
      </c>
      <c r="M2">
        <f>CORREL('data sets absolute'!$B$4:$B$44,'data sets absolute'!T$4:T$44)</f>
        <v>0.18258194982331957</v>
      </c>
      <c r="N2">
        <f>CORREL('data sets absolute'!$B$4:$B$44,'data sets absolute'!U$4:U$44)</f>
        <v>1.6138485259766328E-2</v>
      </c>
      <c r="O2">
        <f>CORREL('data sets absolute'!$B$4:$B$44,'data sets absolute'!V$4:V$44)</f>
        <v>-0.14522402737077988</v>
      </c>
      <c r="P2" s="5">
        <f>CORREL('data sets absolute'!$B$4:$B$44,'data sets absolute'!W$4:W$44)</f>
        <v>-0.17959158063649511</v>
      </c>
      <c r="Q2">
        <f>CORREL('data sets absolute'!$B$4:$B$44,'data sets absolute'!X$4:X$44)</f>
        <v>2.6666140123311619E-2</v>
      </c>
      <c r="R2">
        <f>CORREL('data sets absolute'!$B$4:$B$44,'data sets absolute'!Y$4:Y$44)</f>
        <v>0.20016811491115274</v>
      </c>
      <c r="S2">
        <f>CORREL('data sets absolute'!$B$4:$B$44,'data sets absolute'!Z$4:Z$44)</f>
        <v>0.14719101291591999</v>
      </c>
      <c r="T2">
        <f>CORREL('data sets absolute'!$B$4:$B$44,'data sets absolute'!AA$4:AA$44)</f>
        <v>-0.13339596765271178</v>
      </c>
      <c r="U2">
        <f>CORREL('data sets absolute'!$B$4:$B$44,'data sets absolute'!AB$4:AB$44)</f>
        <v>-0.17017259911991925</v>
      </c>
      <c r="V2">
        <f>CORREL('data sets absolute'!$B$4:$B$44,'data sets absolute'!AC$4:AC$44)</f>
        <v>-0.28014924794045531</v>
      </c>
      <c r="W2" s="5">
        <f>CORREL('data sets absolute'!$B$4:$B$44,'data sets absolute'!AD$4:AD$44)</f>
        <v>-4.3286303325059554E-2</v>
      </c>
      <c r="X2">
        <f>CORREL('data sets absolute'!$B$4:$B$44,'data sets absolute'!AE$4:AE$44)</f>
        <v>0.24965042836802395</v>
      </c>
      <c r="Y2">
        <f>CORREL('data sets absolute'!$B$4:$B$44,'data sets absolute'!AF$4:AF$44)</f>
        <v>0.11033240047100908</v>
      </c>
      <c r="Z2">
        <f>CORREL('data sets absolute'!$B$4:$B$44,'data sets absolute'!AG$4:AG$44)</f>
        <v>1.6608605903938072E-2</v>
      </c>
      <c r="AA2">
        <f>CORREL('data sets absolute'!$B$4:$B$44,'data sets absolute'!AH$4:AH$44)</f>
        <v>-0.1613512299020643</v>
      </c>
      <c r="AB2">
        <f>CORREL('data sets absolute'!$B$4:$B$44,'data sets absolute'!AI$4:AI$44)</f>
        <v>-0.18555900780523504</v>
      </c>
      <c r="AC2">
        <f>CORREL('data sets absolute'!$B$4:$B$44,'data sets absolute'!AJ$4:AJ$44)</f>
        <v>-0.2876099854004921</v>
      </c>
      <c r="AD2" s="5">
        <f>CORREL('data sets absolute'!$B$4:$B$44,'data sets absolute'!AK$4:AK$44)</f>
        <v>7.3614566161941758E-2</v>
      </c>
      <c r="AE2">
        <f>CORREL('data sets absolute'!$B$4:$B$44,'data sets absolute'!AL$4:AL$44)</f>
        <v>0.41174474747884038</v>
      </c>
      <c r="AF2">
        <f>CORREL('data sets absolute'!$B$4:$B$44,'data sets absolute'!AM$4:AM$44)</f>
        <v>-0.20315113586840861</v>
      </c>
      <c r="AG2">
        <f>CORREL('data sets absolute'!$B$4:$B$44,'data sets absolute'!AN$4:AN$44)</f>
        <v>-0.21907853738415367</v>
      </c>
      <c r="AH2">
        <f>CORREL('data sets absolute'!$B$4:$B$44,'data sets absolute'!AO$4:AO$44)</f>
        <v>-0.52399425309321868</v>
      </c>
      <c r="AI2">
        <f>CORREL('data sets absolute'!$B$4:$B$44,'data sets absolute'!AP$4:AP$44)</f>
        <v>-0.34193922794584397</v>
      </c>
      <c r="AJ2">
        <f>CORREL('data sets absolute'!$B$4:$B$44,'data sets absolute'!AQ$4:AQ$44)</f>
        <v>-0.15292849345447271</v>
      </c>
    </row>
    <row r="3" spans="1:36">
      <c r="A3" t="s">
        <v>12</v>
      </c>
      <c r="B3">
        <f>CORREL('data sets absolute'!$C$4:$C$44,'data sets absolute'!I$4:I$44)</f>
        <v>0.43065694841181196</v>
      </c>
      <c r="C3" s="5">
        <f>CORREL('data sets absolute'!$C$4:$C$44,'data sets absolute'!J$4:J$44)</f>
        <v>0.20434183584490989</v>
      </c>
      <c r="D3">
        <f>CORREL('data sets absolute'!$C$4:$C$44,'data sets absolute'!K$4:K$44)</f>
        <v>-5.2211606336621513E-3</v>
      </c>
      <c r="E3">
        <f>CORREL('data sets absolute'!$C$4:$C$44,'data sets absolute'!L$4:L$44)</f>
        <v>6.8099938816162608E-2</v>
      </c>
      <c r="F3">
        <f>CORREL('data sets absolute'!$C$4:$C$44,'data sets absolute'!M$4:M$44)</f>
        <v>-1.1971813943579733E-2</v>
      </c>
      <c r="G3">
        <f>CORREL('data sets absolute'!$C$4:$C$44,'data sets absolute'!N$4:N$44)</f>
        <v>0.33972238051880654</v>
      </c>
      <c r="H3">
        <f>CORREL('data sets absolute'!$C$4:$C$44,'data sets absolute'!O$4:O$44)</f>
        <v>0.29546770502299119</v>
      </c>
      <c r="I3">
        <f>CORREL('data sets absolute'!$C$4:$C$44,'data sets absolute'!P$4:P$44)</f>
        <v>0.58007657066835872</v>
      </c>
      <c r="J3" s="5">
        <f>CORREL('data sets absolute'!$C$4:$C$44,'data sets absolute'!Q$4:Q$44)</f>
        <v>0.11743852593918953</v>
      </c>
      <c r="K3">
        <f>CORREL('data sets absolute'!$C$4:$C$44,'data sets absolute'!R$4:R$44)</f>
        <v>0.13633005584825647</v>
      </c>
      <c r="L3">
        <f>CORREL('data sets absolute'!$C$4:$C$44,'data sets absolute'!S$4:S$44)</f>
        <v>0.10205635011107431</v>
      </c>
      <c r="M3">
        <f>CORREL('data sets absolute'!$C$4:$C$44,'data sets absolute'!T$4:T$44)</f>
        <v>0.21134381174581504</v>
      </c>
      <c r="N3">
        <f>CORREL('data sets absolute'!$C$4:$C$44,'data sets absolute'!U$4:U$44)</f>
        <v>0.32921828905525846</v>
      </c>
      <c r="O3">
        <f>CORREL('data sets absolute'!$C$4:$C$44,'data sets absolute'!V$4:V$44)</f>
        <v>0.34643791362994664</v>
      </c>
      <c r="P3">
        <f>CORREL('data sets absolute'!$C$4:$C$44,'data sets absolute'!W$4:W$44)</f>
        <v>0.36221574538826801</v>
      </c>
      <c r="Q3" s="5">
        <f>CORREL('data sets absolute'!$C$4:$C$44,'data sets absolute'!X$4:X$44)</f>
        <v>-0.10938786011761768</v>
      </c>
      <c r="R3">
        <f>CORREL('data sets absolute'!$C$4:$C$44,'data sets absolute'!Y$4:Y$44)</f>
        <v>0.17782162941411941</v>
      </c>
      <c r="S3">
        <f>CORREL('data sets absolute'!$C$4:$C$44,'data sets absolute'!Z$4:Z$44)</f>
        <v>0.28320026838557566</v>
      </c>
      <c r="T3">
        <f>CORREL('data sets absolute'!$C$4:$C$44,'data sets absolute'!AA$4:AA$44)</f>
        <v>0.28345951680855641</v>
      </c>
      <c r="U3">
        <f>CORREL('data sets absolute'!$C$4:$C$44,'data sets absolute'!AB$4:AB$44)</f>
        <v>0.16744024693013596</v>
      </c>
      <c r="V3">
        <f>CORREL('data sets absolute'!$C$4:$C$44,'data sets absolute'!AC$4:AC$44)</f>
        <v>-6.8772566150954298E-2</v>
      </c>
      <c r="W3">
        <f>CORREL('data sets absolute'!$C$4:$C$44,'data sets absolute'!AD$4:AD$44)</f>
        <v>0.16113996461594252</v>
      </c>
      <c r="X3" s="5">
        <f>CORREL('data sets absolute'!$C$4:$C$44,'data sets absolute'!AE$4:AE$44)</f>
        <v>-1.9707119341573241E-2</v>
      </c>
      <c r="Y3">
        <f>CORREL('data sets absolute'!$C$4:$C$44,'data sets absolute'!AF$4:AF$44)</f>
        <v>0.39587793336732424</v>
      </c>
      <c r="Z3">
        <f>CORREL('data sets absolute'!$C$4:$C$44,'data sets absolute'!AG$4:AG$44)</f>
        <v>0.19621033646570735</v>
      </c>
      <c r="AA3">
        <f>CORREL('data sets absolute'!$C$4:$C$44,'data sets absolute'!AH$4:AH$44)</f>
        <v>0.10772084079751908</v>
      </c>
      <c r="AB3">
        <f>CORREL('data sets absolute'!$C$4:$C$44,'data sets absolute'!AI$4:AI$44)</f>
        <v>-5.7755925784064063E-2</v>
      </c>
      <c r="AC3">
        <f>CORREL('data sets absolute'!$C$4:$C$44,'data sets absolute'!AJ$4:AJ$44)</f>
        <v>-0.16168350658791117</v>
      </c>
      <c r="AD3">
        <f>CORREL('data sets absolute'!$C$4:$C$44,'data sets absolute'!AK$4:AK$44)</f>
        <v>-3.6423519831505165E-2</v>
      </c>
      <c r="AE3" s="5">
        <f>CORREL('data sets absolute'!$C$4:$C$44,'data sets absolute'!AL$4:AL$44)</f>
        <v>0.23573780445933842</v>
      </c>
      <c r="AF3">
        <f>CORREL('data sets absolute'!$C$4:$C$44,'data sets absolute'!AM$4:AM$44)</f>
        <v>8.234915447847771E-2</v>
      </c>
      <c r="AG3">
        <f>CORREL('data sets absolute'!$C$4:$C$44,'data sets absolute'!AN$4:AN$44)</f>
        <v>8.9736959312492801E-2</v>
      </c>
      <c r="AH3">
        <f>CORREL('data sets absolute'!$C$4:$C$44,'data sets absolute'!AO$4:AO$44)</f>
        <v>-0.22010078322528337</v>
      </c>
      <c r="AI3">
        <f>CORREL('data sets absolute'!$C$4:$C$44,'data sets absolute'!AP$4:AP$44)</f>
        <v>-0.25309804707015754</v>
      </c>
      <c r="AJ3">
        <f>CORREL('data sets absolute'!$C$4:$C$44,'data sets absolute'!AQ$4:AQ$44)</f>
        <v>-8.0299257721013872E-2</v>
      </c>
    </row>
    <row r="4" spans="1:36">
      <c r="A4" t="s">
        <v>13</v>
      </c>
      <c r="B4">
        <f>CORREL('data sets absolute'!$D$4:$D$44,'data sets absolute'!I$4:I$44)</f>
        <v>-5.4866819369369928E-2</v>
      </c>
      <c r="C4">
        <f>CORREL('data sets absolute'!$D$4:$D$44,'data sets absolute'!J$4:J$44)</f>
        <v>0.28338297808386786</v>
      </c>
      <c r="D4" s="5">
        <f>CORREL('data sets absolute'!$D$4:$D$44,'data sets absolute'!K$4:K$44)</f>
        <v>0.35345066226582189</v>
      </c>
      <c r="E4">
        <f>CORREL('data sets absolute'!$D$4:$D$44,'data sets absolute'!L$4:L$44)</f>
        <v>0.11512082746170593</v>
      </c>
      <c r="F4">
        <f>CORREL('data sets absolute'!$D$4:$D$44,'data sets absolute'!M$4:M$44)</f>
        <v>-2.6081438886720022E-2</v>
      </c>
      <c r="G4">
        <f>CORREL('data sets absolute'!$D$4:$D$44,'data sets absolute'!N$4:N$44)</f>
        <v>-7.3858131480436004E-2</v>
      </c>
      <c r="H4">
        <f>CORREL('data sets absolute'!$D$4:$D$44,'data sets absolute'!O$4:O$44)</f>
        <v>-0.10178195146214182</v>
      </c>
      <c r="I4">
        <f>CORREL('data sets absolute'!$D$4:$D$44,'data sets absolute'!P$4:P$44)</f>
        <v>0.1772161300585208</v>
      </c>
      <c r="J4">
        <f>CORREL('data sets absolute'!$D$4:$D$44,'data sets absolute'!Q$4:Q$44)</f>
        <v>0.64673834327130042</v>
      </c>
      <c r="K4" s="5">
        <f>CORREL('data sets absolute'!$D$4:$D$44,'data sets absolute'!R$4:R$44)</f>
        <v>2.6445754819011725E-2</v>
      </c>
      <c r="L4">
        <f>CORREL('data sets absolute'!$D$4:$D$44,'data sets absolute'!S$4:S$44)</f>
        <v>-8.0819738548864789E-2</v>
      </c>
      <c r="M4">
        <f>CORREL('data sets absolute'!$D$4:$D$44,'data sets absolute'!T$4:T$44)</f>
        <v>-7.5872447438108462E-2</v>
      </c>
      <c r="N4">
        <f>CORREL('data sets absolute'!$D$4:$D$44,'data sets absolute'!U$4:U$44)</f>
        <v>0.10479004830364123</v>
      </c>
      <c r="O4">
        <f>CORREL('data sets absolute'!$D$4:$D$44,'data sets absolute'!V$4:V$44)</f>
        <v>0.11127258640731773</v>
      </c>
      <c r="P4">
        <f>CORREL('data sets absolute'!$D$4:$D$44,'data sets absolute'!W$4:W$44)</f>
        <v>0.42639269919580175</v>
      </c>
      <c r="Q4">
        <f>CORREL('data sets absolute'!$D$4:$D$44,'data sets absolute'!X$4:X$44)</f>
        <v>0.16620241461303412</v>
      </c>
      <c r="R4" s="5">
        <f>CORREL('data sets absolute'!$D$4:$D$44,'data sets absolute'!Y$4:Y$44)</f>
        <v>-5.6067346629749999E-2</v>
      </c>
      <c r="S4">
        <f>CORREL('data sets absolute'!$D$4:$D$44,'data sets absolute'!Z$4:Z$44)</f>
        <v>0.12484680399537521</v>
      </c>
      <c r="T4">
        <f>CORREL('data sets absolute'!$D$4:$D$44,'data sets absolute'!AA$4:AA$44)</f>
        <v>-9.8820282942131743E-2</v>
      </c>
      <c r="U4">
        <f>CORREL('data sets absolute'!$D$4:$D$44,'data sets absolute'!AB$4:AB$44)</f>
        <v>0.1567854873970603</v>
      </c>
      <c r="V4">
        <f>CORREL('data sets absolute'!$D$4:$D$44,'data sets absolute'!AC$4:AC$44)</f>
        <v>0.17553664478126721</v>
      </c>
      <c r="W4">
        <f>CORREL('data sets absolute'!$D$4:$D$44,'data sets absolute'!AD$4:AD$44)</f>
        <v>0.40899821854506113</v>
      </c>
      <c r="X4">
        <f>CORREL('data sets absolute'!$D$4:$D$44,'data sets absolute'!AE$4:AE$44)</f>
        <v>-3.8797958140882632E-2</v>
      </c>
      <c r="Y4" s="5">
        <f>CORREL('data sets absolute'!$D$4:$D$44,'data sets absolute'!AF$4:AF$44)</f>
        <v>8.9952538511015465E-2</v>
      </c>
      <c r="Z4">
        <f>CORREL('data sets absolute'!$D$4:$D$44,'data sets absolute'!AG$4:AG$44)</f>
        <v>2.9396582218335392E-2</v>
      </c>
      <c r="AA4">
        <f>CORREL('data sets absolute'!$D$4:$D$44,'data sets absolute'!AH$4:AH$44)</f>
        <v>0.17067963069872732</v>
      </c>
      <c r="AB4">
        <f>CORREL('data sets absolute'!$D$4:$D$44,'data sets absolute'!AI$4:AI$44)</f>
        <v>0.20029779997922006</v>
      </c>
      <c r="AC4">
        <f>CORREL('data sets absolute'!$D$4:$D$44,'data sets absolute'!AJ$4:AJ$44)</f>
        <v>0.19603837755433465</v>
      </c>
      <c r="AD4">
        <f>CORREL('data sets absolute'!$D$4:$D$44,'data sets absolute'!AK$4:AK$44)</f>
        <v>0.55741192013345675</v>
      </c>
      <c r="AE4">
        <f>CORREL('data sets absolute'!$D$4:$D$44,'data sets absolute'!AL$4:AL$44)</f>
        <v>0.19723791488806075</v>
      </c>
      <c r="AF4" s="5">
        <f>CORREL('data sets absolute'!$D$4:$D$44,'data sets absolute'!AM$4:AM$44)</f>
        <v>0.12701173427847395</v>
      </c>
      <c r="AG4">
        <f>CORREL('data sets absolute'!$D$4:$D$44,'data sets absolute'!AN$4:AN$44)</f>
        <v>0.24131602062285015</v>
      </c>
      <c r="AH4">
        <f>CORREL('data sets absolute'!$D$4:$D$44,'data sets absolute'!AO$4:AO$44)</f>
        <v>0.1023602524304216</v>
      </c>
      <c r="AI4">
        <f>CORREL('data sets absolute'!$D$4:$D$44,'data sets absolute'!AP$4:AP$44)</f>
        <v>9.3452474368293459E-2</v>
      </c>
      <c r="AJ4">
        <f>CORREL('data sets absolute'!$D$4:$D$44,'data sets absolute'!AQ$4:AQ$44)</f>
        <v>-6.080976560258583E-2</v>
      </c>
    </row>
    <row r="5" spans="1:36">
      <c r="A5" t="s">
        <v>14</v>
      </c>
      <c r="B5">
        <f>CORREL('data sets absolute'!$E$4:$E$44,'data sets absolute'!I$4:I$44)</f>
        <v>-8.0264459701187441E-3</v>
      </c>
      <c r="C5">
        <f>CORREL('data sets absolute'!$E$4:$E$44,'data sets absolute'!J$4:J$44)</f>
        <v>0.17221751097966281</v>
      </c>
      <c r="D5">
        <f>CORREL('data sets absolute'!$E$4:$E$44,'data sets absolute'!K$4:K$44)</f>
        <v>0.64453559549856765</v>
      </c>
      <c r="E5" s="5">
        <f>CORREL('data sets absolute'!$E$4:$E$44,'data sets absolute'!L$4:L$44)</f>
        <v>0.30034845887393014</v>
      </c>
      <c r="F5">
        <f>CORREL('data sets absolute'!$E$4:$E$44,'data sets absolute'!M$4:M$44)</f>
        <v>-8.4565349965309428E-3</v>
      </c>
      <c r="G5">
        <f>CORREL('data sets absolute'!$E$4:$E$44,'data sets absolute'!N$4:N$44)</f>
        <v>-4.0338524765944635E-2</v>
      </c>
      <c r="H5">
        <f>CORREL('data sets absolute'!$E$4:$E$44,'data sets absolute'!O$4:O$44)</f>
        <v>-0.33814686209991163</v>
      </c>
      <c r="I5">
        <f>CORREL('data sets absolute'!$E$4:$E$44,'data sets absolute'!P$4:P$44)</f>
        <v>0.14483118204236339</v>
      </c>
      <c r="J5">
        <f>CORREL('data sets absolute'!$E$4:$E$44,'data sets absolute'!Q$4:Q$44)</f>
        <v>0.54731933364993501</v>
      </c>
      <c r="K5">
        <f>CORREL('data sets absolute'!$E$4:$E$44,'data sets absolute'!R$4:R$44)</f>
        <v>-7.4764505723076951E-3</v>
      </c>
      <c r="L5" s="5">
        <f>CORREL('data sets absolute'!$E$4:$E$44,'data sets absolute'!S$4:S$44)</f>
        <v>-0.14274049310488407</v>
      </c>
      <c r="M5">
        <f>CORREL('data sets absolute'!$E$4:$E$44,'data sets absolute'!T$4:T$44)</f>
        <v>-0.1574007497132196</v>
      </c>
      <c r="N5">
        <f>CORREL('data sets absolute'!$E$4:$E$44,'data sets absolute'!U$4:U$44)</f>
        <v>-8.1773462570249769E-2</v>
      </c>
      <c r="O5">
        <f>CORREL('data sets absolute'!$E$4:$E$44,'data sets absolute'!V$4:V$44)</f>
        <v>3.6749259754769569E-3</v>
      </c>
      <c r="P5">
        <f>CORREL('data sets absolute'!$E$4:$E$44,'data sets absolute'!W$4:W$44)</f>
        <v>0.27766484430556637</v>
      </c>
      <c r="Q5">
        <f>CORREL('data sets absolute'!$E$4:$E$44,'data sets absolute'!X$4:X$44)</f>
        <v>0.2790713830028374</v>
      </c>
      <c r="R5">
        <f>CORREL('data sets absolute'!$E$4:$E$44,'data sets absolute'!Y$4:Y$44)</f>
        <v>-0.1452023541084474</v>
      </c>
      <c r="S5" s="5">
        <f>CORREL('data sets absolute'!$E$4:$E$44,'data sets absolute'!Z$4:Z$44)</f>
        <v>-8.2834660992233314E-2</v>
      </c>
      <c r="T5">
        <f>CORREL('data sets absolute'!$E$4:$E$44,'data sets absolute'!AA$4:AA$44)</f>
        <v>-0.17821610471762975</v>
      </c>
      <c r="U5">
        <f>CORREL('data sets absolute'!$E$4:$E$44,'data sets absolute'!AB$4:AB$44)</f>
        <v>5.3212848624947136E-2</v>
      </c>
      <c r="V5">
        <f>CORREL('data sets absolute'!$E$4:$E$44,'data sets absolute'!AC$4:AC$44)</f>
        <v>0.18108397611049123</v>
      </c>
      <c r="W5">
        <f>CORREL('data sets absolute'!$E$4:$E$44,'data sets absolute'!AD$4:AD$44)</f>
        <v>0.45728492231660095</v>
      </c>
      <c r="X5">
        <f>CORREL('data sets absolute'!$E$4:$E$44,'data sets absolute'!AE$4:AE$44)</f>
        <v>-4.5436770646285485E-2</v>
      </c>
      <c r="Y5">
        <f>CORREL('data sets absolute'!$E$4:$E$44,'data sets absolute'!AF$4:AF$44)</f>
        <v>-5.5949130247513579E-2</v>
      </c>
      <c r="Z5" s="5">
        <f>CORREL('data sets absolute'!$E$4:$E$44,'data sets absolute'!AG$4:AG$44)</f>
        <v>1.9810311928959369E-3</v>
      </c>
      <c r="AA5">
        <f>CORREL('data sets absolute'!$E$4:$E$44,'data sets absolute'!AH$4:AH$44)</f>
        <v>0.13798981157443974</v>
      </c>
      <c r="AB5">
        <f>CORREL('data sets absolute'!$E$4:$E$44,'data sets absolute'!AI$4:AI$44)</f>
        <v>0.23397863249301878</v>
      </c>
      <c r="AC5">
        <f>CORREL('data sets absolute'!$E$4:$E$44,'data sets absolute'!AJ$4:AJ$44)</f>
        <v>0.21119823504164942</v>
      </c>
      <c r="AD5">
        <f>CORREL('data sets absolute'!$E$4:$E$44,'data sets absolute'!AK$4:AK$44)</f>
        <v>0.39044795985662267</v>
      </c>
      <c r="AE5">
        <f>CORREL('data sets absolute'!$E$4:$E$44,'data sets absolute'!AL$4:AL$44)</f>
        <v>1.4227163003665671E-2</v>
      </c>
      <c r="AF5">
        <f>CORREL('data sets absolute'!$E$4:$E$44,'data sets absolute'!AM$4:AM$44)</f>
        <v>0.13620715781548767</v>
      </c>
      <c r="AG5" s="5">
        <f>CORREL('data sets absolute'!$E$4:$E$44,'data sets absolute'!AN$4:AN$44)</f>
        <v>0.22999251444727833</v>
      </c>
      <c r="AH5">
        <f>CORREL('data sets absolute'!$E$4:$E$44,'data sets absolute'!AO$4:AO$44)</f>
        <v>8.8668449601382565E-2</v>
      </c>
      <c r="AI5">
        <f>CORREL('data sets absolute'!$E$4:$E$44,'data sets absolute'!AP$4:AP$44)</f>
        <v>8.2458449600244094E-2</v>
      </c>
      <c r="AJ5">
        <f>CORREL('data sets absolute'!$E$4:$E$44,'data sets absolute'!AQ$4:AQ$44)</f>
        <v>-4.9701817754039569E-2</v>
      </c>
    </row>
    <row r="6" spans="1:36" ht="16">
      <c r="A6" s="1" t="s">
        <v>15</v>
      </c>
      <c r="B6">
        <f>CORREL('data sets absolute'!$F$4:$F$44,'data sets absolute'!I$4:I$44)</f>
        <v>-0.15587048620552346</v>
      </c>
      <c r="C6">
        <f>CORREL('data sets absolute'!$F$4:$F$44,'data sets absolute'!J$4:J$44)</f>
        <v>4.7092765747586925E-2</v>
      </c>
      <c r="D6">
        <f>CORREL('data sets absolute'!$F$4:$F$44,'data sets absolute'!K$4:K$44)</f>
        <v>0.71762343088416936</v>
      </c>
      <c r="E6">
        <f>CORREL('data sets absolute'!$F$4:$F$44,'data sets absolute'!L$4:L$44)</f>
        <v>0.74767053073591072</v>
      </c>
      <c r="F6" s="5">
        <f>CORREL('data sets absolute'!$F$4:$F$44,'data sets absolute'!M$4:M$44)</f>
        <v>0.12516464525202445</v>
      </c>
      <c r="G6">
        <f>CORREL('data sets absolute'!$F$4:$F$44,'data sets absolute'!N$4:N$44)</f>
        <v>2.9841703356481994E-2</v>
      </c>
      <c r="H6">
        <f>CORREL('data sets absolute'!$F$4:$F$44,'data sets absolute'!O$4:O$44)</f>
        <v>-0.21601680451629432</v>
      </c>
      <c r="I6">
        <f>CORREL('data sets absolute'!$F$4:$F$44,'data sets absolute'!P$4:P$44)</f>
        <v>-2.8340582072223723E-2</v>
      </c>
      <c r="J6">
        <f>CORREL('data sets absolute'!$F$4:$F$44,'data sets absolute'!Q$4:Q$44)</f>
        <v>0.19631697586760241</v>
      </c>
      <c r="K6">
        <f>CORREL('data sets absolute'!$F$4:$F$44,'data sets absolute'!R$4:R$44)</f>
        <v>0.55422003778490658</v>
      </c>
      <c r="L6">
        <f>CORREL('data sets absolute'!$F$4:$F$44,'data sets absolute'!S$4:S$44)</f>
        <v>0.33197822535145644</v>
      </c>
      <c r="M6" s="5">
        <f>CORREL('data sets absolute'!$F$4:$F$44,'data sets absolute'!T$4:T$44)</f>
        <v>-0.15001101274705747</v>
      </c>
      <c r="N6">
        <f>CORREL('data sets absolute'!$F$4:$F$44,'data sets absolute'!U$4:U$44)</f>
        <v>-0.17621159817414733</v>
      </c>
      <c r="O6">
        <f>CORREL('data sets absolute'!$F$4:$F$44,'data sets absolute'!V$4:V$44)</f>
        <v>-0.18678900175089877</v>
      </c>
      <c r="P6">
        <f>CORREL('data sets absolute'!$F$4:$F$44,'data sets absolute'!W$4:W$44)</f>
        <v>5.201235166430751E-2</v>
      </c>
      <c r="Q6">
        <f>CORREL('data sets absolute'!$F$4:$F$44,'data sets absolute'!X$4:X$44)</f>
        <v>0.4677394343340745</v>
      </c>
      <c r="R6">
        <f>CORREL('data sets absolute'!$F$4:$F$44,'data sets absolute'!Y$4:Y$44)</f>
        <v>-0.108930518759892</v>
      </c>
      <c r="S6">
        <f>CORREL('data sets absolute'!$F$4:$F$44,'data sets absolute'!Z$4:Z$44)</f>
        <v>-0.35019074457886562</v>
      </c>
      <c r="T6" s="5">
        <f>CORREL('data sets absolute'!$F$4:$F$44,'data sets absolute'!AA$4:AA$44)</f>
        <v>1.5527823205474444E-2</v>
      </c>
      <c r="U6">
        <f>CORREL('data sets absolute'!$F$4:$F$44,'data sets absolute'!AB$4:AB$44)</f>
        <v>9.9254285079646579E-2</v>
      </c>
      <c r="V6">
        <f>CORREL('data sets absolute'!$F$4:$F$44,'data sets absolute'!AC$4:AC$44)</f>
        <v>8.6592089525987209E-2</v>
      </c>
      <c r="W6">
        <f>CORREL('data sets absolute'!$F$4:$F$44,'data sets absolute'!AD$4:AD$44)</f>
        <v>0.29248294382893553</v>
      </c>
      <c r="X6">
        <f>CORREL('data sets absolute'!$F$4:$F$44,'data sets absolute'!AE$4:AE$44)</f>
        <v>0.26920272335722734</v>
      </c>
      <c r="Y6">
        <f>CORREL('data sets absolute'!$F$4:$F$44,'data sets absolute'!AF$4:AF$44)</f>
        <v>-0.2642010830240144</v>
      </c>
      <c r="Z6">
        <f>CORREL('data sets absolute'!$F$4:$F$44,'data sets absolute'!AG$4:AG$44)</f>
        <v>3.7037618113269007E-4</v>
      </c>
      <c r="AA6" s="5">
        <f>CORREL('data sets absolute'!$F$4:$F$44,'data sets absolute'!AH$4:AH$44)</f>
        <v>-0.1602975231915163</v>
      </c>
      <c r="AB6">
        <f>CORREL('data sets absolute'!$F$4:$F$44,'data sets absolute'!AI$4:AI$44)</f>
        <v>4.5774298373737317E-2</v>
      </c>
      <c r="AC6">
        <f>CORREL('data sets absolute'!$F$4:$F$44,'data sets absolute'!AJ$4:AJ$44)</f>
        <v>0.17129871443605524</v>
      </c>
      <c r="AD6">
        <f>CORREL('data sets absolute'!$F$4:$F$44,'data sets absolute'!AK$4:AK$44)</f>
        <v>0.31342059133059341</v>
      </c>
      <c r="AE6">
        <f>CORREL('data sets absolute'!$F$4:$F$44,'data sets absolute'!AL$4:AL$44)</f>
        <v>-0.17328037598917756</v>
      </c>
      <c r="AF6">
        <f>CORREL('data sets absolute'!$F$4:$F$44,'data sets absolute'!AM$4:AM$44)</f>
        <v>0.14072122899024792</v>
      </c>
      <c r="AG6">
        <f>CORREL('data sets absolute'!$F$4:$F$44,'data sets absolute'!AN$4:AN$44)</f>
        <v>0.13062563203439476</v>
      </c>
      <c r="AH6" s="5">
        <f>CORREL('data sets absolute'!$F$4:$F$44,'data sets absolute'!AO$4:AO$44)</f>
        <v>9.386197621798531E-2</v>
      </c>
      <c r="AI6">
        <f>CORREL('data sets absolute'!$F$4:$F$44,'data sets absolute'!AP$4:AP$44)</f>
        <v>0.18874027688548869</v>
      </c>
      <c r="AJ6">
        <f>CORREL('data sets absolute'!$F$4:$F$44,'data sets absolute'!AQ$4:AQ$44)</f>
        <v>0.26273938744484121</v>
      </c>
    </row>
    <row r="7" spans="1:36" ht="16">
      <c r="A7" s="1" t="s">
        <v>17</v>
      </c>
      <c r="B7">
        <f>CORREL('data sets absolute'!$G$4:$G$44,'data sets absolute'!I$4:I$44)</f>
        <v>0.14333115799063095</v>
      </c>
      <c r="C7">
        <f>CORREL('data sets absolute'!$G$4:$G$44,'data sets absolute'!J$4:J$44)</f>
        <v>-1.588170796985764E-2</v>
      </c>
      <c r="D7">
        <f>CORREL('data sets absolute'!$G$4:$G$44,'data sets absolute'!K$4:K$44)</f>
        <v>0.59800657614555564</v>
      </c>
      <c r="E7">
        <f>CORREL('data sets absolute'!$G$4:$G$44,'data sets absolute'!L$4:L$44)</f>
        <v>0.72563433532610166</v>
      </c>
      <c r="F7">
        <f>CORREL('data sets absolute'!$G$4:$G$44,'data sets absolute'!M$4:M$44)</f>
        <v>0.41151246848984102</v>
      </c>
      <c r="G7" s="5">
        <f>CORREL('data sets absolute'!$G$4:$G$44,'data sets absolute'!N$4:N$44)</f>
        <v>0.18465128030607511</v>
      </c>
      <c r="H7">
        <f>CORREL('data sets absolute'!$G$4:$G$44,'data sets absolute'!O$4:O$44)</f>
        <v>3.9563348852795326E-2</v>
      </c>
      <c r="I7">
        <f>CORREL('data sets absolute'!$G$4:$G$44,'data sets absolute'!P$4:P$44)</f>
        <v>7.1402842864931773E-2</v>
      </c>
      <c r="J7">
        <f>CORREL('data sets absolute'!$G$4:$G$44,'data sets absolute'!Q$4:Q$44)</f>
        <v>3.4141595210214114E-2</v>
      </c>
      <c r="K7">
        <f>CORREL('data sets absolute'!$G$4:$G$44,'data sets absolute'!R$4:R$44)</f>
        <v>0.64748241542321683</v>
      </c>
      <c r="L7">
        <f>CORREL('data sets absolute'!$G$4:$G$44,'data sets absolute'!S$4:S$44)</f>
        <v>0.43150561305015905</v>
      </c>
      <c r="M7">
        <f>CORREL('data sets absolute'!$G$4:$G$44,'data sets absolute'!T$4:T$44)</f>
        <v>8.723210473913881E-2</v>
      </c>
      <c r="N7" s="5">
        <f>CORREL('data sets absolute'!$G$4:$G$44,'data sets absolute'!U$4:U$44)</f>
        <v>-1.3676814762924815E-3</v>
      </c>
      <c r="O7">
        <f>CORREL('data sets absolute'!$G$4:$G$44,'data sets absolute'!V$4:V$44)</f>
        <v>-0.16181487624266488</v>
      </c>
      <c r="P7">
        <f>CORREL('data sets absolute'!$G$4:$G$44,'data sets absolute'!W$4:W$44)</f>
        <v>0.14104551535316229</v>
      </c>
      <c r="Q7">
        <f>CORREL('data sets absolute'!$G$4:$G$44,'data sets absolute'!X$4:X$44)</f>
        <v>0.42919721326748705</v>
      </c>
      <c r="R7">
        <f>CORREL('data sets absolute'!$G$4:$G$44,'data sets absolute'!Y$4:Y$44)</f>
        <v>0.10982091847028269</v>
      </c>
      <c r="S7">
        <f>CORREL('data sets absolute'!$G$4:$G$44,'data sets absolute'!Z$4:Z$44)</f>
        <v>-6.1956382200348742E-2</v>
      </c>
      <c r="T7">
        <f>CORREL('data sets absolute'!$G$4:$G$44,'data sets absolute'!AA$4:AA$44)</f>
        <v>1.1775342453119607E-3</v>
      </c>
      <c r="U7" s="5">
        <f>CORREL('data sets absolute'!$G$4:$G$44,'data sets absolute'!AB$4:AB$44)</f>
        <v>-9.6389611584945648E-2</v>
      </c>
      <c r="V7">
        <f>CORREL('data sets absolute'!$G$4:$G$44,'data sets absolute'!AC$4:AC$44)</f>
        <v>-0.16503626274268146</v>
      </c>
      <c r="W7">
        <f>CORREL('data sets absolute'!$G$4:$G$44,'data sets absolute'!AD$4:AD$44)</f>
        <v>0.14025562409369208</v>
      </c>
      <c r="X7">
        <f>CORREL('data sets absolute'!$G$4:$G$44,'data sets absolute'!AE$4:AE$44)</f>
        <v>0.20539685909835487</v>
      </c>
      <c r="Y7">
        <f>CORREL('data sets absolute'!$G$4:$G$44,'data sets absolute'!AF$4:AF$44)</f>
        <v>-8.3709113907545665E-2</v>
      </c>
      <c r="Z7">
        <f>CORREL('data sets absolute'!$G$4:$G$44,'data sets absolute'!AG$4:AG$44)</f>
        <v>-3.6900910257403607E-2</v>
      </c>
      <c r="AA7">
        <f>CORREL('data sets absolute'!$G$4:$G$44,'data sets absolute'!AH$4:AH$44)</f>
        <v>-0.2088586613627138</v>
      </c>
      <c r="AB7" s="5">
        <f>CORREL('data sets absolute'!$G$4:$G$44,'data sets absolute'!AI$4:AI$44)</f>
        <v>6.1482547134315356E-2</v>
      </c>
      <c r="AC7">
        <f>CORREL('data sets absolute'!$G$4:$G$44,'data sets absolute'!AJ$4:AJ$44)</f>
        <v>0.19338586744671207</v>
      </c>
      <c r="AD7">
        <f>CORREL('data sets absolute'!$G$4:$G$44,'data sets absolute'!AK$4:AK$44)</f>
        <v>0.2486239379223362</v>
      </c>
      <c r="AE7">
        <f>CORREL('data sets absolute'!$G$4:$G$44,'data sets absolute'!AL$4:AL$44)</f>
        <v>6.962746554176219E-2</v>
      </c>
      <c r="AF7">
        <f>CORREL('data sets absolute'!$G$4:$G$44,'data sets absolute'!AM$4:AM$44)</f>
        <v>-5.5722087679992434E-2</v>
      </c>
      <c r="AG7">
        <f>CORREL('data sets absolute'!$G$4:$G$44,'data sets absolute'!AN$4:AN$44)</f>
        <v>-2.3036266792124279E-2</v>
      </c>
      <c r="AH7">
        <f>CORREL('data sets absolute'!$G$4:$G$44,'data sets absolute'!AO$4:AO$44)</f>
        <v>1.9110391198672277E-2</v>
      </c>
      <c r="AI7" s="5">
        <f>CORREL('data sets absolute'!$G$4:$G$44,'data sets absolute'!AP$4:AP$44)</f>
        <v>1.0156154359736498E-2</v>
      </c>
      <c r="AJ7">
        <f>CORREL('data sets absolute'!$G$4:$G$44,'data sets absolute'!AQ$4:AQ$44)</f>
        <v>4.0234926810664859E-2</v>
      </c>
    </row>
    <row r="8" spans="1:36" ht="16">
      <c r="A8" s="1" t="s">
        <v>18</v>
      </c>
      <c r="B8">
        <f>CORREL('data sets absolute'!$H$4:$H$44,'data sets absolute'!I$4:I$44)</f>
        <v>0.23978730063272599</v>
      </c>
      <c r="C8">
        <f>CORREL('data sets absolute'!$H$4:$H$44,'data sets absolute'!J$4:J$44)</f>
        <v>-1.3422163130911373E-2</v>
      </c>
      <c r="D8">
        <f>CORREL('data sets absolute'!$H$4:$H$44,'data sets absolute'!K$4:K$44)</f>
        <v>0.20490882913411484</v>
      </c>
      <c r="E8">
        <f>CORREL('data sets absolute'!$H$4:$H$44,'data sets absolute'!L$4:L$44)</f>
        <v>0.41993101422916979</v>
      </c>
      <c r="F8">
        <f>CORREL('data sets absolute'!$H$4:$H$44,'data sets absolute'!M$4:M$44)</f>
        <v>0.82685977693291879</v>
      </c>
      <c r="G8">
        <f>CORREL('data sets absolute'!$H$4:$H$44,'data sets absolute'!N$4:N$44)</f>
        <v>0.72278147901042578</v>
      </c>
      <c r="H8" s="5">
        <f>CORREL('data sets absolute'!$H$4:$H$44,'data sets absolute'!O$4:O$44)</f>
        <v>0.35464373986417119</v>
      </c>
      <c r="I8">
        <f>CORREL('data sets absolute'!$H$4:$H$44,'data sets absolute'!P$4:P$44)</f>
        <v>5.581538884717091E-2</v>
      </c>
      <c r="J8">
        <f>CORREL('data sets absolute'!$H$4:$H$44,'data sets absolute'!Q$4:Q$44)</f>
        <v>-0.15747989600855011</v>
      </c>
      <c r="K8">
        <f>CORREL('data sets absolute'!$H$4:$H$44,'data sets absolute'!R$4:R$44)</f>
        <v>0.69707821880799337</v>
      </c>
      <c r="L8">
        <f>CORREL('data sets absolute'!$H$4:$H$44,'data sets absolute'!S$4:S$44)</f>
        <v>0.78984612052207359</v>
      </c>
      <c r="M8">
        <f>CORREL('data sets absolute'!$H$4:$H$44,'data sets absolute'!T$4:T$44)</f>
        <v>0.30447207021525829</v>
      </c>
      <c r="N8">
        <f>CORREL('data sets absolute'!$H$4:$H$44,'data sets absolute'!U$4:U$44)</f>
        <v>0.19265853744278177</v>
      </c>
      <c r="O8" s="5">
        <f>CORREL('data sets absolute'!$H$4:$H$44,'data sets absolute'!V$4:V$44)</f>
        <v>-0.20963536771740032</v>
      </c>
      <c r="P8">
        <f>CORREL('data sets absolute'!$H$4:$H$44,'data sets absolute'!W$4:W$44)</f>
        <v>-0.11309688092496087</v>
      </c>
      <c r="Q8">
        <f>CORREL('data sets absolute'!$H$4:$H$44,'data sets absolute'!X$4:X$44)</f>
        <v>0.11381219468421952</v>
      </c>
      <c r="R8">
        <f>CORREL('data sets absolute'!$H$4:$H$44,'data sets absolute'!Y$4:Y$44)</f>
        <v>0.61937021618615551</v>
      </c>
      <c r="S8">
        <f>CORREL('data sets absolute'!$H$4:$H$44,'data sets absolute'!Z$4:Z$44)</f>
        <v>0.34349323322869307</v>
      </c>
      <c r="T8">
        <f>CORREL('data sets absolute'!$H$4:$H$44,'data sets absolute'!AA$4:AA$44)</f>
        <v>-7.6987873300808099E-2</v>
      </c>
      <c r="U8">
        <f>CORREL('data sets absolute'!$H$4:$H$44,'data sets absolute'!AB$4:AB$44)</f>
        <v>-0.27309606401521275</v>
      </c>
      <c r="V8" s="5">
        <f>CORREL('data sets absolute'!$H$4:$H$44,'data sets absolute'!AC$4:AC$44)</f>
        <v>-0.29715157779407203</v>
      </c>
      <c r="W8">
        <f>CORREL('data sets absolute'!$H$4:$H$44,'data sets absolute'!AD$4:AD$44)</f>
        <v>-1.9519244862070823E-2</v>
      </c>
      <c r="X8">
        <f>CORREL('data sets absolute'!$H$4:$H$44,'data sets absolute'!AE$4:AE$44)</f>
        <v>0.41509082359924609</v>
      </c>
      <c r="Y8">
        <f>CORREL('data sets absolute'!$H$4:$H$44,'data sets absolute'!AF$4:AF$44)</f>
        <v>-0.12466252167449099</v>
      </c>
      <c r="Z8">
        <f>CORREL('data sets absolute'!$H$4:$H$44,'data sets absolute'!AG$4:AG$44)</f>
        <v>-0.30475505926452956</v>
      </c>
      <c r="AA8">
        <f>CORREL('data sets absolute'!$H$4:$H$44,'data sets absolute'!AH$4:AH$44)</f>
        <v>-0.10679533648173095</v>
      </c>
      <c r="AB8">
        <f>CORREL('data sets absolute'!$H$4:$H$44,'data sets absolute'!AI$4:AI$44)</f>
        <v>-0.11106431817472343</v>
      </c>
      <c r="AC8" s="5">
        <f>CORREL('data sets absolute'!$H$4:$H$44,'data sets absolute'!AJ$4:AJ$44)</f>
        <v>-8.0075675880949659E-2</v>
      </c>
      <c r="AD8">
        <f>CORREL('data sets absolute'!$H$4:$H$44,'data sets absolute'!AK$4:AK$44)</f>
        <v>0.16544275308053408</v>
      </c>
      <c r="AE8">
        <f>CORREL('data sets absolute'!$H$4:$H$44,'data sets absolute'!AL$4:AL$44)</f>
        <v>0.2477625238416552</v>
      </c>
      <c r="AF8">
        <f>CORREL('data sets absolute'!$H$4:$H$44,'data sets absolute'!AM$4:AM$44)</f>
        <v>-0.26303170005561238</v>
      </c>
      <c r="AG8">
        <f>CORREL('data sets absolute'!$H$4:$H$44,'data sets absolute'!AN$4:AN$44)</f>
        <v>-9.7352456523141256E-2</v>
      </c>
      <c r="AH8">
        <f>CORREL('data sets absolute'!$H$4:$H$44,'data sets absolute'!AO$4:AO$44)</f>
        <v>-0.249786297277174</v>
      </c>
      <c r="AI8">
        <f>CORREL('data sets absolute'!$H$4:$H$44,'data sets absolute'!AP$4:AP$44)</f>
        <v>-3.6768238297749542E-2</v>
      </c>
      <c r="AJ8" s="5">
        <f>CORREL('data sets absolute'!$H$4:$H$44,'data sets absolute'!AQ$4:AQ$44)</f>
        <v>0.1362592770159341</v>
      </c>
    </row>
    <row r="10" spans="1:36" ht="16">
      <c r="A10" s="1" t="s">
        <v>59</v>
      </c>
      <c r="F10">
        <v>1</v>
      </c>
      <c r="G10">
        <v>1</v>
      </c>
      <c r="K10">
        <v>1</v>
      </c>
      <c r="L10">
        <v>1</v>
      </c>
      <c r="R10">
        <v>1</v>
      </c>
      <c r="X10">
        <v>1</v>
      </c>
    </row>
    <row r="11" spans="1:36" ht="16">
      <c r="A11" s="1" t="s">
        <v>60</v>
      </c>
      <c r="E11">
        <v>0.62</v>
      </c>
      <c r="F11">
        <v>0.86</v>
      </c>
      <c r="G11">
        <v>0.82</v>
      </c>
      <c r="H11">
        <v>0.76</v>
      </c>
      <c r="K11">
        <v>0.83</v>
      </c>
      <c r="L11">
        <v>0.85</v>
      </c>
      <c r="M11">
        <v>0.74</v>
      </c>
      <c r="N11">
        <v>0.61</v>
      </c>
      <c r="R11">
        <v>0.82</v>
      </c>
      <c r="S11">
        <v>0.77</v>
      </c>
      <c r="V11">
        <v>0.52</v>
      </c>
      <c r="X11">
        <v>0.62</v>
      </c>
      <c r="Y11">
        <v>0.57999999999999996</v>
      </c>
      <c r="Z11">
        <v>0.53</v>
      </c>
      <c r="AB11">
        <v>0.5</v>
      </c>
      <c r="AD11">
        <v>0.56000000000000005</v>
      </c>
      <c r="AE11">
        <v>0.62</v>
      </c>
      <c r="AJ11">
        <v>0.52</v>
      </c>
    </row>
    <row r="12" spans="1:36" ht="16">
      <c r="A12" s="1" t="s">
        <v>61</v>
      </c>
      <c r="F12">
        <v>0.67</v>
      </c>
      <c r="H12">
        <v>0.75</v>
      </c>
      <c r="K12">
        <v>0.67</v>
      </c>
      <c r="L12">
        <v>0.77</v>
      </c>
      <c r="M12">
        <v>0.73</v>
      </c>
      <c r="O12">
        <v>0.54</v>
      </c>
      <c r="R12">
        <v>0.71</v>
      </c>
      <c r="S12">
        <v>0.69</v>
      </c>
      <c r="T12">
        <v>0.63</v>
      </c>
      <c r="X12">
        <v>0.6</v>
      </c>
      <c r="Y12">
        <v>0.51</v>
      </c>
      <c r="Z12">
        <v>0.54</v>
      </c>
      <c r="AB12">
        <v>0.52</v>
      </c>
      <c r="AE12">
        <v>0.65</v>
      </c>
      <c r="AI12">
        <v>0.54</v>
      </c>
    </row>
  </sheetData>
  <conditionalFormatting sqref="B2:AJ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{B0836CBB-C08D-8247-B7EC-E06CA2F723DF}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836CBB-C08D-8247-B7EC-E06CA2F72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B2:AJ8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2"/>
  <sheetViews>
    <sheetView workbookViewId="0">
      <selection activeCell="H14" sqref="H14"/>
    </sheetView>
  </sheetViews>
  <sheetFormatPr baseColWidth="10" defaultRowHeight="15" x14ac:dyDescent="0"/>
  <sheetData>
    <row r="1" spans="1:64">
      <c r="A1" t="s">
        <v>78</v>
      </c>
      <c r="B1" t="s">
        <v>86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79</v>
      </c>
      <c r="J1" t="s">
        <v>87</v>
      </c>
      <c r="K1" t="s">
        <v>19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80</v>
      </c>
      <c r="R1" t="s">
        <v>88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81</v>
      </c>
      <c r="Z1" t="s">
        <v>89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82</v>
      </c>
      <c r="AH1" t="s">
        <v>90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83</v>
      </c>
      <c r="AP1" t="s">
        <v>91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84</v>
      </c>
      <c r="AX1" t="s">
        <v>92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85</v>
      </c>
      <c r="BF1" t="s">
        <v>93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</row>
    <row r="2" spans="1:64">
      <c r="A2">
        <v>3389</v>
      </c>
      <c r="B2">
        <v>2173</v>
      </c>
      <c r="C2">
        <v>2349</v>
      </c>
      <c r="D2">
        <v>2067</v>
      </c>
      <c r="E2">
        <v>2160</v>
      </c>
      <c r="F2">
        <v>2</v>
      </c>
      <c r="G2">
        <v>2098</v>
      </c>
      <c r="H2">
        <v>4193</v>
      </c>
      <c r="I2">
        <v>5005</v>
      </c>
      <c r="J2">
        <v>3138</v>
      </c>
      <c r="K2">
        <v>2644</v>
      </c>
      <c r="L2">
        <v>2353</v>
      </c>
      <c r="M2">
        <v>4174</v>
      </c>
      <c r="N2">
        <v>3</v>
      </c>
      <c r="O2">
        <v>4250</v>
      </c>
      <c r="P2">
        <v>4263</v>
      </c>
      <c r="Q2">
        <v>1738</v>
      </c>
      <c r="R2">
        <v>1976</v>
      </c>
      <c r="S2">
        <v>2849</v>
      </c>
      <c r="T2">
        <v>2698</v>
      </c>
      <c r="U2">
        <v>3112</v>
      </c>
      <c r="V2">
        <v>10</v>
      </c>
      <c r="W2">
        <v>3016</v>
      </c>
      <c r="X2">
        <v>4754</v>
      </c>
      <c r="Y2">
        <v>1671</v>
      </c>
      <c r="Z2">
        <v>2235</v>
      </c>
      <c r="AA2">
        <v>3338</v>
      </c>
      <c r="AB2">
        <v>4339</v>
      </c>
      <c r="AC2">
        <v>5225</v>
      </c>
      <c r="AD2">
        <v>13</v>
      </c>
      <c r="AE2">
        <v>4271</v>
      </c>
      <c r="AF2">
        <v>3675</v>
      </c>
      <c r="AG2">
        <v>1999</v>
      </c>
      <c r="AH2">
        <v>3079</v>
      </c>
      <c r="AI2">
        <v>4047</v>
      </c>
      <c r="AJ2">
        <v>3747</v>
      </c>
      <c r="AK2">
        <v>3149</v>
      </c>
      <c r="AL2">
        <v>0</v>
      </c>
      <c r="AM2">
        <v>3149</v>
      </c>
      <c r="AN2">
        <v>2000</v>
      </c>
      <c r="AO2">
        <v>3308</v>
      </c>
      <c r="AP2">
        <v>3456</v>
      </c>
      <c r="AQ2">
        <v>2956</v>
      </c>
      <c r="AR2">
        <v>3723</v>
      </c>
      <c r="AS2">
        <v>2076</v>
      </c>
      <c r="AT2">
        <v>3</v>
      </c>
      <c r="AU2">
        <v>2078</v>
      </c>
      <c r="AV2">
        <v>3623</v>
      </c>
      <c r="AW2">
        <v>3203</v>
      </c>
      <c r="AX2">
        <v>5947</v>
      </c>
      <c r="AY2">
        <v>2550</v>
      </c>
      <c r="AZ2">
        <v>1807</v>
      </c>
      <c r="BA2">
        <v>3027</v>
      </c>
      <c r="BB2">
        <v>14</v>
      </c>
      <c r="BC2">
        <v>4103</v>
      </c>
      <c r="BD2">
        <v>4714</v>
      </c>
      <c r="BE2">
        <v>4721</v>
      </c>
      <c r="BF2">
        <v>2189</v>
      </c>
      <c r="BG2">
        <v>1508</v>
      </c>
      <c r="BH2">
        <v>2437</v>
      </c>
      <c r="BI2">
        <v>4335</v>
      </c>
      <c r="BJ2">
        <v>13</v>
      </c>
      <c r="BK2">
        <v>5351</v>
      </c>
      <c r="BL2">
        <v>5210</v>
      </c>
    </row>
    <row r="3" spans="1:64">
      <c r="A3">
        <v>5005</v>
      </c>
      <c r="B3">
        <v>3138</v>
      </c>
      <c r="C3">
        <v>2644</v>
      </c>
      <c r="D3">
        <v>2353</v>
      </c>
      <c r="E3">
        <v>4174</v>
      </c>
      <c r="F3">
        <v>3</v>
      </c>
      <c r="G3">
        <v>4250</v>
      </c>
      <c r="H3">
        <v>4263</v>
      </c>
      <c r="I3">
        <v>1738</v>
      </c>
      <c r="J3">
        <v>1976</v>
      </c>
      <c r="K3">
        <v>2849</v>
      </c>
      <c r="L3">
        <v>2698</v>
      </c>
      <c r="M3">
        <v>3112</v>
      </c>
      <c r="N3">
        <v>10</v>
      </c>
      <c r="O3">
        <v>3016</v>
      </c>
      <c r="P3">
        <v>4754</v>
      </c>
      <c r="Q3">
        <v>1671</v>
      </c>
      <c r="R3">
        <v>2235</v>
      </c>
      <c r="S3">
        <v>3338</v>
      </c>
      <c r="T3">
        <v>4339</v>
      </c>
      <c r="U3">
        <v>5225</v>
      </c>
      <c r="V3">
        <v>13</v>
      </c>
      <c r="W3">
        <v>4271</v>
      </c>
      <c r="X3">
        <v>3675</v>
      </c>
      <c r="Y3">
        <v>1999</v>
      </c>
      <c r="Z3">
        <v>3079</v>
      </c>
      <c r="AA3">
        <v>4047</v>
      </c>
      <c r="AB3">
        <v>3747</v>
      </c>
      <c r="AC3">
        <v>3149</v>
      </c>
      <c r="AD3">
        <v>0</v>
      </c>
      <c r="AE3">
        <v>3149</v>
      </c>
      <c r="AF3">
        <v>2000</v>
      </c>
      <c r="AG3">
        <v>3308</v>
      </c>
      <c r="AH3">
        <v>3456</v>
      </c>
      <c r="AI3">
        <v>2956</v>
      </c>
      <c r="AJ3">
        <v>3723</v>
      </c>
      <c r="AK3">
        <v>2076</v>
      </c>
      <c r="AL3">
        <v>3</v>
      </c>
      <c r="AM3">
        <v>2078</v>
      </c>
      <c r="AN3">
        <v>3623</v>
      </c>
      <c r="AO3">
        <v>3203</v>
      </c>
      <c r="AP3">
        <v>5947</v>
      </c>
      <c r="AQ3">
        <v>2550</v>
      </c>
      <c r="AR3">
        <v>1807</v>
      </c>
      <c r="AS3">
        <v>3027</v>
      </c>
      <c r="AT3">
        <v>14</v>
      </c>
      <c r="AU3">
        <v>4103</v>
      </c>
      <c r="AV3">
        <v>4714</v>
      </c>
      <c r="AW3">
        <v>4721</v>
      </c>
      <c r="AX3">
        <v>2189</v>
      </c>
      <c r="AY3">
        <v>1508</v>
      </c>
      <c r="AZ3">
        <v>2437</v>
      </c>
      <c r="BA3">
        <v>4335</v>
      </c>
      <c r="BB3">
        <v>13</v>
      </c>
      <c r="BC3">
        <v>5351</v>
      </c>
      <c r="BD3">
        <v>5210</v>
      </c>
      <c r="BE3">
        <v>5287</v>
      </c>
      <c r="BF3">
        <v>2810</v>
      </c>
      <c r="BG3">
        <v>3826</v>
      </c>
      <c r="BH3">
        <v>4823</v>
      </c>
      <c r="BI3">
        <v>4162</v>
      </c>
      <c r="BJ3">
        <v>0</v>
      </c>
      <c r="BK3">
        <v>4240</v>
      </c>
      <c r="BL3">
        <v>5035</v>
      </c>
    </row>
    <row r="4" spans="1:64">
      <c r="A4">
        <v>1738</v>
      </c>
      <c r="B4">
        <v>1976</v>
      </c>
      <c r="C4">
        <v>2849</v>
      </c>
      <c r="D4">
        <v>2698</v>
      </c>
      <c r="E4">
        <v>3112</v>
      </c>
      <c r="F4">
        <v>10</v>
      </c>
      <c r="G4">
        <v>3016</v>
      </c>
      <c r="H4">
        <v>4754</v>
      </c>
      <c r="I4">
        <v>1671</v>
      </c>
      <c r="J4">
        <v>2235</v>
      </c>
      <c r="K4">
        <v>3338</v>
      </c>
      <c r="L4">
        <v>4339</v>
      </c>
      <c r="M4">
        <v>5225</v>
      </c>
      <c r="N4">
        <v>13</v>
      </c>
      <c r="O4">
        <v>4271</v>
      </c>
      <c r="P4">
        <v>3675</v>
      </c>
      <c r="Q4">
        <v>1999</v>
      </c>
      <c r="R4">
        <v>3079</v>
      </c>
      <c r="S4">
        <v>4047</v>
      </c>
      <c r="T4">
        <v>3747</v>
      </c>
      <c r="U4">
        <v>3149</v>
      </c>
      <c r="V4">
        <v>0</v>
      </c>
      <c r="W4">
        <v>3149</v>
      </c>
      <c r="X4">
        <v>2000</v>
      </c>
      <c r="Y4">
        <v>3308</v>
      </c>
      <c r="Z4">
        <v>3456</v>
      </c>
      <c r="AA4">
        <v>2956</v>
      </c>
      <c r="AB4">
        <v>3723</v>
      </c>
      <c r="AC4">
        <v>2076</v>
      </c>
      <c r="AD4">
        <v>3</v>
      </c>
      <c r="AE4">
        <v>2078</v>
      </c>
      <c r="AF4">
        <v>3623</v>
      </c>
      <c r="AG4">
        <v>3203</v>
      </c>
      <c r="AH4">
        <v>5947</v>
      </c>
      <c r="AI4">
        <v>2550</v>
      </c>
      <c r="AJ4">
        <v>1807</v>
      </c>
      <c r="AK4">
        <v>3027</v>
      </c>
      <c r="AL4">
        <v>14</v>
      </c>
      <c r="AM4">
        <v>4103</v>
      </c>
      <c r="AN4">
        <v>4714</v>
      </c>
      <c r="AO4">
        <v>4721</v>
      </c>
      <c r="AP4">
        <v>2189</v>
      </c>
      <c r="AQ4">
        <v>1508</v>
      </c>
      <c r="AR4">
        <v>2437</v>
      </c>
      <c r="AS4">
        <v>4335</v>
      </c>
      <c r="AT4">
        <v>13</v>
      </c>
      <c r="AU4">
        <v>5351</v>
      </c>
      <c r="AV4">
        <v>5210</v>
      </c>
      <c r="AW4">
        <v>5287</v>
      </c>
      <c r="AX4">
        <v>2810</v>
      </c>
      <c r="AY4">
        <v>3826</v>
      </c>
      <c r="AZ4">
        <v>4823</v>
      </c>
      <c r="BA4">
        <v>4162</v>
      </c>
      <c r="BB4">
        <v>0</v>
      </c>
      <c r="BC4">
        <v>4240</v>
      </c>
      <c r="BD4">
        <v>5035</v>
      </c>
      <c r="BE4">
        <v>4978</v>
      </c>
      <c r="BF4">
        <v>2943</v>
      </c>
      <c r="BG4">
        <v>4425</v>
      </c>
      <c r="BH4">
        <v>4686</v>
      </c>
      <c r="BI4">
        <v>5339</v>
      </c>
      <c r="BJ4">
        <v>7</v>
      </c>
      <c r="BK4">
        <v>4288</v>
      </c>
      <c r="BL4">
        <v>1643</v>
      </c>
    </row>
    <row r="5" spans="1:64">
      <c r="A5">
        <v>1671</v>
      </c>
      <c r="B5">
        <v>2235</v>
      </c>
      <c r="C5">
        <v>3338</v>
      </c>
      <c r="D5">
        <v>4339</v>
      </c>
      <c r="E5">
        <v>5225</v>
      </c>
      <c r="F5">
        <v>13</v>
      </c>
      <c r="G5">
        <v>4271</v>
      </c>
      <c r="H5">
        <v>3675</v>
      </c>
      <c r="I5">
        <v>1999</v>
      </c>
      <c r="J5">
        <v>3079</v>
      </c>
      <c r="K5">
        <v>4047</v>
      </c>
      <c r="L5">
        <v>3747</v>
      </c>
      <c r="M5">
        <v>3149</v>
      </c>
      <c r="N5">
        <v>0</v>
      </c>
      <c r="O5">
        <v>3149</v>
      </c>
      <c r="P5">
        <v>2000</v>
      </c>
      <c r="Q5">
        <v>3308</v>
      </c>
      <c r="R5">
        <v>3456</v>
      </c>
      <c r="S5">
        <v>2956</v>
      </c>
      <c r="T5">
        <v>3723</v>
      </c>
      <c r="U5">
        <v>2076</v>
      </c>
      <c r="V5">
        <v>3</v>
      </c>
      <c r="W5">
        <v>2078</v>
      </c>
      <c r="X5">
        <v>3623</v>
      </c>
      <c r="Y5">
        <v>3203</v>
      </c>
      <c r="Z5">
        <v>5947</v>
      </c>
      <c r="AA5">
        <v>2550</v>
      </c>
      <c r="AB5">
        <v>1807</v>
      </c>
      <c r="AC5">
        <v>3027</v>
      </c>
      <c r="AD5">
        <v>14</v>
      </c>
      <c r="AE5">
        <v>4103</v>
      </c>
      <c r="AF5">
        <v>4714</v>
      </c>
      <c r="AG5">
        <v>4721</v>
      </c>
      <c r="AH5">
        <v>2189</v>
      </c>
      <c r="AI5">
        <v>1508</v>
      </c>
      <c r="AJ5">
        <v>2437</v>
      </c>
      <c r="AK5">
        <v>4335</v>
      </c>
      <c r="AL5">
        <v>13</v>
      </c>
      <c r="AM5">
        <v>5351</v>
      </c>
      <c r="AN5">
        <v>5210</v>
      </c>
      <c r="AO5">
        <v>5287</v>
      </c>
      <c r="AP5">
        <v>2810</v>
      </c>
      <c r="AQ5">
        <v>3826</v>
      </c>
      <c r="AR5">
        <v>4823</v>
      </c>
      <c r="AS5">
        <v>4162</v>
      </c>
      <c r="AT5">
        <v>0</v>
      </c>
      <c r="AU5">
        <v>4240</v>
      </c>
      <c r="AV5">
        <v>5035</v>
      </c>
      <c r="AW5">
        <v>4978</v>
      </c>
      <c r="AX5">
        <v>2943</v>
      </c>
      <c r="AY5">
        <v>4425</v>
      </c>
      <c r="AZ5">
        <v>4686</v>
      </c>
      <c r="BA5">
        <v>5339</v>
      </c>
      <c r="BB5">
        <v>7</v>
      </c>
      <c r="BC5">
        <v>4288</v>
      </c>
      <c r="BD5">
        <v>1643</v>
      </c>
      <c r="BE5">
        <v>2110</v>
      </c>
      <c r="BF5">
        <v>3172</v>
      </c>
      <c r="BG5">
        <v>4430</v>
      </c>
      <c r="BH5">
        <v>3799</v>
      </c>
      <c r="BI5">
        <v>1835</v>
      </c>
      <c r="BJ5">
        <v>31</v>
      </c>
      <c r="BK5">
        <v>715</v>
      </c>
      <c r="BL5">
        <v>1493</v>
      </c>
    </row>
    <row r="6" spans="1:64">
      <c r="A6">
        <v>1999</v>
      </c>
      <c r="B6">
        <v>3079</v>
      </c>
      <c r="C6">
        <v>4047</v>
      </c>
      <c r="D6">
        <v>3747</v>
      </c>
      <c r="E6">
        <v>3149</v>
      </c>
      <c r="F6">
        <v>0</v>
      </c>
      <c r="G6">
        <v>3149</v>
      </c>
      <c r="H6">
        <v>2000</v>
      </c>
      <c r="I6">
        <v>3308</v>
      </c>
      <c r="J6">
        <v>3456</v>
      </c>
      <c r="K6">
        <v>2956</v>
      </c>
      <c r="L6">
        <v>3723</v>
      </c>
      <c r="M6">
        <v>2076</v>
      </c>
      <c r="N6">
        <v>3</v>
      </c>
      <c r="O6">
        <v>2078</v>
      </c>
      <c r="P6">
        <v>3623</v>
      </c>
      <c r="Q6">
        <v>3203</v>
      </c>
      <c r="R6">
        <v>5947</v>
      </c>
      <c r="S6">
        <v>2550</v>
      </c>
      <c r="T6">
        <v>1807</v>
      </c>
      <c r="U6">
        <v>3027</v>
      </c>
      <c r="V6">
        <v>14</v>
      </c>
      <c r="W6">
        <v>4103</v>
      </c>
      <c r="X6">
        <v>4714</v>
      </c>
      <c r="Y6">
        <v>4721</v>
      </c>
      <c r="Z6">
        <v>2189</v>
      </c>
      <c r="AA6">
        <v>1508</v>
      </c>
      <c r="AB6">
        <v>2437</v>
      </c>
      <c r="AC6">
        <v>4335</v>
      </c>
      <c r="AD6">
        <v>13</v>
      </c>
      <c r="AE6">
        <v>5351</v>
      </c>
      <c r="AF6">
        <v>5210</v>
      </c>
      <c r="AG6">
        <v>5287</v>
      </c>
      <c r="AH6">
        <v>2810</v>
      </c>
      <c r="AI6">
        <v>3826</v>
      </c>
      <c r="AJ6">
        <v>4823</v>
      </c>
      <c r="AK6">
        <v>4162</v>
      </c>
      <c r="AL6">
        <v>0</v>
      </c>
      <c r="AM6">
        <v>4240</v>
      </c>
      <c r="AN6">
        <v>5035</v>
      </c>
      <c r="AO6">
        <v>4978</v>
      </c>
      <c r="AP6">
        <v>2943</v>
      </c>
      <c r="AQ6">
        <v>4425</v>
      </c>
      <c r="AR6">
        <v>4686</v>
      </c>
      <c r="AS6">
        <v>5339</v>
      </c>
      <c r="AT6">
        <v>7</v>
      </c>
      <c r="AU6">
        <v>4288</v>
      </c>
      <c r="AV6">
        <v>1643</v>
      </c>
      <c r="AW6">
        <v>2110</v>
      </c>
      <c r="AX6">
        <v>3172</v>
      </c>
      <c r="AY6">
        <v>4430</v>
      </c>
      <c r="AZ6">
        <v>3799</v>
      </c>
      <c r="BA6">
        <v>1835</v>
      </c>
      <c r="BB6">
        <v>31</v>
      </c>
      <c r="BC6">
        <v>715</v>
      </c>
      <c r="BD6">
        <v>1493</v>
      </c>
      <c r="BE6">
        <v>2435</v>
      </c>
      <c r="BF6">
        <v>3844</v>
      </c>
      <c r="BG6">
        <v>3436</v>
      </c>
      <c r="BH6">
        <v>1927</v>
      </c>
      <c r="BI6">
        <v>611</v>
      </c>
      <c r="BJ6">
        <v>1</v>
      </c>
      <c r="BK6">
        <v>1577</v>
      </c>
      <c r="BL6">
        <v>3366</v>
      </c>
    </row>
    <row r="7" spans="1:64">
      <c r="A7">
        <v>3308</v>
      </c>
      <c r="B7">
        <v>3456</v>
      </c>
      <c r="C7">
        <v>2956</v>
      </c>
      <c r="D7">
        <v>3723</v>
      </c>
      <c r="E7">
        <v>2076</v>
      </c>
      <c r="F7">
        <v>3</v>
      </c>
      <c r="G7">
        <v>2078</v>
      </c>
      <c r="H7">
        <v>3623</v>
      </c>
      <c r="I7">
        <v>3203</v>
      </c>
      <c r="J7">
        <v>5947</v>
      </c>
      <c r="K7">
        <v>2550</v>
      </c>
      <c r="L7">
        <v>1807</v>
      </c>
      <c r="M7">
        <v>3027</v>
      </c>
      <c r="N7">
        <v>14</v>
      </c>
      <c r="O7">
        <v>4103</v>
      </c>
      <c r="P7">
        <v>4714</v>
      </c>
      <c r="Q7">
        <v>4721</v>
      </c>
      <c r="R7">
        <v>2189</v>
      </c>
      <c r="S7">
        <v>1508</v>
      </c>
      <c r="T7">
        <v>2437</v>
      </c>
      <c r="U7">
        <v>4335</v>
      </c>
      <c r="V7">
        <v>13</v>
      </c>
      <c r="W7">
        <v>5351</v>
      </c>
      <c r="X7">
        <v>5210</v>
      </c>
      <c r="Y7">
        <v>5287</v>
      </c>
      <c r="Z7">
        <v>2810</v>
      </c>
      <c r="AA7">
        <v>3826</v>
      </c>
      <c r="AB7">
        <v>4823</v>
      </c>
      <c r="AC7">
        <v>4162</v>
      </c>
      <c r="AD7">
        <v>0</v>
      </c>
      <c r="AE7">
        <v>4240</v>
      </c>
      <c r="AF7">
        <v>5035</v>
      </c>
      <c r="AG7">
        <v>4978</v>
      </c>
      <c r="AH7">
        <v>2943</v>
      </c>
      <c r="AI7">
        <v>4425</v>
      </c>
      <c r="AJ7">
        <v>4686</v>
      </c>
      <c r="AK7">
        <v>5339</v>
      </c>
      <c r="AL7">
        <v>7</v>
      </c>
      <c r="AM7">
        <v>4288</v>
      </c>
      <c r="AN7">
        <v>1643</v>
      </c>
      <c r="AO7">
        <v>2110</v>
      </c>
      <c r="AP7">
        <v>3172</v>
      </c>
      <c r="AQ7">
        <v>4430</v>
      </c>
      <c r="AR7">
        <v>3799</v>
      </c>
      <c r="AS7">
        <v>1835</v>
      </c>
      <c r="AT7">
        <v>31</v>
      </c>
      <c r="AU7">
        <v>715</v>
      </c>
      <c r="AV7">
        <v>1493</v>
      </c>
      <c r="AW7">
        <v>2435</v>
      </c>
      <c r="AX7">
        <v>3844</v>
      </c>
      <c r="AY7">
        <v>3436</v>
      </c>
      <c r="AZ7">
        <v>1927</v>
      </c>
      <c r="BA7">
        <v>611</v>
      </c>
      <c r="BB7">
        <v>1</v>
      </c>
      <c r="BC7">
        <v>1577</v>
      </c>
      <c r="BD7">
        <v>3366</v>
      </c>
      <c r="BE7">
        <v>2671</v>
      </c>
      <c r="BF7">
        <v>2255</v>
      </c>
      <c r="BG7">
        <v>494</v>
      </c>
      <c r="BH7">
        <v>553</v>
      </c>
      <c r="BI7">
        <v>4174</v>
      </c>
      <c r="BJ7">
        <v>9</v>
      </c>
      <c r="BK7">
        <v>3237</v>
      </c>
      <c r="BL7">
        <v>2935</v>
      </c>
    </row>
    <row r="8" spans="1:64">
      <c r="A8">
        <v>3203</v>
      </c>
      <c r="B8">
        <v>5947</v>
      </c>
      <c r="C8">
        <v>2550</v>
      </c>
      <c r="D8">
        <v>1807</v>
      </c>
      <c r="E8">
        <v>3027</v>
      </c>
      <c r="F8">
        <v>14</v>
      </c>
      <c r="G8">
        <v>4103</v>
      </c>
      <c r="H8">
        <v>4714</v>
      </c>
      <c r="I8">
        <v>4721</v>
      </c>
      <c r="J8">
        <v>2189</v>
      </c>
      <c r="K8">
        <v>1508</v>
      </c>
      <c r="L8">
        <v>2437</v>
      </c>
      <c r="M8">
        <v>4335</v>
      </c>
      <c r="N8">
        <v>13</v>
      </c>
      <c r="O8">
        <v>5351</v>
      </c>
      <c r="P8">
        <v>5210</v>
      </c>
      <c r="Q8">
        <v>5287</v>
      </c>
      <c r="R8">
        <v>2810</v>
      </c>
      <c r="S8">
        <v>3826</v>
      </c>
      <c r="T8">
        <v>4823</v>
      </c>
      <c r="U8">
        <v>4162</v>
      </c>
      <c r="V8">
        <v>0</v>
      </c>
      <c r="W8">
        <v>4240</v>
      </c>
      <c r="X8">
        <v>5035</v>
      </c>
      <c r="Y8">
        <v>4978</v>
      </c>
      <c r="Z8">
        <v>2943</v>
      </c>
      <c r="AA8">
        <v>4425</v>
      </c>
      <c r="AB8">
        <v>4686</v>
      </c>
      <c r="AC8">
        <v>5339</v>
      </c>
      <c r="AD8">
        <v>7</v>
      </c>
      <c r="AE8">
        <v>4288</v>
      </c>
      <c r="AF8">
        <v>1643</v>
      </c>
      <c r="AG8">
        <v>2110</v>
      </c>
      <c r="AH8">
        <v>3172</v>
      </c>
      <c r="AI8">
        <v>4430</v>
      </c>
      <c r="AJ8">
        <v>3799</v>
      </c>
      <c r="AK8">
        <v>1835</v>
      </c>
      <c r="AL8">
        <v>31</v>
      </c>
      <c r="AM8">
        <v>715</v>
      </c>
      <c r="AN8">
        <v>1493</v>
      </c>
      <c r="AO8">
        <v>2435</v>
      </c>
      <c r="AP8">
        <v>3844</v>
      </c>
      <c r="AQ8">
        <v>3436</v>
      </c>
      <c r="AR8">
        <v>1927</v>
      </c>
      <c r="AS8">
        <v>611</v>
      </c>
      <c r="AT8">
        <v>1</v>
      </c>
      <c r="AU8">
        <v>1577</v>
      </c>
      <c r="AV8">
        <v>3366</v>
      </c>
      <c r="AW8">
        <v>2671</v>
      </c>
      <c r="AX8">
        <v>2255</v>
      </c>
      <c r="AY8">
        <v>494</v>
      </c>
      <c r="AZ8">
        <v>553</v>
      </c>
      <c r="BA8">
        <v>4174</v>
      </c>
      <c r="BB8">
        <v>9</v>
      </c>
      <c r="BC8">
        <v>3237</v>
      </c>
      <c r="BD8">
        <v>2935</v>
      </c>
      <c r="BE8">
        <v>3863</v>
      </c>
      <c r="BF8">
        <v>4384</v>
      </c>
      <c r="BG8">
        <v>3174</v>
      </c>
      <c r="BH8">
        <v>4040</v>
      </c>
      <c r="BI8">
        <v>1982</v>
      </c>
      <c r="BJ8">
        <v>4</v>
      </c>
      <c r="BK8">
        <v>3077</v>
      </c>
      <c r="BL8">
        <v>2874</v>
      </c>
    </row>
    <row r="9" spans="1:64">
      <c r="A9">
        <v>4721</v>
      </c>
      <c r="B9">
        <v>2189</v>
      </c>
      <c r="C9">
        <v>1508</v>
      </c>
      <c r="D9">
        <v>2437</v>
      </c>
      <c r="E9">
        <v>4335</v>
      </c>
      <c r="F9">
        <v>13</v>
      </c>
      <c r="G9">
        <v>5351</v>
      </c>
      <c r="H9">
        <v>5210</v>
      </c>
      <c r="I9">
        <v>5287</v>
      </c>
      <c r="J9">
        <v>2810</v>
      </c>
      <c r="K9">
        <v>3826</v>
      </c>
      <c r="L9">
        <v>4823</v>
      </c>
      <c r="M9">
        <v>4162</v>
      </c>
      <c r="N9">
        <v>0</v>
      </c>
      <c r="O9">
        <v>4240</v>
      </c>
      <c r="P9">
        <v>5035</v>
      </c>
      <c r="Q9">
        <v>4978</v>
      </c>
      <c r="R9">
        <v>2943</v>
      </c>
      <c r="S9">
        <v>4425</v>
      </c>
      <c r="T9">
        <v>4686</v>
      </c>
      <c r="U9">
        <v>5339</v>
      </c>
      <c r="V9">
        <v>7</v>
      </c>
      <c r="W9">
        <v>4288</v>
      </c>
      <c r="X9">
        <v>1643</v>
      </c>
      <c r="Y9">
        <v>2110</v>
      </c>
      <c r="Z9">
        <v>3172</v>
      </c>
      <c r="AA9">
        <v>4430</v>
      </c>
      <c r="AB9">
        <v>3799</v>
      </c>
      <c r="AC9">
        <v>1835</v>
      </c>
      <c r="AD9">
        <v>31</v>
      </c>
      <c r="AE9">
        <v>715</v>
      </c>
      <c r="AF9">
        <v>1493</v>
      </c>
      <c r="AG9">
        <v>2435</v>
      </c>
      <c r="AH9">
        <v>3844</v>
      </c>
      <c r="AI9">
        <v>3436</v>
      </c>
      <c r="AJ9">
        <v>1927</v>
      </c>
      <c r="AK9">
        <v>611</v>
      </c>
      <c r="AL9">
        <v>1</v>
      </c>
      <c r="AM9">
        <v>1577</v>
      </c>
      <c r="AN9">
        <v>3366</v>
      </c>
      <c r="AO9">
        <v>2671</v>
      </c>
      <c r="AP9">
        <v>2255</v>
      </c>
      <c r="AQ9">
        <v>494</v>
      </c>
      <c r="AR9">
        <v>553</v>
      </c>
      <c r="AS9">
        <v>4174</v>
      </c>
      <c r="AT9">
        <v>9</v>
      </c>
      <c r="AU9">
        <v>3237</v>
      </c>
      <c r="AV9">
        <v>2935</v>
      </c>
      <c r="AW9">
        <v>3863</v>
      </c>
      <c r="AX9">
        <v>4384</v>
      </c>
      <c r="AY9">
        <v>3174</v>
      </c>
      <c r="AZ9">
        <v>4040</v>
      </c>
      <c r="BA9">
        <v>1982</v>
      </c>
      <c r="BB9">
        <v>4</v>
      </c>
      <c r="BC9">
        <v>3077</v>
      </c>
      <c r="BD9">
        <v>2874</v>
      </c>
      <c r="BE9">
        <v>4386</v>
      </c>
      <c r="BF9">
        <v>2057</v>
      </c>
      <c r="BG9">
        <v>3094</v>
      </c>
      <c r="BH9">
        <v>3284</v>
      </c>
      <c r="BI9">
        <v>2066</v>
      </c>
      <c r="BJ9">
        <v>4</v>
      </c>
      <c r="BK9">
        <v>1709</v>
      </c>
      <c r="BL9">
        <v>2821</v>
      </c>
    </row>
    <row r="10" spans="1:64">
      <c r="A10">
        <v>5287</v>
      </c>
      <c r="B10">
        <v>2810</v>
      </c>
      <c r="C10">
        <v>3826</v>
      </c>
      <c r="D10">
        <v>4823</v>
      </c>
      <c r="E10">
        <v>4162</v>
      </c>
      <c r="F10">
        <v>0</v>
      </c>
      <c r="G10">
        <v>4240</v>
      </c>
      <c r="H10">
        <v>5035</v>
      </c>
      <c r="I10">
        <v>4978</v>
      </c>
      <c r="J10">
        <v>2943</v>
      </c>
      <c r="K10">
        <v>4425</v>
      </c>
      <c r="L10">
        <v>4686</v>
      </c>
      <c r="M10">
        <v>5339</v>
      </c>
      <c r="N10">
        <v>7</v>
      </c>
      <c r="O10">
        <v>4288</v>
      </c>
      <c r="P10">
        <v>1643</v>
      </c>
      <c r="Q10">
        <v>2110</v>
      </c>
      <c r="R10">
        <v>3172</v>
      </c>
      <c r="S10">
        <v>4430</v>
      </c>
      <c r="T10">
        <v>3799</v>
      </c>
      <c r="U10">
        <v>1835</v>
      </c>
      <c r="V10">
        <v>31</v>
      </c>
      <c r="W10">
        <v>715</v>
      </c>
      <c r="X10">
        <v>1493</v>
      </c>
      <c r="Y10">
        <v>2435</v>
      </c>
      <c r="Z10">
        <v>3844</v>
      </c>
      <c r="AA10">
        <v>3436</v>
      </c>
      <c r="AB10">
        <v>1927</v>
      </c>
      <c r="AC10">
        <v>611</v>
      </c>
      <c r="AD10">
        <v>1</v>
      </c>
      <c r="AE10">
        <v>1577</v>
      </c>
      <c r="AF10">
        <v>3366</v>
      </c>
      <c r="AG10">
        <v>2671</v>
      </c>
      <c r="AH10">
        <v>2255</v>
      </c>
      <c r="AI10">
        <v>494</v>
      </c>
      <c r="AJ10">
        <v>553</v>
      </c>
      <c r="AK10">
        <v>4174</v>
      </c>
      <c r="AL10">
        <v>9</v>
      </c>
      <c r="AM10">
        <v>3237</v>
      </c>
      <c r="AN10">
        <v>2935</v>
      </c>
      <c r="AO10">
        <v>3863</v>
      </c>
      <c r="AP10">
        <v>4384</v>
      </c>
      <c r="AQ10">
        <v>3174</v>
      </c>
      <c r="AR10">
        <v>4040</v>
      </c>
      <c r="AS10">
        <v>1982</v>
      </c>
      <c r="AT10">
        <v>4</v>
      </c>
      <c r="AU10">
        <v>3077</v>
      </c>
      <c r="AV10">
        <v>2874</v>
      </c>
      <c r="AW10">
        <v>4386</v>
      </c>
      <c r="AX10">
        <v>2057</v>
      </c>
      <c r="AY10">
        <v>3094</v>
      </c>
      <c r="AZ10">
        <v>3284</v>
      </c>
      <c r="BA10">
        <v>2066</v>
      </c>
      <c r="BB10">
        <v>4</v>
      </c>
      <c r="BC10">
        <v>1709</v>
      </c>
      <c r="BD10">
        <v>2821</v>
      </c>
      <c r="BE10">
        <v>4744</v>
      </c>
      <c r="BF10">
        <v>4090</v>
      </c>
      <c r="BG10">
        <v>2270</v>
      </c>
      <c r="BH10">
        <v>1009</v>
      </c>
      <c r="BI10">
        <v>4009</v>
      </c>
      <c r="BJ10">
        <v>7</v>
      </c>
      <c r="BK10">
        <v>4274</v>
      </c>
      <c r="BL10">
        <v>4482</v>
      </c>
    </row>
    <row r="11" spans="1:64">
      <c r="A11">
        <v>4978</v>
      </c>
      <c r="B11">
        <v>2943</v>
      </c>
      <c r="C11">
        <v>4425</v>
      </c>
      <c r="D11">
        <v>4686</v>
      </c>
      <c r="E11">
        <v>5339</v>
      </c>
      <c r="F11">
        <v>7</v>
      </c>
      <c r="G11">
        <v>4288</v>
      </c>
      <c r="H11">
        <v>1643</v>
      </c>
      <c r="I11">
        <v>2110</v>
      </c>
      <c r="J11">
        <v>3172</v>
      </c>
      <c r="K11">
        <v>4430</v>
      </c>
      <c r="L11">
        <v>3799</v>
      </c>
      <c r="M11">
        <v>1835</v>
      </c>
      <c r="N11">
        <v>31</v>
      </c>
      <c r="O11">
        <v>715</v>
      </c>
      <c r="P11">
        <v>1493</v>
      </c>
      <c r="Q11">
        <v>2435</v>
      </c>
      <c r="R11">
        <v>3844</v>
      </c>
      <c r="S11">
        <v>3436</v>
      </c>
      <c r="T11">
        <v>1927</v>
      </c>
      <c r="U11">
        <v>611</v>
      </c>
      <c r="V11">
        <v>1</v>
      </c>
      <c r="W11">
        <v>1577</v>
      </c>
      <c r="X11">
        <v>3366</v>
      </c>
      <c r="Y11">
        <v>2671</v>
      </c>
      <c r="Z11">
        <v>2255</v>
      </c>
      <c r="AA11">
        <v>494</v>
      </c>
      <c r="AB11">
        <v>553</v>
      </c>
      <c r="AC11">
        <v>4174</v>
      </c>
      <c r="AD11">
        <v>9</v>
      </c>
      <c r="AE11">
        <v>3237</v>
      </c>
      <c r="AF11">
        <v>2935</v>
      </c>
      <c r="AG11">
        <v>3863</v>
      </c>
      <c r="AH11">
        <v>4384</v>
      </c>
      <c r="AI11">
        <v>3174</v>
      </c>
      <c r="AJ11">
        <v>4040</v>
      </c>
      <c r="AK11">
        <v>1982</v>
      </c>
      <c r="AL11">
        <v>4</v>
      </c>
      <c r="AM11">
        <v>3077</v>
      </c>
      <c r="AN11">
        <v>2874</v>
      </c>
      <c r="AO11">
        <v>4386</v>
      </c>
      <c r="AP11">
        <v>2057</v>
      </c>
      <c r="AQ11">
        <v>3094</v>
      </c>
      <c r="AR11">
        <v>3284</v>
      </c>
      <c r="AS11">
        <v>2066</v>
      </c>
      <c r="AT11">
        <v>4</v>
      </c>
      <c r="AU11">
        <v>1709</v>
      </c>
      <c r="AV11">
        <v>2821</v>
      </c>
      <c r="AW11">
        <v>4744</v>
      </c>
      <c r="AX11">
        <v>4090</v>
      </c>
      <c r="AY11">
        <v>2270</v>
      </c>
      <c r="AZ11">
        <v>1009</v>
      </c>
      <c r="BA11">
        <v>4009</v>
      </c>
      <c r="BB11">
        <v>7</v>
      </c>
      <c r="BC11">
        <v>4274</v>
      </c>
      <c r="BD11">
        <v>4482</v>
      </c>
      <c r="BE11">
        <v>4703</v>
      </c>
      <c r="BF11">
        <v>3736</v>
      </c>
      <c r="BG11">
        <v>1373</v>
      </c>
      <c r="BH11">
        <v>3825</v>
      </c>
      <c r="BI11">
        <v>3060</v>
      </c>
      <c r="BJ11">
        <v>3</v>
      </c>
      <c r="BK11">
        <v>2843</v>
      </c>
      <c r="BL11">
        <v>2407</v>
      </c>
    </row>
    <row r="12" spans="1:64">
      <c r="A12">
        <v>2110</v>
      </c>
      <c r="B12">
        <v>3172</v>
      </c>
      <c r="C12">
        <v>4430</v>
      </c>
      <c r="D12">
        <v>3799</v>
      </c>
      <c r="E12">
        <v>1835</v>
      </c>
      <c r="F12">
        <v>31</v>
      </c>
      <c r="G12">
        <v>715</v>
      </c>
      <c r="H12">
        <v>1493</v>
      </c>
      <c r="I12">
        <v>2435</v>
      </c>
      <c r="J12">
        <v>3844</v>
      </c>
      <c r="K12">
        <v>3436</v>
      </c>
      <c r="L12">
        <v>1927</v>
      </c>
      <c r="M12">
        <v>611</v>
      </c>
      <c r="N12">
        <v>1</v>
      </c>
      <c r="O12">
        <v>1577</v>
      </c>
      <c r="P12">
        <v>3366</v>
      </c>
      <c r="Q12">
        <v>2671</v>
      </c>
      <c r="R12">
        <v>2255</v>
      </c>
      <c r="S12">
        <v>494</v>
      </c>
      <c r="T12">
        <v>553</v>
      </c>
      <c r="U12">
        <v>4174</v>
      </c>
      <c r="V12">
        <v>9</v>
      </c>
      <c r="W12">
        <v>3237</v>
      </c>
      <c r="X12">
        <v>2935</v>
      </c>
      <c r="Y12">
        <v>3863</v>
      </c>
      <c r="Z12">
        <v>4384</v>
      </c>
      <c r="AA12">
        <v>3174</v>
      </c>
      <c r="AB12">
        <v>4040</v>
      </c>
      <c r="AC12">
        <v>1982</v>
      </c>
      <c r="AD12">
        <v>4</v>
      </c>
      <c r="AE12">
        <v>3077</v>
      </c>
      <c r="AF12">
        <v>2874</v>
      </c>
      <c r="AG12">
        <v>4386</v>
      </c>
      <c r="AH12">
        <v>2057</v>
      </c>
      <c r="AI12">
        <v>3094</v>
      </c>
      <c r="AJ12">
        <v>3284</v>
      </c>
      <c r="AK12">
        <v>2066</v>
      </c>
      <c r="AL12">
        <v>4</v>
      </c>
      <c r="AM12">
        <v>1709</v>
      </c>
      <c r="AN12">
        <v>2821</v>
      </c>
      <c r="AO12">
        <v>4744</v>
      </c>
      <c r="AP12">
        <v>4090</v>
      </c>
      <c r="AQ12">
        <v>2270</v>
      </c>
      <c r="AR12">
        <v>1009</v>
      </c>
      <c r="AS12">
        <v>4009</v>
      </c>
      <c r="AT12">
        <v>7</v>
      </c>
      <c r="AU12">
        <v>4274</v>
      </c>
      <c r="AV12">
        <v>4482</v>
      </c>
      <c r="AW12">
        <v>4703</v>
      </c>
      <c r="AX12">
        <v>3736</v>
      </c>
      <c r="AY12">
        <v>1373</v>
      </c>
      <c r="AZ12">
        <v>3825</v>
      </c>
      <c r="BA12">
        <v>3060</v>
      </c>
      <c r="BB12">
        <v>3</v>
      </c>
      <c r="BC12">
        <v>2843</v>
      </c>
      <c r="BD12">
        <v>2407</v>
      </c>
      <c r="BE12">
        <v>1420</v>
      </c>
      <c r="BF12">
        <v>778</v>
      </c>
      <c r="BG12">
        <v>4520</v>
      </c>
      <c r="BH12">
        <v>3454</v>
      </c>
      <c r="BI12">
        <v>2886</v>
      </c>
      <c r="BJ12">
        <v>6</v>
      </c>
      <c r="BK12">
        <v>3139</v>
      </c>
      <c r="BL12">
        <v>3320</v>
      </c>
    </row>
    <row r="13" spans="1:64">
      <c r="A13">
        <v>2435</v>
      </c>
      <c r="B13">
        <v>3844</v>
      </c>
      <c r="C13">
        <v>3436</v>
      </c>
      <c r="D13">
        <v>1927</v>
      </c>
      <c r="E13">
        <v>611</v>
      </c>
      <c r="F13">
        <v>1</v>
      </c>
      <c r="G13">
        <v>1577</v>
      </c>
      <c r="H13">
        <v>3366</v>
      </c>
      <c r="I13">
        <v>2671</v>
      </c>
      <c r="J13">
        <v>2255</v>
      </c>
      <c r="K13">
        <v>494</v>
      </c>
      <c r="L13">
        <v>553</v>
      </c>
      <c r="M13">
        <v>4174</v>
      </c>
      <c r="N13">
        <v>9</v>
      </c>
      <c r="O13">
        <v>3237</v>
      </c>
      <c r="P13">
        <v>2935</v>
      </c>
      <c r="Q13">
        <v>3863</v>
      </c>
      <c r="R13">
        <v>4384</v>
      </c>
      <c r="S13">
        <v>3174</v>
      </c>
      <c r="T13">
        <v>4040</v>
      </c>
      <c r="U13">
        <v>1982</v>
      </c>
      <c r="V13">
        <v>4</v>
      </c>
      <c r="W13">
        <v>3077</v>
      </c>
      <c r="X13">
        <v>2874</v>
      </c>
      <c r="Y13">
        <v>4386</v>
      </c>
      <c r="Z13">
        <v>2057</v>
      </c>
      <c r="AA13">
        <v>3094</v>
      </c>
      <c r="AB13">
        <v>3284</v>
      </c>
      <c r="AC13">
        <v>2066</v>
      </c>
      <c r="AD13">
        <v>4</v>
      </c>
      <c r="AE13">
        <v>1709</v>
      </c>
      <c r="AF13">
        <v>2821</v>
      </c>
      <c r="AG13">
        <v>4744</v>
      </c>
      <c r="AH13">
        <v>4090</v>
      </c>
      <c r="AI13">
        <v>2270</v>
      </c>
      <c r="AJ13">
        <v>1009</v>
      </c>
      <c r="AK13">
        <v>4009</v>
      </c>
      <c r="AL13">
        <v>7</v>
      </c>
      <c r="AM13">
        <v>4274</v>
      </c>
      <c r="AN13">
        <v>4482</v>
      </c>
      <c r="AO13">
        <v>4703</v>
      </c>
      <c r="AP13">
        <v>3736</v>
      </c>
      <c r="AQ13">
        <v>1373</v>
      </c>
      <c r="AR13">
        <v>3825</v>
      </c>
      <c r="AS13">
        <v>3060</v>
      </c>
      <c r="AT13">
        <v>3</v>
      </c>
      <c r="AU13">
        <v>2843</v>
      </c>
      <c r="AV13">
        <v>2407</v>
      </c>
      <c r="AW13">
        <v>1420</v>
      </c>
      <c r="AX13">
        <v>778</v>
      </c>
      <c r="AY13">
        <v>4520</v>
      </c>
      <c r="AZ13">
        <v>3454</v>
      </c>
      <c r="BA13">
        <v>2886</v>
      </c>
      <c r="BB13">
        <v>6</v>
      </c>
      <c r="BC13">
        <v>3139</v>
      </c>
      <c r="BD13">
        <v>3320</v>
      </c>
      <c r="BE13">
        <v>1961</v>
      </c>
      <c r="BF13">
        <v>2532</v>
      </c>
      <c r="BG13">
        <v>2744</v>
      </c>
      <c r="BH13">
        <v>2878</v>
      </c>
      <c r="BI13">
        <v>3095</v>
      </c>
      <c r="BJ13">
        <v>2</v>
      </c>
      <c r="BK13">
        <v>2065</v>
      </c>
      <c r="BL13">
        <v>2120</v>
      </c>
    </row>
    <row r="14" spans="1:64">
      <c r="A14">
        <v>2671</v>
      </c>
      <c r="B14">
        <v>2255</v>
      </c>
      <c r="C14">
        <v>494</v>
      </c>
      <c r="D14">
        <v>553</v>
      </c>
      <c r="E14">
        <v>4174</v>
      </c>
      <c r="F14">
        <v>9</v>
      </c>
      <c r="G14">
        <v>3237</v>
      </c>
      <c r="H14">
        <v>2935</v>
      </c>
      <c r="I14">
        <v>3863</v>
      </c>
      <c r="J14">
        <v>4384</v>
      </c>
      <c r="K14">
        <v>3174</v>
      </c>
      <c r="L14">
        <v>4040</v>
      </c>
      <c r="M14">
        <v>1982</v>
      </c>
      <c r="N14">
        <v>4</v>
      </c>
      <c r="O14">
        <v>3077</v>
      </c>
      <c r="P14">
        <v>2874</v>
      </c>
      <c r="Q14">
        <v>4386</v>
      </c>
      <c r="R14">
        <v>2057</v>
      </c>
      <c r="S14">
        <v>3094</v>
      </c>
      <c r="T14">
        <v>3284</v>
      </c>
      <c r="U14">
        <v>2066</v>
      </c>
      <c r="V14">
        <v>4</v>
      </c>
      <c r="W14">
        <v>1709</v>
      </c>
      <c r="X14">
        <v>2821</v>
      </c>
      <c r="Y14">
        <v>4744</v>
      </c>
      <c r="Z14">
        <v>4090</v>
      </c>
      <c r="AA14">
        <v>2270</v>
      </c>
      <c r="AB14">
        <v>1009</v>
      </c>
      <c r="AC14">
        <v>4009</v>
      </c>
      <c r="AD14">
        <v>7</v>
      </c>
      <c r="AE14">
        <v>4274</v>
      </c>
      <c r="AF14">
        <v>4482</v>
      </c>
      <c r="AG14">
        <v>4703</v>
      </c>
      <c r="AH14">
        <v>3736</v>
      </c>
      <c r="AI14">
        <v>1373</v>
      </c>
      <c r="AJ14">
        <v>3825</v>
      </c>
      <c r="AK14">
        <v>3060</v>
      </c>
      <c r="AL14">
        <v>3</v>
      </c>
      <c r="AM14">
        <v>2843</v>
      </c>
      <c r="AN14">
        <v>2407</v>
      </c>
      <c r="AO14">
        <v>1420</v>
      </c>
      <c r="AP14">
        <v>778</v>
      </c>
      <c r="AQ14">
        <v>4520</v>
      </c>
      <c r="AR14">
        <v>3454</v>
      </c>
      <c r="AS14">
        <v>2886</v>
      </c>
      <c r="AT14">
        <v>6</v>
      </c>
      <c r="AU14">
        <v>3139</v>
      </c>
      <c r="AV14">
        <v>3320</v>
      </c>
      <c r="AW14">
        <v>1961</v>
      </c>
      <c r="AX14">
        <v>2532</v>
      </c>
      <c r="AY14">
        <v>2744</v>
      </c>
      <c r="AZ14">
        <v>2878</v>
      </c>
      <c r="BA14">
        <v>3095</v>
      </c>
      <c r="BB14">
        <v>2</v>
      </c>
      <c r="BC14">
        <v>2065</v>
      </c>
      <c r="BD14">
        <v>2120</v>
      </c>
      <c r="BE14">
        <v>2973</v>
      </c>
      <c r="BF14">
        <v>5435</v>
      </c>
      <c r="BG14">
        <v>2617</v>
      </c>
      <c r="BH14">
        <v>2636</v>
      </c>
      <c r="BI14">
        <v>952</v>
      </c>
      <c r="BJ14">
        <v>10</v>
      </c>
      <c r="BK14">
        <v>1742</v>
      </c>
      <c r="BL14">
        <v>2211</v>
      </c>
    </row>
    <row r="15" spans="1:64">
      <c r="A15">
        <v>3863</v>
      </c>
      <c r="B15">
        <v>4384</v>
      </c>
      <c r="C15">
        <v>3174</v>
      </c>
      <c r="D15">
        <v>4040</v>
      </c>
      <c r="E15">
        <v>1982</v>
      </c>
      <c r="F15">
        <v>4</v>
      </c>
      <c r="G15">
        <v>3077</v>
      </c>
      <c r="H15">
        <v>2874</v>
      </c>
      <c r="I15">
        <v>4386</v>
      </c>
      <c r="J15">
        <v>2057</v>
      </c>
      <c r="K15">
        <v>3094</v>
      </c>
      <c r="L15">
        <v>3284</v>
      </c>
      <c r="M15">
        <v>2066</v>
      </c>
      <c r="N15">
        <v>4</v>
      </c>
      <c r="O15">
        <v>1709</v>
      </c>
      <c r="P15">
        <v>2821</v>
      </c>
      <c r="Q15">
        <v>4744</v>
      </c>
      <c r="R15">
        <v>4090</v>
      </c>
      <c r="S15">
        <v>2270</v>
      </c>
      <c r="T15">
        <v>1009</v>
      </c>
      <c r="U15">
        <v>4009</v>
      </c>
      <c r="V15">
        <v>7</v>
      </c>
      <c r="W15">
        <v>4274</v>
      </c>
      <c r="X15">
        <v>4482</v>
      </c>
      <c r="Y15">
        <v>4703</v>
      </c>
      <c r="Z15">
        <v>3736</v>
      </c>
      <c r="AA15">
        <v>1373</v>
      </c>
      <c r="AB15">
        <v>3825</v>
      </c>
      <c r="AC15">
        <v>3060</v>
      </c>
      <c r="AD15">
        <v>3</v>
      </c>
      <c r="AE15">
        <v>2843</v>
      </c>
      <c r="AF15">
        <v>2407</v>
      </c>
      <c r="AG15">
        <v>1420</v>
      </c>
      <c r="AH15">
        <v>778</v>
      </c>
      <c r="AI15">
        <v>4520</v>
      </c>
      <c r="AJ15">
        <v>3454</v>
      </c>
      <c r="AK15">
        <v>2886</v>
      </c>
      <c r="AL15">
        <v>6</v>
      </c>
      <c r="AM15">
        <v>3139</v>
      </c>
      <c r="AN15">
        <v>3320</v>
      </c>
      <c r="AO15">
        <v>1961</v>
      </c>
      <c r="AP15">
        <v>2532</v>
      </c>
      <c r="AQ15">
        <v>2744</v>
      </c>
      <c r="AR15">
        <v>2878</v>
      </c>
      <c r="AS15">
        <v>3095</v>
      </c>
      <c r="AT15">
        <v>2</v>
      </c>
      <c r="AU15">
        <v>2065</v>
      </c>
      <c r="AV15">
        <v>2120</v>
      </c>
      <c r="AW15">
        <v>2973</v>
      </c>
      <c r="AX15">
        <v>5435</v>
      </c>
      <c r="AY15">
        <v>2617</v>
      </c>
      <c r="AZ15">
        <v>2636</v>
      </c>
      <c r="BA15">
        <v>952</v>
      </c>
      <c r="BB15">
        <v>10</v>
      </c>
      <c r="BC15">
        <v>1742</v>
      </c>
      <c r="BD15">
        <v>2211</v>
      </c>
      <c r="BE15">
        <v>4889</v>
      </c>
      <c r="BF15">
        <v>3565</v>
      </c>
      <c r="BG15">
        <v>1779</v>
      </c>
      <c r="BH15">
        <v>1194</v>
      </c>
      <c r="BI15">
        <v>1808</v>
      </c>
      <c r="BJ15">
        <v>6</v>
      </c>
      <c r="BK15">
        <v>2070</v>
      </c>
      <c r="BL15">
        <v>4122</v>
      </c>
    </row>
    <row r="16" spans="1:64">
      <c r="A16">
        <v>4386</v>
      </c>
      <c r="B16">
        <v>2057</v>
      </c>
      <c r="C16">
        <v>3094</v>
      </c>
      <c r="D16">
        <v>3284</v>
      </c>
      <c r="E16">
        <v>2066</v>
      </c>
      <c r="F16">
        <v>4</v>
      </c>
      <c r="G16">
        <v>1709</v>
      </c>
      <c r="H16">
        <v>2821</v>
      </c>
      <c r="I16">
        <v>4744</v>
      </c>
      <c r="J16">
        <v>4090</v>
      </c>
      <c r="K16">
        <v>2270</v>
      </c>
      <c r="L16">
        <v>1009</v>
      </c>
      <c r="M16">
        <v>4009</v>
      </c>
      <c r="N16">
        <v>7</v>
      </c>
      <c r="O16">
        <v>4274</v>
      </c>
      <c r="P16">
        <v>4482</v>
      </c>
      <c r="Q16">
        <v>4703</v>
      </c>
      <c r="R16">
        <v>3736</v>
      </c>
      <c r="S16">
        <v>1373</v>
      </c>
      <c r="T16">
        <v>3825</v>
      </c>
      <c r="U16">
        <v>3060</v>
      </c>
      <c r="V16">
        <v>3</v>
      </c>
      <c r="W16">
        <v>2843</v>
      </c>
      <c r="X16">
        <v>2407</v>
      </c>
      <c r="Y16">
        <v>1420</v>
      </c>
      <c r="Z16">
        <v>778</v>
      </c>
      <c r="AA16">
        <v>4520</v>
      </c>
      <c r="AB16">
        <v>3454</v>
      </c>
      <c r="AC16">
        <v>2886</v>
      </c>
      <c r="AD16">
        <v>6</v>
      </c>
      <c r="AE16">
        <v>3139</v>
      </c>
      <c r="AF16">
        <v>3320</v>
      </c>
      <c r="AG16">
        <v>1961</v>
      </c>
      <c r="AH16">
        <v>2532</v>
      </c>
      <c r="AI16">
        <v>2744</v>
      </c>
      <c r="AJ16">
        <v>2878</v>
      </c>
      <c r="AK16">
        <v>3095</v>
      </c>
      <c r="AL16">
        <v>2</v>
      </c>
      <c r="AM16">
        <v>2065</v>
      </c>
      <c r="AN16">
        <v>2120</v>
      </c>
      <c r="AO16">
        <v>2973</v>
      </c>
      <c r="AP16">
        <v>5435</v>
      </c>
      <c r="AQ16">
        <v>2617</v>
      </c>
      <c r="AR16">
        <v>2636</v>
      </c>
      <c r="AS16">
        <v>952</v>
      </c>
      <c r="AT16">
        <v>10</v>
      </c>
      <c r="AU16">
        <v>1742</v>
      </c>
      <c r="AV16">
        <v>2211</v>
      </c>
      <c r="AW16">
        <v>4889</v>
      </c>
      <c r="AX16">
        <v>3565</v>
      </c>
      <c r="AY16">
        <v>1779</v>
      </c>
      <c r="AZ16">
        <v>1194</v>
      </c>
      <c r="BA16">
        <v>1808</v>
      </c>
      <c r="BB16">
        <v>6</v>
      </c>
      <c r="BC16">
        <v>2070</v>
      </c>
      <c r="BD16">
        <v>4122</v>
      </c>
      <c r="BE16">
        <v>3383</v>
      </c>
      <c r="BF16">
        <v>2006</v>
      </c>
      <c r="BG16">
        <v>2347</v>
      </c>
      <c r="BH16">
        <v>2335</v>
      </c>
      <c r="BI16">
        <v>4203</v>
      </c>
      <c r="BJ16">
        <v>4</v>
      </c>
      <c r="BK16">
        <v>6297</v>
      </c>
      <c r="BL16">
        <v>6204</v>
      </c>
    </row>
    <row r="17" spans="1:64">
      <c r="A17">
        <v>4744</v>
      </c>
      <c r="B17">
        <v>4090</v>
      </c>
      <c r="C17">
        <v>2270</v>
      </c>
      <c r="D17">
        <v>1009</v>
      </c>
      <c r="E17">
        <v>4009</v>
      </c>
      <c r="F17">
        <v>7</v>
      </c>
      <c r="G17">
        <v>4274</v>
      </c>
      <c r="H17">
        <v>4482</v>
      </c>
      <c r="I17">
        <v>4703</v>
      </c>
      <c r="J17">
        <v>3736</v>
      </c>
      <c r="K17">
        <v>1373</v>
      </c>
      <c r="L17">
        <v>3825</v>
      </c>
      <c r="M17">
        <v>3060</v>
      </c>
      <c r="N17">
        <v>3</v>
      </c>
      <c r="O17">
        <v>2843</v>
      </c>
      <c r="P17">
        <v>2407</v>
      </c>
      <c r="Q17">
        <v>1420</v>
      </c>
      <c r="R17">
        <v>778</v>
      </c>
      <c r="S17">
        <v>4520</v>
      </c>
      <c r="T17">
        <v>3454</v>
      </c>
      <c r="U17">
        <v>2886</v>
      </c>
      <c r="V17">
        <v>6</v>
      </c>
      <c r="W17">
        <v>3139</v>
      </c>
      <c r="X17">
        <v>3320</v>
      </c>
      <c r="Y17">
        <v>1961</v>
      </c>
      <c r="Z17">
        <v>2532</v>
      </c>
      <c r="AA17">
        <v>2744</v>
      </c>
      <c r="AB17">
        <v>2878</v>
      </c>
      <c r="AC17">
        <v>3095</v>
      </c>
      <c r="AD17">
        <v>2</v>
      </c>
      <c r="AE17">
        <v>2065</v>
      </c>
      <c r="AF17">
        <v>2120</v>
      </c>
      <c r="AG17">
        <v>2973</v>
      </c>
      <c r="AH17">
        <v>5435</v>
      </c>
      <c r="AI17">
        <v>2617</v>
      </c>
      <c r="AJ17">
        <v>2636</v>
      </c>
      <c r="AK17">
        <v>952</v>
      </c>
      <c r="AL17">
        <v>10</v>
      </c>
      <c r="AM17">
        <v>1742</v>
      </c>
      <c r="AN17">
        <v>2211</v>
      </c>
      <c r="AO17">
        <v>4889</v>
      </c>
      <c r="AP17">
        <v>3565</v>
      </c>
      <c r="AQ17">
        <v>1779</v>
      </c>
      <c r="AR17">
        <v>1194</v>
      </c>
      <c r="AS17">
        <v>1808</v>
      </c>
      <c r="AT17">
        <v>6</v>
      </c>
      <c r="AU17">
        <v>2070</v>
      </c>
      <c r="AV17">
        <v>4122</v>
      </c>
      <c r="AW17">
        <v>3383</v>
      </c>
      <c r="AX17">
        <v>2006</v>
      </c>
      <c r="AY17">
        <v>2347</v>
      </c>
      <c r="AZ17">
        <v>2335</v>
      </c>
      <c r="BA17">
        <v>4203</v>
      </c>
      <c r="BB17">
        <v>4</v>
      </c>
      <c r="BC17">
        <v>6297</v>
      </c>
      <c r="BD17">
        <v>6204</v>
      </c>
      <c r="BE17">
        <v>409</v>
      </c>
      <c r="BF17">
        <v>1245</v>
      </c>
      <c r="BG17">
        <v>1113</v>
      </c>
      <c r="BH17">
        <v>2201</v>
      </c>
      <c r="BI17">
        <v>5184</v>
      </c>
      <c r="BJ17">
        <v>4</v>
      </c>
      <c r="BK17">
        <v>4102</v>
      </c>
      <c r="BL17">
        <v>5546</v>
      </c>
    </row>
    <row r="18" spans="1:64">
      <c r="A18">
        <v>4703</v>
      </c>
      <c r="B18">
        <v>3736</v>
      </c>
      <c r="C18">
        <v>1373</v>
      </c>
      <c r="D18">
        <v>3825</v>
      </c>
      <c r="E18">
        <v>3060</v>
      </c>
      <c r="F18">
        <v>3</v>
      </c>
      <c r="G18">
        <v>2843</v>
      </c>
      <c r="H18">
        <v>2407</v>
      </c>
      <c r="I18">
        <v>1420</v>
      </c>
      <c r="J18">
        <v>778</v>
      </c>
      <c r="K18">
        <v>4520</v>
      </c>
      <c r="L18">
        <v>3454</v>
      </c>
      <c r="M18">
        <v>2886</v>
      </c>
      <c r="N18">
        <v>6</v>
      </c>
      <c r="O18">
        <v>3139</v>
      </c>
      <c r="P18">
        <v>3320</v>
      </c>
      <c r="Q18">
        <v>1961</v>
      </c>
      <c r="R18">
        <v>2532</v>
      </c>
      <c r="S18">
        <v>2744</v>
      </c>
      <c r="T18">
        <v>2878</v>
      </c>
      <c r="U18">
        <v>3095</v>
      </c>
      <c r="V18">
        <v>2</v>
      </c>
      <c r="W18">
        <v>2065</v>
      </c>
      <c r="X18">
        <v>2120</v>
      </c>
      <c r="Y18">
        <v>2973</v>
      </c>
      <c r="Z18">
        <v>5435</v>
      </c>
      <c r="AA18">
        <v>2617</v>
      </c>
      <c r="AB18">
        <v>2636</v>
      </c>
      <c r="AC18">
        <v>952</v>
      </c>
      <c r="AD18">
        <v>10</v>
      </c>
      <c r="AE18">
        <v>1742</v>
      </c>
      <c r="AF18">
        <v>2211</v>
      </c>
      <c r="AG18">
        <v>4889</v>
      </c>
      <c r="AH18">
        <v>3565</v>
      </c>
      <c r="AI18">
        <v>1779</v>
      </c>
      <c r="AJ18">
        <v>1194</v>
      </c>
      <c r="AK18">
        <v>1808</v>
      </c>
      <c r="AL18">
        <v>6</v>
      </c>
      <c r="AM18">
        <v>2070</v>
      </c>
      <c r="AN18">
        <v>4122</v>
      </c>
      <c r="AO18">
        <v>3383</v>
      </c>
      <c r="AP18">
        <v>2006</v>
      </c>
      <c r="AQ18">
        <v>2347</v>
      </c>
      <c r="AR18">
        <v>2335</v>
      </c>
      <c r="AS18">
        <v>4203</v>
      </c>
      <c r="AT18">
        <v>4</v>
      </c>
      <c r="AU18">
        <v>6297</v>
      </c>
      <c r="AV18">
        <v>6204</v>
      </c>
      <c r="AW18">
        <v>409</v>
      </c>
      <c r="AX18">
        <v>1245</v>
      </c>
      <c r="AY18">
        <v>1113</v>
      </c>
      <c r="AZ18">
        <v>2201</v>
      </c>
      <c r="BA18">
        <v>5184</v>
      </c>
      <c r="BB18">
        <v>4</v>
      </c>
      <c r="BC18">
        <v>4102</v>
      </c>
      <c r="BD18">
        <v>5546</v>
      </c>
      <c r="BE18">
        <v>76</v>
      </c>
      <c r="BF18">
        <v>2214</v>
      </c>
      <c r="BG18">
        <v>5539</v>
      </c>
      <c r="BH18">
        <v>6826</v>
      </c>
      <c r="BI18">
        <v>6305</v>
      </c>
      <c r="BJ18">
        <v>11</v>
      </c>
      <c r="BK18">
        <v>5260</v>
      </c>
      <c r="BL18">
        <v>5446</v>
      </c>
    </row>
    <row r="19" spans="1:64">
      <c r="A19">
        <v>1420</v>
      </c>
      <c r="B19">
        <v>778</v>
      </c>
      <c r="C19">
        <v>4520</v>
      </c>
      <c r="D19">
        <v>3454</v>
      </c>
      <c r="E19">
        <v>2886</v>
      </c>
      <c r="F19">
        <v>6</v>
      </c>
      <c r="G19">
        <v>3139</v>
      </c>
      <c r="H19">
        <v>3320</v>
      </c>
      <c r="I19">
        <v>1961</v>
      </c>
      <c r="J19">
        <v>2532</v>
      </c>
      <c r="K19">
        <v>2744</v>
      </c>
      <c r="L19">
        <v>2878</v>
      </c>
      <c r="M19">
        <v>3095</v>
      </c>
      <c r="N19">
        <v>2</v>
      </c>
      <c r="O19">
        <v>2065</v>
      </c>
      <c r="P19">
        <v>2120</v>
      </c>
      <c r="Q19">
        <v>2973</v>
      </c>
      <c r="R19">
        <v>5435</v>
      </c>
      <c r="S19">
        <v>2617</v>
      </c>
      <c r="T19">
        <v>2636</v>
      </c>
      <c r="U19">
        <v>952</v>
      </c>
      <c r="V19">
        <v>10</v>
      </c>
      <c r="W19">
        <v>1742</v>
      </c>
      <c r="X19">
        <v>2211</v>
      </c>
      <c r="Y19">
        <v>4889</v>
      </c>
      <c r="Z19">
        <v>3565</v>
      </c>
      <c r="AA19">
        <v>1779</v>
      </c>
      <c r="AB19">
        <v>1194</v>
      </c>
      <c r="AC19">
        <v>1808</v>
      </c>
      <c r="AD19">
        <v>6</v>
      </c>
      <c r="AE19">
        <v>2070</v>
      </c>
      <c r="AF19">
        <v>4122</v>
      </c>
      <c r="AG19">
        <v>3383</v>
      </c>
      <c r="AH19">
        <v>2006</v>
      </c>
      <c r="AI19">
        <v>2347</v>
      </c>
      <c r="AJ19">
        <v>2335</v>
      </c>
      <c r="AK19">
        <v>4203</v>
      </c>
      <c r="AL19">
        <v>4</v>
      </c>
      <c r="AM19">
        <v>6297</v>
      </c>
      <c r="AN19">
        <v>6204</v>
      </c>
      <c r="AO19">
        <v>409</v>
      </c>
      <c r="AP19">
        <v>1245</v>
      </c>
      <c r="AQ19">
        <v>1113</v>
      </c>
      <c r="AR19">
        <v>2201</v>
      </c>
      <c r="AS19">
        <v>5184</v>
      </c>
      <c r="AT19">
        <v>4</v>
      </c>
      <c r="AU19">
        <v>4102</v>
      </c>
      <c r="AV19">
        <v>5546</v>
      </c>
      <c r="AW19">
        <v>76</v>
      </c>
      <c r="AX19">
        <v>2214</v>
      </c>
      <c r="AY19">
        <v>5539</v>
      </c>
      <c r="AZ19">
        <v>6826</v>
      </c>
      <c r="BA19">
        <v>6305</v>
      </c>
      <c r="BB19">
        <v>11</v>
      </c>
      <c r="BC19">
        <v>5260</v>
      </c>
      <c r="BD19">
        <v>5446</v>
      </c>
      <c r="BE19">
        <v>2020</v>
      </c>
      <c r="BF19">
        <v>2401</v>
      </c>
      <c r="BG19">
        <v>5255</v>
      </c>
      <c r="BH19">
        <v>4527</v>
      </c>
      <c r="BI19">
        <v>3977</v>
      </c>
      <c r="BJ19">
        <v>2</v>
      </c>
      <c r="BK19">
        <v>2952</v>
      </c>
      <c r="BL19">
        <v>6836</v>
      </c>
    </row>
    <row r="20" spans="1:64">
      <c r="A20">
        <v>1961</v>
      </c>
      <c r="B20">
        <v>2532</v>
      </c>
      <c r="C20">
        <v>2744</v>
      </c>
      <c r="D20">
        <v>2878</v>
      </c>
      <c r="E20">
        <v>3095</v>
      </c>
      <c r="F20">
        <v>2</v>
      </c>
      <c r="G20">
        <v>2065</v>
      </c>
      <c r="H20">
        <v>2120</v>
      </c>
      <c r="I20">
        <v>2973</v>
      </c>
      <c r="J20">
        <v>5435</v>
      </c>
      <c r="K20">
        <v>2617</v>
      </c>
      <c r="L20">
        <v>2636</v>
      </c>
      <c r="M20">
        <v>952</v>
      </c>
      <c r="N20">
        <v>10</v>
      </c>
      <c r="O20">
        <v>1742</v>
      </c>
      <c r="P20">
        <v>2211</v>
      </c>
      <c r="Q20">
        <v>4889</v>
      </c>
      <c r="R20">
        <v>3565</v>
      </c>
      <c r="S20">
        <v>1779</v>
      </c>
      <c r="T20">
        <v>1194</v>
      </c>
      <c r="U20">
        <v>1808</v>
      </c>
      <c r="V20">
        <v>6</v>
      </c>
      <c r="W20">
        <v>2070</v>
      </c>
      <c r="X20">
        <v>4122</v>
      </c>
      <c r="Y20">
        <v>3383</v>
      </c>
      <c r="Z20">
        <v>2006</v>
      </c>
      <c r="AA20">
        <v>2347</v>
      </c>
      <c r="AB20">
        <v>2335</v>
      </c>
      <c r="AC20">
        <v>4203</v>
      </c>
      <c r="AD20">
        <v>4</v>
      </c>
      <c r="AE20">
        <v>6297</v>
      </c>
      <c r="AF20">
        <v>6204</v>
      </c>
      <c r="AG20">
        <v>409</v>
      </c>
      <c r="AH20">
        <v>1245</v>
      </c>
      <c r="AI20">
        <v>1113</v>
      </c>
      <c r="AJ20">
        <v>2201</v>
      </c>
      <c r="AK20">
        <v>5184</v>
      </c>
      <c r="AL20">
        <v>4</v>
      </c>
      <c r="AM20">
        <v>4102</v>
      </c>
      <c r="AN20">
        <v>5546</v>
      </c>
      <c r="AO20">
        <v>76</v>
      </c>
      <c r="AP20">
        <v>2214</v>
      </c>
      <c r="AQ20">
        <v>5539</v>
      </c>
      <c r="AR20">
        <v>6826</v>
      </c>
      <c r="AS20">
        <v>6305</v>
      </c>
      <c r="AT20">
        <v>11</v>
      </c>
      <c r="AU20">
        <v>5260</v>
      </c>
      <c r="AV20">
        <v>5446</v>
      </c>
      <c r="AW20">
        <v>2020</v>
      </c>
      <c r="AX20">
        <v>2401</v>
      </c>
      <c r="AY20">
        <v>5255</v>
      </c>
      <c r="AZ20">
        <v>4527</v>
      </c>
      <c r="BA20">
        <v>3977</v>
      </c>
      <c r="BB20">
        <v>2</v>
      </c>
      <c r="BC20">
        <v>2952</v>
      </c>
      <c r="BD20">
        <v>6836</v>
      </c>
      <c r="BE20">
        <v>4432</v>
      </c>
      <c r="BF20">
        <v>6389</v>
      </c>
      <c r="BG20">
        <v>7453</v>
      </c>
      <c r="BH20">
        <v>4042</v>
      </c>
      <c r="BI20">
        <v>3230</v>
      </c>
      <c r="BJ20">
        <v>9</v>
      </c>
      <c r="BK20">
        <v>5211</v>
      </c>
      <c r="BL20">
        <v>5865</v>
      </c>
    </row>
    <row r="21" spans="1:64">
      <c r="A21">
        <v>2973</v>
      </c>
      <c r="B21">
        <v>5435</v>
      </c>
      <c r="C21">
        <v>2617</v>
      </c>
      <c r="D21">
        <v>2636</v>
      </c>
      <c r="E21">
        <v>952</v>
      </c>
      <c r="F21">
        <v>10</v>
      </c>
      <c r="G21">
        <v>1742</v>
      </c>
      <c r="H21">
        <v>2211</v>
      </c>
      <c r="I21">
        <v>4889</v>
      </c>
      <c r="J21">
        <v>3565</v>
      </c>
      <c r="K21">
        <v>1779</v>
      </c>
      <c r="L21">
        <v>1194</v>
      </c>
      <c r="M21">
        <v>1808</v>
      </c>
      <c r="N21">
        <v>6</v>
      </c>
      <c r="O21">
        <v>2070</v>
      </c>
      <c r="P21">
        <v>4122</v>
      </c>
      <c r="Q21">
        <v>3383</v>
      </c>
      <c r="R21">
        <v>2006</v>
      </c>
      <c r="S21">
        <v>2347</v>
      </c>
      <c r="T21">
        <v>2335</v>
      </c>
      <c r="U21">
        <v>4203</v>
      </c>
      <c r="V21">
        <v>4</v>
      </c>
      <c r="W21">
        <v>6297</v>
      </c>
      <c r="X21">
        <v>6204</v>
      </c>
      <c r="Y21">
        <v>409</v>
      </c>
      <c r="Z21">
        <v>1245</v>
      </c>
      <c r="AA21">
        <v>1113</v>
      </c>
      <c r="AB21">
        <v>2201</v>
      </c>
      <c r="AC21">
        <v>5184</v>
      </c>
      <c r="AD21">
        <v>4</v>
      </c>
      <c r="AE21">
        <v>4102</v>
      </c>
      <c r="AF21">
        <v>5546</v>
      </c>
      <c r="AG21">
        <v>76</v>
      </c>
      <c r="AH21">
        <v>2214</v>
      </c>
      <c r="AI21">
        <v>5539</v>
      </c>
      <c r="AJ21">
        <v>6826</v>
      </c>
      <c r="AK21">
        <v>6305</v>
      </c>
      <c r="AL21">
        <v>11</v>
      </c>
      <c r="AM21">
        <v>5260</v>
      </c>
      <c r="AN21">
        <v>5446</v>
      </c>
      <c r="AO21">
        <v>2020</v>
      </c>
      <c r="AP21">
        <v>2401</v>
      </c>
      <c r="AQ21">
        <v>5255</v>
      </c>
      <c r="AR21">
        <v>4527</v>
      </c>
      <c r="AS21">
        <v>3977</v>
      </c>
      <c r="AT21">
        <v>2</v>
      </c>
      <c r="AU21">
        <v>2952</v>
      </c>
      <c r="AV21">
        <v>6836</v>
      </c>
      <c r="AW21">
        <v>4432</v>
      </c>
      <c r="AX21">
        <v>6389</v>
      </c>
      <c r="AY21">
        <v>7453</v>
      </c>
      <c r="AZ21">
        <v>4042</v>
      </c>
      <c r="BA21">
        <v>3230</v>
      </c>
      <c r="BB21">
        <v>9</v>
      </c>
      <c r="BC21">
        <v>5211</v>
      </c>
      <c r="BD21">
        <v>5865</v>
      </c>
      <c r="BE21">
        <v>4737</v>
      </c>
      <c r="BF21">
        <v>3644</v>
      </c>
      <c r="BG21">
        <v>2816</v>
      </c>
      <c r="BH21">
        <v>3765</v>
      </c>
      <c r="BI21">
        <v>5167</v>
      </c>
      <c r="BJ21">
        <v>4</v>
      </c>
      <c r="BK21">
        <v>5119</v>
      </c>
      <c r="BL21">
        <v>5635</v>
      </c>
    </row>
    <row r="22" spans="1:64">
      <c r="A22">
        <v>4889</v>
      </c>
      <c r="B22">
        <v>3565</v>
      </c>
      <c r="C22">
        <v>1779</v>
      </c>
      <c r="D22">
        <v>1194</v>
      </c>
      <c r="E22">
        <v>1808</v>
      </c>
      <c r="F22">
        <v>6</v>
      </c>
      <c r="G22">
        <v>2070</v>
      </c>
      <c r="H22">
        <v>4122</v>
      </c>
      <c r="I22">
        <v>3383</v>
      </c>
      <c r="J22">
        <v>2006</v>
      </c>
      <c r="K22">
        <v>2347</v>
      </c>
      <c r="L22">
        <v>2335</v>
      </c>
      <c r="M22">
        <v>4203</v>
      </c>
      <c r="N22">
        <v>4</v>
      </c>
      <c r="O22">
        <v>6297</v>
      </c>
      <c r="P22">
        <v>6204</v>
      </c>
      <c r="Q22">
        <v>409</v>
      </c>
      <c r="R22">
        <v>1245</v>
      </c>
      <c r="S22">
        <v>1113</v>
      </c>
      <c r="T22">
        <v>2201</v>
      </c>
      <c r="U22">
        <v>5184</v>
      </c>
      <c r="V22">
        <v>4</v>
      </c>
      <c r="W22">
        <v>4102</v>
      </c>
      <c r="X22">
        <v>5546</v>
      </c>
      <c r="Y22">
        <v>76</v>
      </c>
      <c r="Z22">
        <v>2214</v>
      </c>
      <c r="AA22">
        <v>5539</v>
      </c>
      <c r="AB22">
        <v>6826</v>
      </c>
      <c r="AC22">
        <v>6305</v>
      </c>
      <c r="AD22">
        <v>11</v>
      </c>
      <c r="AE22">
        <v>5260</v>
      </c>
      <c r="AF22">
        <v>5446</v>
      </c>
      <c r="AG22">
        <v>2020</v>
      </c>
      <c r="AH22">
        <v>2401</v>
      </c>
      <c r="AI22">
        <v>5255</v>
      </c>
      <c r="AJ22">
        <v>4527</v>
      </c>
      <c r="AK22">
        <v>3977</v>
      </c>
      <c r="AL22">
        <v>2</v>
      </c>
      <c r="AM22">
        <v>2952</v>
      </c>
      <c r="AN22">
        <v>6836</v>
      </c>
      <c r="AO22">
        <v>4432</v>
      </c>
      <c r="AP22">
        <v>6389</v>
      </c>
      <c r="AQ22">
        <v>7453</v>
      </c>
      <c r="AR22">
        <v>4042</v>
      </c>
      <c r="AS22">
        <v>3230</v>
      </c>
      <c r="AT22">
        <v>9</v>
      </c>
      <c r="AU22">
        <v>5211</v>
      </c>
      <c r="AV22">
        <v>5865</v>
      </c>
      <c r="AW22">
        <v>4737</v>
      </c>
      <c r="AX22">
        <v>3644</v>
      </c>
      <c r="AY22">
        <v>2816</v>
      </c>
      <c r="AZ22">
        <v>3765</v>
      </c>
      <c r="BA22">
        <v>5167</v>
      </c>
      <c r="BB22">
        <v>4</v>
      </c>
      <c r="BC22">
        <v>5119</v>
      </c>
      <c r="BD22">
        <v>5635</v>
      </c>
      <c r="BE22">
        <v>4499</v>
      </c>
      <c r="BF22">
        <v>4927</v>
      </c>
      <c r="BG22">
        <v>5831</v>
      </c>
      <c r="BH22">
        <v>4694</v>
      </c>
      <c r="BI22">
        <v>5180</v>
      </c>
      <c r="BJ22">
        <v>15</v>
      </c>
      <c r="BK22">
        <v>5998</v>
      </c>
      <c r="BL22">
        <v>7577</v>
      </c>
    </row>
    <row r="23" spans="1:64">
      <c r="A23">
        <v>3383</v>
      </c>
      <c r="B23">
        <v>2006</v>
      </c>
      <c r="C23">
        <v>2347</v>
      </c>
      <c r="D23">
        <v>2335</v>
      </c>
      <c r="E23">
        <v>4203</v>
      </c>
      <c r="F23">
        <v>4</v>
      </c>
      <c r="G23">
        <v>6297</v>
      </c>
      <c r="H23">
        <v>6204</v>
      </c>
      <c r="I23">
        <v>409</v>
      </c>
      <c r="J23">
        <v>1245</v>
      </c>
      <c r="K23">
        <v>1113</v>
      </c>
      <c r="L23">
        <v>2201</v>
      </c>
      <c r="M23">
        <v>5184</v>
      </c>
      <c r="N23">
        <v>4</v>
      </c>
      <c r="O23">
        <v>4102</v>
      </c>
      <c r="P23">
        <v>5546</v>
      </c>
      <c r="Q23">
        <v>76</v>
      </c>
      <c r="R23">
        <v>2214</v>
      </c>
      <c r="S23">
        <v>5539</v>
      </c>
      <c r="T23">
        <v>6826</v>
      </c>
      <c r="U23">
        <v>6305</v>
      </c>
      <c r="V23">
        <v>11</v>
      </c>
      <c r="W23">
        <v>5260</v>
      </c>
      <c r="X23">
        <v>5446</v>
      </c>
      <c r="Y23">
        <v>2020</v>
      </c>
      <c r="Z23">
        <v>2401</v>
      </c>
      <c r="AA23">
        <v>5255</v>
      </c>
      <c r="AB23">
        <v>4527</v>
      </c>
      <c r="AC23">
        <v>3977</v>
      </c>
      <c r="AD23">
        <v>2</v>
      </c>
      <c r="AE23">
        <v>2952</v>
      </c>
      <c r="AF23">
        <v>6836</v>
      </c>
      <c r="AG23">
        <v>4432</v>
      </c>
      <c r="AH23">
        <v>6389</v>
      </c>
      <c r="AI23">
        <v>7453</v>
      </c>
      <c r="AJ23">
        <v>4042</v>
      </c>
      <c r="AK23">
        <v>3230</v>
      </c>
      <c r="AL23">
        <v>9</v>
      </c>
      <c r="AM23">
        <v>5211</v>
      </c>
      <c r="AN23">
        <v>5865</v>
      </c>
      <c r="AO23">
        <v>4737</v>
      </c>
      <c r="AP23">
        <v>3644</v>
      </c>
      <c r="AQ23">
        <v>2816</v>
      </c>
      <c r="AR23">
        <v>3765</v>
      </c>
      <c r="AS23">
        <v>5167</v>
      </c>
      <c r="AT23">
        <v>4</v>
      </c>
      <c r="AU23">
        <v>5119</v>
      </c>
      <c r="AV23">
        <v>5635</v>
      </c>
      <c r="AW23">
        <v>4499</v>
      </c>
      <c r="AX23">
        <v>4927</v>
      </c>
      <c r="AY23">
        <v>5831</v>
      </c>
      <c r="AZ23">
        <v>4694</v>
      </c>
      <c r="BA23">
        <v>5180</v>
      </c>
      <c r="BB23">
        <v>15</v>
      </c>
      <c r="BC23">
        <v>5998</v>
      </c>
      <c r="BD23">
        <v>7577</v>
      </c>
      <c r="BE23">
        <v>3873</v>
      </c>
      <c r="BF23">
        <v>4289</v>
      </c>
      <c r="BG23">
        <v>3621</v>
      </c>
      <c r="BH23">
        <v>4460</v>
      </c>
      <c r="BI23">
        <v>6304</v>
      </c>
      <c r="BJ23">
        <v>5</v>
      </c>
      <c r="BK23">
        <v>7704</v>
      </c>
      <c r="BL23">
        <v>7026</v>
      </c>
    </row>
    <row r="24" spans="1:64">
      <c r="A24">
        <v>409</v>
      </c>
      <c r="B24">
        <v>1245</v>
      </c>
      <c r="C24">
        <v>1113</v>
      </c>
      <c r="D24">
        <v>2201</v>
      </c>
      <c r="E24">
        <v>5184</v>
      </c>
      <c r="F24">
        <v>4</v>
      </c>
      <c r="G24">
        <v>4102</v>
      </c>
      <c r="H24">
        <v>5546</v>
      </c>
      <c r="I24">
        <v>76</v>
      </c>
      <c r="J24">
        <v>2214</v>
      </c>
      <c r="K24">
        <v>5539</v>
      </c>
      <c r="L24">
        <v>6826</v>
      </c>
      <c r="M24">
        <v>6305</v>
      </c>
      <c r="N24">
        <v>11</v>
      </c>
      <c r="O24">
        <v>5260</v>
      </c>
      <c r="P24">
        <v>5446</v>
      </c>
      <c r="Q24">
        <v>2020</v>
      </c>
      <c r="R24">
        <v>2401</v>
      </c>
      <c r="S24">
        <v>5255</v>
      </c>
      <c r="T24">
        <v>4527</v>
      </c>
      <c r="U24">
        <v>3977</v>
      </c>
      <c r="V24">
        <v>2</v>
      </c>
      <c r="W24">
        <v>2952</v>
      </c>
      <c r="X24">
        <v>6836</v>
      </c>
      <c r="Y24">
        <v>4432</v>
      </c>
      <c r="Z24">
        <v>6389</v>
      </c>
      <c r="AA24">
        <v>7453</v>
      </c>
      <c r="AB24">
        <v>4042</v>
      </c>
      <c r="AC24">
        <v>3230</v>
      </c>
      <c r="AD24">
        <v>9</v>
      </c>
      <c r="AE24">
        <v>5211</v>
      </c>
      <c r="AF24">
        <v>5865</v>
      </c>
      <c r="AG24">
        <v>4737</v>
      </c>
      <c r="AH24">
        <v>3644</v>
      </c>
      <c r="AI24">
        <v>2816</v>
      </c>
      <c r="AJ24">
        <v>3765</v>
      </c>
      <c r="AK24">
        <v>5167</v>
      </c>
      <c r="AL24">
        <v>4</v>
      </c>
      <c r="AM24">
        <v>5119</v>
      </c>
      <c r="AN24">
        <v>5635</v>
      </c>
      <c r="AO24">
        <v>4499</v>
      </c>
      <c r="AP24">
        <v>4927</v>
      </c>
      <c r="AQ24">
        <v>5831</v>
      </c>
      <c r="AR24">
        <v>4694</v>
      </c>
      <c r="AS24">
        <v>5180</v>
      </c>
      <c r="AT24">
        <v>15</v>
      </c>
      <c r="AU24">
        <v>5998</v>
      </c>
      <c r="AV24">
        <v>7577</v>
      </c>
      <c r="AW24">
        <v>3873</v>
      </c>
      <c r="AX24">
        <v>4289</v>
      </c>
      <c r="AY24">
        <v>3621</v>
      </c>
      <c r="AZ24">
        <v>4460</v>
      </c>
      <c r="BA24">
        <v>6304</v>
      </c>
      <c r="BB24">
        <v>5</v>
      </c>
      <c r="BC24">
        <v>7704</v>
      </c>
      <c r="BD24">
        <v>7026</v>
      </c>
      <c r="BE24">
        <v>4873</v>
      </c>
      <c r="BF24">
        <v>4442</v>
      </c>
      <c r="BG24">
        <v>6557</v>
      </c>
      <c r="BH24">
        <v>6267</v>
      </c>
      <c r="BI24">
        <v>6490</v>
      </c>
      <c r="BJ24">
        <v>15</v>
      </c>
      <c r="BK24">
        <v>5261</v>
      </c>
      <c r="BL24">
        <v>6319</v>
      </c>
    </row>
    <row r="25" spans="1:64">
      <c r="A25">
        <v>76</v>
      </c>
      <c r="B25">
        <v>2214</v>
      </c>
      <c r="C25">
        <v>5539</v>
      </c>
      <c r="D25">
        <v>6826</v>
      </c>
      <c r="E25">
        <v>6305</v>
      </c>
      <c r="F25">
        <v>11</v>
      </c>
      <c r="G25">
        <v>5260</v>
      </c>
      <c r="H25">
        <v>5446</v>
      </c>
      <c r="I25">
        <v>2020</v>
      </c>
      <c r="J25">
        <v>2401</v>
      </c>
      <c r="K25">
        <v>5255</v>
      </c>
      <c r="L25">
        <v>4527</v>
      </c>
      <c r="M25">
        <v>3977</v>
      </c>
      <c r="N25">
        <v>2</v>
      </c>
      <c r="O25">
        <v>2952</v>
      </c>
      <c r="P25">
        <v>6836</v>
      </c>
      <c r="Q25">
        <v>4432</v>
      </c>
      <c r="R25">
        <v>6389</v>
      </c>
      <c r="S25">
        <v>7453</v>
      </c>
      <c r="T25">
        <v>4042</v>
      </c>
      <c r="U25">
        <v>3230</v>
      </c>
      <c r="V25">
        <v>9</v>
      </c>
      <c r="W25">
        <v>5211</v>
      </c>
      <c r="X25">
        <v>5865</v>
      </c>
      <c r="Y25">
        <v>4737</v>
      </c>
      <c r="Z25">
        <v>3644</v>
      </c>
      <c r="AA25">
        <v>2816</v>
      </c>
      <c r="AB25">
        <v>3765</v>
      </c>
      <c r="AC25">
        <v>5167</v>
      </c>
      <c r="AD25">
        <v>4</v>
      </c>
      <c r="AE25">
        <v>5119</v>
      </c>
      <c r="AF25">
        <v>5635</v>
      </c>
      <c r="AG25">
        <v>4499</v>
      </c>
      <c r="AH25">
        <v>4927</v>
      </c>
      <c r="AI25">
        <v>5831</v>
      </c>
      <c r="AJ25">
        <v>4694</v>
      </c>
      <c r="AK25">
        <v>5180</v>
      </c>
      <c r="AL25">
        <v>15</v>
      </c>
      <c r="AM25">
        <v>5998</v>
      </c>
      <c r="AN25">
        <v>7577</v>
      </c>
      <c r="AO25">
        <v>3873</v>
      </c>
      <c r="AP25">
        <v>4289</v>
      </c>
      <c r="AQ25">
        <v>3621</v>
      </c>
      <c r="AR25">
        <v>4460</v>
      </c>
      <c r="AS25">
        <v>6304</v>
      </c>
      <c r="AT25">
        <v>5</v>
      </c>
      <c r="AU25">
        <v>7704</v>
      </c>
      <c r="AV25">
        <v>7026</v>
      </c>
      <c r="AW25">
        <v>4873</v>
      </c>
      <c r="AX25">
        <v>4442</v>
      </c>
      <c r="AY25">
        <v>6557</v>
      </c>
      <c r="AZ25">
        <v>6267</v>
      </c>
      <c r="BA25">
        <v>6490</v>
      </c>
      <c r="BB25">
        <v>15</v>
      </c>
      <c r="BC25">
        <v>5261</v>
      </c>
      <c r="BD25">
        <v>6319</v>
      </c>
      <c r="BE25">
        <v>4891</v>
      </c>
      <c r="BF25">
        <v>4497</v>
      </c>
      <c r="BG25">
        <v>7511</v>
      </c>
      <c r="BH25">
        <v>7734</v>
      </c>
      <c r="BI25">
        <v>8415</v>
      </c>
      <c r="BJ25">
        <v>8</v>
      </c>
      <c r="BK25">
        <v>7300</v>
      </c>
      <c r="BL25">
        <v>7632</v>
      </c>
    </row>
    <row r="26" spans="1:64">
      <c r="A26">
        <v>2020</v>
      </c>
      <c r="B26">
        <v>2401</v>
      </c>
      <c r="C26">
        <v>5255</v>
      </c>
      <c r="D26">
        <v>4527</v>
      </c>
      <c r="E26">
        <v>3977</v>
      </c>
      <c r="F26">
        <v>2</v>
      </c>
      <c r="G26">
        <v>2952</v>
      </c>
      <c r="H26">
        <v>6836</v>
      </c>
      <c r="I26">
        <v>4432</v>
      </c>
      <c r="J26">
        <v>6389</v>
      </c>
      <c r="K26">
        <v>7453</v>
      </c>
      <c r="L26">
        <v>4042</v>
      </c>
      <c r="M26">
        <v>3230</v>
      </c>
      <c r="N26">
        <v>9</v>
      </c>
      <c r="O26">
        <v>5211</v>
      </c>
      <c r="P26">
        <v>5865</v>
      </c>
      <c r="Q26">
        <v>4737</v>
      </c>
      <c r="R26">
        <v>3644</v>
      </c>
      <c r="S26">
        <v>2816</v>
      </c>
      <c r="T26">
        <v>3765</v>
      </c>
      <c r="U26">
        <v>5167</v>
      </c>
      <c r="V26">
        <v>4</v>
      </c>
      <c r="W26">
        <v>5119</v>
      </c>
      <c r="X26">
        <v>5635</v>
      </c>
      <c r="Y26">
        <v>4499</v>
      </c>
      <c r="Z26">
        <v>4927</v>
      </c>
      <c r="AA26">
        <v>5831</v>
      </c>
      <c r="AB26">
        <v>4694</v>
      </c>
      <c r="AC26">
        <v>5180</v>
      </c>
      <c r="AD26">
        <v>15</v>
      </c>
      <c r="AE26">
        <v>5998</v>
      </c>
      <c r="AF26">
        <v>7577</v>
      </c>
      <c r="AG26">
        <v>3873</v>
      </c>
      <c r="AH26">
        <v>4289</v>
      </c>
      <c r="AI26">
        <v>3621</v>
      </c>
      <c r="AJ26">
        <v>4460</v>
      </c>
      <c r="AK26">
        <v>6304</v>
      </c>
      <c r="AL26">
        <v>5</v>
      </c>
      <c r="AM26">
        <v>7704</v>
      </c>
      <c r="AN26">
        <v>7026</v>
      </c>
      <c r="AO26">
        <v>4873</v>
      </c>
      <c r="AP26">
        <v>4442</v>
      </c>
      <c r="AQ26">
        <v>6557</v>
      </c>
      <c r="AR26">
        <v>6267</v>
      </c>
      <c r="AS26">
        <v>6490</v>
      </c>
      <c r="AT26">
        <v>15</v>
      </c>
      <c r="AU26">
        <v>5261</v>
      </c>
      <c r="AV26">
        <v>6319</v>
      </c>
      <c r="AW26">
        <v>4891</v>
      </c>
      <c r="AX26">
        <v>4497</v>
      </c>
      <c r="AY26">
        <v>7511</v>
      </c>
      <c r="AZ26">
        <v>7734</v>
      </c>
      <c r="BA26">
        <v>8415</v>
      </c>
      <c r="BB26">
        <v>8</v>
      </c>
      <c r="BC26">
        <v>7300</v>
      </c>
      <c r="BD26">
        <v>7632</v>
      </c>
      <c r="BE26">
        <v>4884</v>
      </c>
      <c r="BF26">
        <v>4171</v>
      </c>
      <c r="BG26">
        <v>4107</v>
      </c>
      <c r="BH26">
        <v>4453</v>
      </c>
      <c r="BI26">
        <v>8405</v>
      </c>
      <c r="BJ26">
        <v>21</v>
      </c>
      <c r="BK26">
        <v>7905</v>
      </c>
      <c r="BL26">
        <v>7659</v>
      </c>
    </row>
    <row r="27" spans="1:64">
      <c r="A27">
        <v>4432</v>
      </c>
      <c r="B27">
        <v>6389</v>
      </c>
      <c r="C27">
        <v>7453</v>
      </c>
      <c r="D27">
        <v>4042</v>
      </c>
      <c r="E27">
        <v>3230</v>
      </c>
      <c r="F27">
        <v>9</v>
      </c>
      <c r="G27">
        <v>5211</v>
      </c>
      <c r="H27">
        <v>5865</v>
      </c>
      <c r="I27">
        <v>4737</v>
      </c>
      <c r="J27">
        <v>3644</v>
      </c>
      <c r="K27">
        <v>2816</v>
      </c>
      <c r="L27">
        <v>3765</v>
      </c>
      <c r="M27">
        <v>5167</v>
      </c>
      <c r="N27">
        <v>4</v>
      </c>
      <c r="O27">
        <v>5119</v>
      </c>
      <c r="P27">
        <v>5635</v>
      </c>
      <c r="Q27">
        <v>4499</v>
      </c>
      <c r="R27">
        <v>4927</v>
      </c>
      <c r="S27">
        <v>5831</v>
      </c>
      <c r="T27">
        <v>4694</v>
      </c>
      <c r="U27">
        <v>5180</v>
      </c>
      <c r="V27">
        <v>15</v>
      </c>
      <c r="W27">
        <v>5998</v>
      </c>
      <c r="X27">
        <v>7577</v>
      </c>
      <c r="Y27">
        <v>3873</v>
      </c>
      <c r="Z27">
        <v>4289</v>
      </c>
      <c r="AA27">
        <v>3621</v>
      </c>
      <c r="AB27">
        <v>4460</v>
      </c>
      <c r="AC27">
        <v>6304</v>
      </c>
      <c r="AD27">
        <v>5</v>
      </c>
      <c r="AE27">
        <v>7704</v>
      </c>
      <c r="AF27">
        <v>7026</v>
      </c>
      <c r="AG27">
        <v>4873</v>
      </c>
      <c r="AH27">
        <v>4442</v>
      </c>
      <c r="AI27">
        <v>6557</v>
      </c>
      <c r="AJ27">
        <v>6267</v>
      </c>
      <c r="AK27">
        <v>6490</v>
      </c>
      <c r="AL27">
        <v>15</v>
      </c>
      <c r="AM27">
        <v>5261</v>
      </c>
      <c r="AN27">
        <v>6319</v>
      </c>
      <c r="AO27">
        <v>4891</v>
      </c>
      <c r="AP27">
        <v>4497</v>
      </c>
      <c r="AQ27">
        <v>7511</v>
      </c>
      <c r="AR27">
        <v>7734</v>
      </c>
      <c r="AS27">
        <v>8415</v>
      </c>
      <c r="AT27">
        <v>8</v>
      </c>
      <c r="AU27">
        <v>7300</v>
      </c>
      <c r="AV27">
        <v>7632</v>
      </c>
      <c r="AW27">
        <v>4884</v>
      </c>
      <c r="AX27">
        <v>4171</v>
      </c>
      <c r="AY27">
        <v>4107</v>
      </c>
      <c r="AZ27">
        <v>4453</v>
      </c>
      <c r="BA27">
        <v>8405</v>
      </c>
      <c r="BB27">
        <v>21</v>
      </c>
      <c r="BC27">
        <v>7905</v>
      </c>
      <c r="BD27">
        <v>7659</v>
      </c>
      <c r="BE27">
        <v>4909</v>
      </c>
      <c r="BF27">
        <v>4820</v>
      </c>
      <c r="BG27">
        <v>6826</v>
      </c>
      <c r="BH27">
        <v>7464</v>
      </c>
      <c r="BI27">
        <v>6314</v>
      </c>
      <c r="BJ27">
        <v>6</v>
      </c>
      <c r="BK27">
        <v>7397</v>
      </c>
      <c r="BL27">
        <v>6351</v>
      </c>
    </row>
    <row r="28" spans="1:64">
      <c r="A28">
        <v>4737</v>
      </c>
      <c r="B28">
        <v>3644</v>
      </c>
      <c r="C28">
        <v>2816</v>
      </c>
      <c r="D28">
        <v>3765</v>
      </c>
      <c r="E28">
        <v>5167</v>
      </c>
      <c r="F28">
        <v>4</v>
      </c>
      <c r="G28">
        <v>5119</v>
      </c>
      <c r="H28">
        <v>5635</v>
      </c>
      <c r="I28">
        <v>4499</v>
      </c>
      <c r="J28">
        <v>4927</v>
      </c>
      <c r="K28">
        <v>5831</v>
      </c>
      <c r="L28">
        <v>4694</v>
      </c>
      <c r="M28">
        <v>5180</v>
      </c>
      <c r="N28">
        <v>15</v>
      </c>
      <c r="O28">
        <v>5998</v>
      </c>
      <c r="P28">
        <v>7577</v>
      </c>
      <c r="Q28">
        <v>3873</v>
      </c>
      <c r="R28">
        <v>4289</v>
      </c>
      <c r="S28">
        <v>3621</v>
      </c>
      <c r="T28">
        <v>4460</v>
      </c>
      <c r="U28">
        <v>6304</v>
      </c>
      <c r="V28">
        <v>5</v>
      </c>
      <c r="W28">
        <v>7704</v>
      </c>
      <c r="X28">
        <v>7026</v>
      </c>
      <c r="Y28">
        <v>4873</v>
      </c>
      <c r="Z28">
        <v>4442</v>
      </c>
      <c r="AA28">
        <v>6557</v>
      </c>
      <c r="AB28">
        <v>6267</v>
      </c>
      <c r="AC28">
        <v>6490</v>
      </c>
      <c r="AD28">
        <v>15</v>
      </c>
      <c r="AE28">
        <v>5261</v>
      </c>
      <c r="AF28">
        <v>6319</v>
      </c>
      <c r="AG28">
        <v>4891</v>
      </c>
      <c r="AH28">
        <v>4497</v>
      </c>
      <c r="AI28">
        <v>7511</v>
      </c>
      <c r="AJ28">
        <v>7734</v>
      </c>
      <c r="AK28">
        <v>8415</v>
      </c>
      <c r="AL28">
        <v>8</v>
      </c>
      <c r="AM28">
        <v>7300</v>
      </c>
      <c r="AN28">
        <v>7632</v>
      </c>
      <c r="AO28">
        <v>4884</v>
      </c>
      <c r="AP28">
        <v>4171</v>
      </c>
      <c r="AQ28">
        <v>4107</v>
      </c>
      <c r="AR28">
        <v>4453</v>
      </c>
      <c r="AS28">
        <v>8405</v>
      </c>
      <c r="AT28">
        <v>21</v>
      </c>
      <c r="AU28">
        <v>7905</v>
      </c>
      <c r="AV28">
        <v>7659</v>
      </c>
      <c r="AW28">
        <v>4909</v>
      </c>
      <c r="AX28">
        <v>4820</v>
      </c>
      <c r="AY28">
        <v>6826</v>
      </c>
      <c r="AZ28">
        <v>7464</v>
      </c>
      <c r="BA28">
        <v>6314</v>
      </c>
      <c r="BB28">
        <v>6</v>
      </c>
      <c r="BC28">
        <v>7397</v>
      </c>
      <c r="BD28">
        <v>6351</v>
      </c>
      <c r="BE28">
        <v>3425</v>
      </c>
      <c r="BF28">
        <v>3650</v>
      </c>
      <c r="BG28">
        <v>8038</v>
      </c>
      <c r="BH28">
        <v>7500</v>
      </c>
      <c r="BI28">
        <v>9823</v>
      </c>
      <c r="BJ28">
        <v>23</v>
      </c>
      <c r="BK28">
        <v>9681</v>
      </c>
      <c r="BL28">
        <v>8777</v>
      </c>
    </row>
    <row r="29" spans="1:64">
      <c r="A29">
        <v>4499</v>
      </c>
      <c r="B29">
        <v>4927</v>
      </c>
      <c r="C29">
        <v>5831</v>
      </c>
      <c r="D29">
        <v>4694</v>
      </c>
      <c r="E29">
        <v>5180</v>
      </c>
      <c r="F29">
        <v>15</v>
      </c>
      <c r="G29">
        <v>5998</v>
      </c>
      <c r="H29">
        <v>7577</v>
      </c>
      <c r="I29">
        <v>3873</v>
      </c>
      <c r="J29">
        <v>4289</v>
      </c>
      <c r="K29">
        <v>3621</v>
      </c>
      <c r="L29">
        <v>4460</v>
      </c>
      <c r="M29">
        <v>6304</v>
      </c>
      <c r="N29">
        <v>5</v>
      </c>
      <c r="O29">
        <v>7704</v>
      </c>
      <c r="P29">
        <v>7026</v>
      </c>
      <c r="Q29">
        <v>4873</v>
      </c>
      <c r="R29">
        <v>4442</v>
      </c>
      <c r="S29">
        <v>6557</v>
      </c>
      <c r="T29">
        <v>6267</v>
      </c>
      <c r="U29">
        <v>6490</v>
      </c>
      <c r="V29">
        <v>15</v>
      </c>
      <c r="W29">
        <v>5261</v>
      </c>
      <c r="X29">
        <v>6319</v>
      </c>
      <c r="Y29">
        <v>4891</v>
      </c>
      <c r="Z29">
        <v>4497</v>
      </c>
      <c r="AA29">
        <v>7511</v>
      </c>
      <c r="AB29">
        <v>7734</v>
      </c>
      <c r="AC29">
        <v>8415</v>
      </c>
      <c r="AD29">
        <v>8</v>
      </c>
      <c r="AE29">
        <v>7300</v>
      </c>
      <c r="AF29">
        <v>7632</v>
      </c>
      <c r="AG29">
        <v>4884</v>
      </c>
      <c r="AH29">
        <v>4171</v>
      </c>
      <c r="AI29">
        <v>4107</v>
      </c>
      <c r="AJ29">
        <v>4453</v>
      </c>
      <c r="AK29">
        <v>8405</v>
      </c>
      <c r="AL29">
        <v>21</v>
      </c>
      <c r="AM29">
        <v>7905</v>
      </c>
      <c r="AN29">
        <v>7659</v>
      </c>
      <c r="AO29">
        <v>4909</v>
      </c>
      <c r="AP29">
        <v>4820</v>
      </c>
      <c r="AQ29">
        <v>6826</v>
      </c>
      <c r="AR29">
        <v>7464</v>
      </c>
      <c r="AS29">
        <v>6314</v>
      </c>
      <c r="AT29">
        <v>6</v>
      </c>
      <c r="AU29">
        <v>7397</v>
      </c>
      <c r="AV29">
        <v>6351</v>
      </c>
      <c r="AW29">
        <v>3425</v>
      </c>
      <c r="AX29">
        <v>3650</v>
      </c>
      <c r="AY29">
        <v>8038</v>
      </c>
      <c r="AZ29">
        <v>7500</v>
      </c>
      <c r="BA29">
        <v>9823</v>
      </c>
      <c r="BB29">
        <v>23</v>
      </c>
      <c r="BC29">
        <v>9681</v>
      </c>
      <c r="BD29">
        <v>8777</v>
      </c>
      <c r="BE29">
        <v>4296</v>
      </c>
      <c r="BF29">
        <v>7354</v>
      </c>
      <c r="BG29">
        <v>7651</v>
      </c>
      <c r="BH29">
        <v>8648</v>
      </c>
      <c r="BI29">
        <v>8524</v>
      </c>
      <c r="BJ29">
        <v>13</v>
      </c>
      <c r="BK29">
        <v>7554</v>
      </c>
      <c r="BL29">
        <v>8169</v>
      </c>
    </row>
    <row r="30" spans="1:64">
      <c r="A30">
        <v>3873</v>
      </c>
      <c r="B30">
        <v>4289</v>
      </c>
      <c r="C30">
        <v>3621</v>
      </c>
      <c r="D30">
        <v>4460</v>
      </c>
      <c r="E30">
        <v>6304</v>
      </c>
      <c r="F30">
        <v>5</v>
      </c>
      <c r="G30">
        <v>7704</v>
      </c>
      <c r="H30">
        <v>7026</v>
      </c>
      <c r="I30">
        <v>4873</v>
      </c>
      <c r="J30">
        <v>4442</v>
      </c>
      <c r="K30">
        <v>6557</v>
      </c>
      <c r="L30">
        <v>6267</v>
      </c>
      <c r="M30">
        <v>6490</v>
      </c>
      <c r="N30">
        <v>15</v>
      </c>
      <c r="O30">
        <v>5261</v>
      </c>
      <c r="P30">
        <v>6319</v>
      </c>
      <c r="Q30">
        <v>4891</v>
      </c>
      <c r="R30">
        <v>4497</v>
      </c>
      <c r="S30">
        <v>7511</v>
      </c>
      <c r="T30">
        <v>7734</v>
      </c>
      <c r="U30">
        <v>8415</v>
      </c>
      <c r="V30">
        <v>8</v>
      </c>
      <c r="W30">
        <v>7300</v>
      </c>
      <c r="X30">
        <v>7632</v>
      </c>
      <c r="Y30">
        <v>4884</v>
      </c>
      <c r="Z30">
        <v>4171</v>
      </c>
      <c r="AA30">
        <v>4107</v>
      </c>
      <c r="AB30">
        <v>4453</v>
      </c>
      <c r="AC30">
        <v>8405</v>
      </c>
      <c r="AD30">
        <v>21</v>
      </c>
      <c r="AE30">
        <v>7905</v>
      </c>
      <c r="AF30">
        <v>7659</v>
      </c>
      <c r="AG30">
        <v>4909</v>
      </c>
      <c r="AH30">
        <v>4820</v>
      </c>
      <c r="AI30">
        <v>6826</v>
      </c>
      <c r="AJ30">
        <v>7464</v>
      </c>
      <c r="AK30">
        <v>6314</v>
      </c>
      <c r="AL30">
        <v>6</v>
      </c>
      <c r="AM30">
        <v>7397</v>
      </c>
      <c r="AN30">
        <v>6351</v>
      </c>
      <c r="AO30">
        <v>3425</v>
      </c>
      <c r="AP30">
        <v>3650</v>
      </c>
      <c r="AQ30">
        <v>8038</v>
      </c>
      <c r="AR30">
        <v>7500</v>
      </c>
      <c r="AS30">
        <v>9823</v>
      </c>
      <c r="AT30">
        <v>23</v>
      </c>
      <c r="AU30">
        <v>9681</v>
      </c>
      <c r="AV30">
        <v>8777</v>
      </c>
      <c r="AW30">
        <v>4296</v>
      </c>
      <c r="AX30">
        <v>7354</v>
      </c>
      <c r="AY30">
        <v>7651</v>
      </c>
      <c r="AZ30">
        <v>8648</v>
      </c>
      <c r="BA30">
        <v>8524</v>
      </c>
      <c r="BB30">
        <v>13</v>
      </c>
      <c r="BC30">
        <v>7554</v>
      </c>
      <c r="BD30">
        <v>8169</v>
      </c>
      <c r="BE30">
        <v>4842</v>
      </c>
      <c r="BF30">
        <v>6133</v>
      </c>
      <c r="BG30">
        <v>9305</v>
      </c>
      <c r="BH30">
        <v>9107</v>
      </c>
      <c r="BI30">
        <v>7474</v>
      </c>
      <c r="BJ30">
        <v>14</v>
      </c>
      <c r="BK30">
        <v>7457</v>
      </c>
      <c r="BL30">
        <v>6933</v>
      </c>
    </row>
    <row r="31" spans="1:64">
      <c r="A31">
        <v>4873</v>
      </c>
      <c r="B31">
        <v>4442</v>
      </c>
      <c r="C31">
        <v>6557</v>
      </c>
      <c r="D31">
        <v>6267</v>
      </c>
      <c r="E31">
        <v>6490</v>
      </c>
      <c r="F31">
        <v>15</v>
      </c>
      <c r="G31">
        <v>5261</v>
      </c>
      <c r="H31">
        <v>6319</v>
      </c>
      <c r="I31">
        <v>4891</v>
      </c>
      <c r="J31">
        <v>4497</v>
      </c>
      <c r="K31">
        <v>7511</v>
      </c>
      <c r="L31">
        <v>7734</v>
      </c>
      <c r="M31">
        <v>8415</v>
      </c>
      <c r="N31">
        <v>8</v>
      </c>
      <c r="O31">
        <v>7300</v>
      </c>
      <c r="P31">
        <v>7632</v>
      </c>
      <c r="Q31">
        <v>4884</v>
      </c>
      <c r="R31">
        <v>4171</v>
      </c>
      <c r="S31">
        <v>4107</v>
      </c>
      <c r="T31">
        <v>4453</v>
      </c>
      <c r="U31">
        <v>8405</v>
      </c>
      <c r="V31">
        <v>21</v>
      </c>
      <c r="W31">
        <v>7905</v>
      </c>
      <c r="X31">
        <v>7659</v>
      </c>
      <c r="Y31">
        <v>4909</v>
      </c>
      <c r="Z31">
        <v>4820</v>
      </c>
      <c r="AA31">
        <v>6826</v>
      </c>
      <c r="AB31">
        <v>7464</v>
      </c>
      <c r="AC31">
        <v>6314</v>
      </c>
      <c r="AD31">
        <v>6</v>
      </c>
      <c r="AE31">
        <v>7397</v>
      </c>
      <c r="AF31">
        <v>6351</v>
      </c>
      <c r="AG31">
        <v>3425</v>
      </c>
      <c r="AH31">
        <v>3650</v>
      </c>
      <c r="AI31">
        <v>8038</v>
      </c>
      <c r="AJ31">
        <v>7500</v>
      </c>
      <c r="AK31">
        <v>9823</v>
      </c>
      <c r="AL31">
        <v>23</v>
      </c>
      <c r="AM31">
        <v>9681</v>
      </c>
      <c r="AN31">
        <v>8777</v>
      </c>
      <c r="AO31">
        <v>4296</v>
      </c>
      <c r="AP31">
        <v>7354</v>
      </c>
      <c r="AQ31">
        <v>7651</v>
      </c>
      <c r="AR31">
        <v>8648</v>
      </c>
      <c r="AS31">
        <v>8524</v>
      </c>
      <c r="AT31">
        <v>13</v>
      </c>
      <c r="AU31">
        <v>7554</v>
      </c>
      <c r="AV31">
        <v>8169</v>
      </c>
      <c r="AW31">
        <v>4842</v>
      </c>
      <c r="AX31">
        <v>6133</v>
      </c>
      <c r="AY31">
        <v>9305</v>
      </c>
      <c r="AZ31">
        <v>9107</v>
      </c>
      <c r="BA31">
        <v>7474</v>
      </c>
      <c r="BB31">
        <v>14</v>
      </c>
      <c r="BC31">
        <v>7457</v>
      </c>
      <c r="BD31">
        <v>6933</v>
      </c>
      <c r="BE31">
        <v>3979</v>
      </c>
      <c r="BF31">
        <v>8977</v>
      </c>
      <c r="BG31">
        <v>11572</v>
      </c>
      <c r="BH31">
        <v>9785</v>
      </c>
      <c r="BI31">
        <v>6214</v>
      </c>
      <c r="BJ31">
        <v>25</v>
      </c>
      <c r="BK31">
        <v>5341</v>
      </c>
      <c r="BL31">
        <v>5962</v>
      </c>
    </row>
    <row r="32" spans="1:64">
      <c r="A32">
        <v>4891</v>
      </c>
      <c r="B32">
        <v>4497</v>
      </c>
      <c r="C32">
        <v>7511</v>
      </c>
      <c r="D32">
        <v>7734</v>
      </c>
      <c r="E32">
        <v>8415</v>
      </c>
      <c r="F32">
        <v>8</v>
      </c>
      <c r="G32">
        <v>7300</v>
      </c>
      <c r="H32">
        <v>7632</v>
      </c>
      <c r="I32">
        <v>4884</v>
      </c>
      <c r="J32">
        <v>4171</v>
      </c>
      <c r="K32">
        <v>4107</v>
      </c>
      <c r="L32">
        <v>4453</v>
      </c>
      <c r="M32">
        <v>8405</v>
      </c>
      <c r="N32">
        <v>21</v>
      </c>
      <c r="O32">
        <v>7905</v>
      </c>
      <c r="P32">
        <v>7659</v>
      </c>
      <c r="Q32">
        <v>4909</v>
      </c>
      <c r="R32">
        <v>4820</v>
      </c>
      <c r="S32">
        <v>6826</v>
      </c>
      <c r="T32">
        <v>7464</v>
      </c>
      <c r="U32">
        <v>6314</v>
      </c>
      <c r="V32">
        <v>6</v>
      </c>
      <c r="W32">
        <v>7397</v>
      </c>
      <c r="X32">
        <v>6351</v>
      </c>
      <c r="Y32">
        <v>3425</v>
      </c>
      <c r="Z32">
        <v>3650</v>
      </c>
      <c r="AA32">
        <v>8038</v>
      </c>
      <c r="AB32">
        <v>7500</v>
      </c>
      <c r="AC32">
        <v>9823</v>
      </c>
      <c r="AD32">
        <v>23</v>
      </c>
      <c r="AE32">
        <v>9681</v>
      </c>
      <c r="AF32">
        <v>8777</v>
      </c>
      <c r="AG32">
        <v>4296</v>
      </c>
      <c r="AH32">
        <v>7354</v>
      </c>
      <c r="AI32">
        <v>7651</v>
      </c>
      <c r="AJ32">
        <v>8648</v>
      </c>
      <c r="AK32">
        <v>8524</v>
      </c>
      <c r="AL32">
        <v>13</v>
      </c>
      <c r="AM32">
        <v>7554</v>
      </c>
      <c r="AN32">
        <v>8169</v>
      </c>
      <c r="AO32">
        <v>4842</v>
      </c>
      <c r="AP32">
        <v>6133</v>
      </c>
      <c r="AQ32">
        <v>9305</v>
      </c>
      <c r="AR32">
        <v>9107</v>
      </c>
      <c r="AS32">
        <v>7474</v>
      </c>
      <c r="AT32">
        <v>14</v>
      </c>
      <c r="AU32">
        <v>7457</v>
      </c>
      <c r="AV32">
        <v>6933</v>
      </c>
      <c r="AW32">
        <v>3979</v>
      </c>
      <c r="AX32">
        <v>8977</v>
      </c>
      <c r="AY32">
        <v>11572</v>
      </c>
      <c r="AZ32">
        <v>9785</v>
      </c>
      <c r="BA32">
        <v>6214</v>
      </c>
      <c r="BB32">
        <v>25</v>
      </c>
      <c r="BC32">
        <v>5341</v>
      </c>
      <c r="BD32">
        <v>5962</v>
      </c>
      <c r="BE32">
        <v>4425</v>
      </c>
      <c r="BF32">
        <v>6902</v>
      </c>
      <c r="BG32">
        <v>9148</v>
      </c>
      <c r="BH32">
        <v>7695</v>
      </c>
      <c r="BI32">
        <v>6579</v>
      </c>
      <c r="BJ32">
        <v>9</v>
      </c>
      <c r="BK32">
        <v>4381</v>
      </c>
      <c r="BL32">
        <v>3465</v>
      </c>
    </row>
    <row r="33" spans="1:64">
      <c r="A33">
        <v>4884</v>
      </c>
      <c r="B33">
        <v>4171</v>
      </c>
      <c r="C33">
        <v>4107</v>
      </c>
      <c r="D33">
        <v>4453</v>
      </c>
      <c r="E33">
        <v>8405</v>
      </c>
      <c r="F33">
        <v>21</v>
      </c>
      <c r="G33">
        <v>7905</v>
      </c>
      <c r="H33">
        <v>7659</v>
      </c>
      <c r="I33">
        <v>4909</v>
      </c>
      <c r="J33">
        <v>4820</v>
      </c>
      <c r="K33">
        <v>6826</v>
      </c>
      <c r="L33">
        <v>7464</v>
      </c>
      <c r="M33">
        <v>6314</v>
      </c>
      <c r="N33">
        <v>6</v>
      </c>
      <c r="O33">
        <v>7397</v>
      </c>
      <c r="P33">
        <v>6351</v>
      </c>
      <c r="Q33">
        <v>3425</v>
      </c>
      <c r="R33">
        <v>3650</v>
      </c>
      <c r="S33">
        <v>8038</v>
      </c>
      <c r="T33">
        <v>7500</v>
      </c>
      <c r="U33">
        <v>9823</v>
      </c>
      <c r="V33">
        <v>23</v>
      </c>
      <c r="W33">
        <v>9681</v>
      </c>
      <c r="X33">
        <v>8777</v>
      </c>
      <c r="Y33">
        <v>4296</v>
      </c>
      <c r="Z33">
        <v>7354</v>
      </c>
      <c r="AA33">
        <v>7651</v>
      </c>
      <c r="AB33">
        <v>8648</v>
      </c>
      <c r="AC33">
        <v>8524</v>
      </c>
      <c r="AD33">
        <v>13</v>
      </c>
      <c r="AE33">
        <v>7554</v>
      </c>
      <c r="AF33">
        <v>8169</v>
      </c>
      <c r="AG33">
        <v>4842</v>
      </c>
      <c r="AH33">
        <v>6133</v>
      </c>
      <c r="AI33">
        <v>9305</v>
      </c>
      <c r="AJ33">
        <v>9107</v>
      </c>
      <c r="AK33">
        <v>7474</v>
      </c>
      <c r="AL33">
        <v>14</v>
      </c>
      <c r="AM33">
        <v>7457</v>
      </c>
      <c r="AN33">
        <v>6933</v>
      </c>
      <c r="AO33">
        <v>3979</v>
      </c>
      <c r="AP33">
        <v>8977</v>
      </c>
      <c r="AQ33">
        <v>11572</v>
      </c>
      <c r="AR33">
        <v>9785</v>
      </c>
      <c r="AS33">
        <v>6214</v>
      </c>
      <c r="AT33">
        <v>25</v>
      </c>
      <c r="AU33">
        <v>5341</v>
      </c>
      <c r="AV33">
        <v>5962</v>
      </c>
      <c r="AW33">
        <v>4425</v>
      </c>
      <c r="AX33">
        <v>6902</v>
      </c>
      <c r="AY33">
        <v>9148</v>
      </c>
      <c r="AZ33">
        <v>7695</v>
      </c>
      <c r="BA33">
        <v>6579</v>
      </c>
      <c r="BB33">
        <v>9</v>
      </c>
      <c r="BC33">
        <v>4381</v>
      </c>
      <c r="BD33">
        <v>3465</v>
      </c>
      <c r="BE33">
        <v>6022</v>
      </c>
      <c r="BF33">
        <v>12116</v>
      </c>
      <c r="BG33">
        <v>6847</v>
      </c>
      <c r="BH33">
        <v>5397</v>
      </c>
      <c r="BI33">
        <v>2000</v>
      </c>
      <c r="BJ33">
        <v>8</v>
      </c>
      <c r="BK33">
        <v>1716</v>
      </c>
      <c r="BL33">
        <v>4648</v>
      </c>
    </row>
    <row r="34" spans="1:64">
      <c r="A34">
        <v>4909</v>
      </c>
      <c r="B34">
        <v>4820</v>
      </c>
      <c r="C34">
        <v>6826</v>
      </c>
      <c r="D34">
        <v>7464</v>
      </c>
      <c r="E34">
        <v>6314</v>
      </c>
      <c r="F34">
        <v>6</v>
      </c>
      <c r="G34">
        <v>7397</v>
      </c>
      <c r="H34">
        <v>6351</v>
      </c>
      <c r="I34">
        <v>3425</v>
      </c>
      <c r="J34">
        <v>3650</v>
      </c>
      <c r="K34">
        <v>8038</v>
      </c>
      <c r="L34">
        <v>7500</v>
      </c>
      <c r="M34">
        <v>9823</v>
      </c>
      <c r="N34">
        <v>23</v>
      </c>
      <c r="O34">
        <v>9681</v>
      </c>
      <c r="P34">
        <v>8777</v>
      </c>
      <c r="Q34">
        <v>4296</v>
      </c>
      <c r="R34">
        <v>7354</v>
      </c>
      <c r="S34">
        <v>7651</v>
      </c>
      <c r="T34">
        <v>8648</v>
      </c>
      <c r="U34">
        <v>8524</v>
      </c>
      <c r="V34">
        <v>13</v>
      </c>
      <c r="W34">
        <v>7554</v>
      </c>
      <c r="X34">
        <v>8169</v>
      </c>
      <c r="Y34">
        <v>4842</v>
      </c>
      <c r="Z34">
        <v>6133</v>
      </c>
      <c r="AA34">
        <v>9305</v>
      </c>
      <c r="AB34">
        <v>9107</v>
      </c>
      <c r="AC34">
        <v>7474</v>
      </c>
      <c r="AD34">
        <v>14</v>
      </c>
      <c r="AE34">
        <v>7457</v>
      </c>
      <c r="AF34">
        <v>6933</v>
      </c>
      <c r="AG34">
        <v>3979</v>
      </c>
      <c r="AH34">
        <v>8977</v>
      </c>
      <c r="AI34">
        <v>11572</v>
      </c>
      <c r="AJ34">
        <v>9785</v>
      </c>
      <c r="AK34">
        <v>6214</v>
      </c>
      <c r="AL34">
        <v>25</v>
      </c>
      <c r="AM34">
        <v>5341</v>
      </c>
      <c r="AN34">
        <v>5962</v>
      </c>
      <c r="AO34">
        <v>4425</v>
      </c>
      <c r="AP34">
        <v>6902</v>
      </c>
      <c r="AQ34">
        <v>9148</v>
      </c>
      <c r="AR34">
        <v>7695</v>
      </c>
      <c r="AS34">
        <v>6579</v>
      </c>
      <c r="AT34">
        <v>9</v>
      </c>
      <c r="AU34">
        <v>4381</v>
      </c>
      <c r="AV34">
        <v>3465</v>
      </c>
      <c r="AW34">
        <v>6022</v>
      </c>
      <c r="AX34">
        <v>12116</v>
      </c>
      <c r="AY34">
        <v>6847</v>
      </c>
      <c r="AZ34">
        <v>5397</v>
      </c>
      <c r="BA34">
        <v>2000</v>
      </c>
      <c r="BB34">
        <v>8</v>
      </c>
      <c r="BC34">
        <v>1716</v>
      </c>
      <c r="BD34">
        <v>4648</v>
      </c>
      <c r="BE34">
        <v>6765</v>
      </c>
      <c r="BF34">
        <v>8392</v>
      </c>
      <c r="BG34">
        <v>1987</v>
      </c>
      <c r="BH34">
        <v>1906</v>
      </c>
      <c r="BI34">
        <v>2809</v>
      </c>
      <c r="BJ34">
        <v>4</v>
      </c>
      <c r="BK34">
        <v>6655</v>
      </c>
      <c r="BL34">
        <v>7315</v>
      </c>
    </row>
    <row r="35" spans="1:64">
      <c r="A35">
        <v>3425</v>
      </c>
      <c r="B35">
        <v>3650</v>
      </c>
      <c r="C35">
        <v>8038</v>
      </c>
      <c r="D35">
        <v>7500</v>
      </c>
      <c r="E35">
        <v>9823</v>
      </c>
      <c r="F35">
        <v>23</v>
      </c>
      <c r="G35">
        <v>9681</v>
      </c>
      <c r="H35">
        <v>8777</v>
      </c>
      <c r="I35">
        <v>4296</v>
      </c>
      <c r="J35">
        <v>7354</v>
      </c>
      <c r="K35">
        <v>7651</v>
      </c>
      <c r="L35">
        <v>8648</v>
      </c>
      <c r="M35">
        <v>8524</v>
      </c>
      <c r="N35">
        <v>13</v>
      </c>
      <c r="O35">
        <v>7554</v>
      </c>
      <c r="P35">
        <v>8169</v>
      </c>
      <c r="Q35">
        <v>4842</v>
      </c>
      <c r="R35">
        <v>6133</v>
      </c>
      <c r="S35">
        <v>9305</v>
      </c>
      <c r="T35">
        <v>9107</v>
      </c>
      <c r="U35">
        <v>7474</v>
      </c>
      <c r="V35">
        <v>14</v>
      </c>
      <c r="W35">
        <v>7457</v>
      </c>
      <c r="X35">
        <v>6933</v>
      </c>
      <c r="Y35">
        <v>3979</v>
      </c>
      <c r="Z35">
        <v>8977</v>
      </c>
      <c r="AA35">
        <v>11572</v>
      </c>
      <c r="AB35">
        <v>9785</v>
      </c>
      <c r="AC35">
        <v>6214</v>
      </c>
      <c r="AD35">
        <v>25</v>
      </c>
      <c r="AE35">
        <v>5341</v>
      </c>
      <c r="AF35">
        <v>5962</v>
      </c>
      <c r="AG35">
        <v>4425</v>
      </c>
      <c r="AH35">
        <v>6902</v>
      </c>
      <c r="AI35">
        <v>9148</v>
      </c>
      <c r="AJ35">
        <v>7695</v>
      </c>
      <c r="AK35">
        <v>6579</v>
      </c>
      <c r="AL35">
        <v>9</v>
      </c>
      <c r="AM35">
        <v>4381</v>
      </c>
      <c r="AN35">
        <v>3465</v>
      </c>
      <c r="AO35">
        <v>6022</v>
      </c>
      <c r="AP35">
        <v>12116</v>
      </c>
      <c r="AQ35">
        <v>6847</v>
      </c>
      <c r="AR35">
        <v>5397</v>
      </c>
      <c r="AS35">
        <v>2000</v>
      </c>
      <c r="AT35">
        <v>8</v>
      </c>
      <c r="AU35">
        <v>1716</v>
      </c>
      <c r="AV35">
        <v>4648</v>
      </c>
      <c r="AW35">
        <v>6765</v>
      </c>
      <c r="AX35">
        <v>8392</v>
      </c>
      <c r="AY35">
        <v>1987</v>
      </c>
      <c r="AZ35">
        <v>1906</v>
      </c>
      <c r="BA35">
        <v>2809</v>
      </c>
      <c r="BB35">
        <v>4</v>
      </c>
      <c r="BC35">
        <v>6655</v>
      </c>
      <c r="BD35">
        <v>7315</v>
      </c>
      <c r="BE35">
        <v>6679</v>
      </c>
      <c r="BF35">
        <v>1430</v>
      </c>
      <c r="BG35">
        <v>960</v>
      </c>
      <c r="BH35">
        <v>1652</v>
      </c>
      <c r="BI35">
        <v>5587</v>
      </c>
      <c r="BJ35">
        <v>18</v>
      </c>
      <c r="BK35">
        <v>5426</v>
      </c>
      <c r="BL35">
        <v>7478</v>
      </c>
    </row>
    <row r="36" spans="1:64">
      <c r="A36">
        <v>4296</v>
      </c>
      <c r="B36">
        <v>7354</v>
      </c>
      <c r="C36">
        <v>7651</v>
      </c>
      <c r="D36">
        <v>8648</v>
      </c>
      <c r="E36">
        <v>8524</v>
      </c>
      <c r="F36">
        <v>13</v>
      </c>
      <c r="G36">
        <v>7554</v>
      </c>
      <c r="H36">
        <v>8169</v>
      </c>
      <c r="I36">
        <v>4842</v>
      </c>
      <c r="J36">
        <v>6133</v>
      </c>
      <c r="K36">
        <v>9305</v>
      </c>
      <c r="L36">
        <v>9107</v>
      </c>
      <c r="M36">
        <v>7474</v>
      </c>
      <c r="N36">
        <v>14</v>
      </c>
      <c r="O36">
        <v>7457</v>
      </c>
      <c r="P36">
        <v>6933</v>
      </c>
      <c r="Q36">
        <v>3979</v>
      </c>
      <c r="R36">
        <v>8977</v>
      </c>
      <c r="S36">
        <v>11572</v>
      </c>
      <c r="T36">
        <v>9785</v>
      </c>
      <c r="U36">
        <v>6214</v>
      </c>
      <c r="V36">
        <v>25</v>
      </c>
      <c r="W36">
        <v>5341</v>
      </c>
      <c r="X36">
        <v>5962</v>
      </c>
      <c r="Y36">
        <v>4425</v>
      </c>
      <c r="Z36">
        <v>6902</v>
      </c>
      <c r="AA36">
        <v>9148</v>
      </c>
      <c r="AB36">
        <v>7695</v>
      </c>
      <c r="AC36">
        <v>6579</v>
      </c>
      <c r="AD36">
        <v>9</v>
      </c>
      <c r="AE36">
        <v>4381</v>
      </c>
      <c r="AF36">
        <v>3465</v>
      </c>
      <c r="AG36">
        <v>6022</v>
      </c>
      <c r="AH36">
        <v>12116</v>
      </c>
      <c r="AI36">
        <v>6847</v>
      </c>
      <c r="AJ36">
        <v>5397</v>
      </c>
      <c r="AK36">
        <v>2000</v>
      </c>
      <c r="AL36">
        <v>8</v>
      </c>
      <c r="AM36">
        <v>1716</v>
      </c>
      <c r="AN36">
        <v>4648</v>
      </c>
      <c r="AO36">
        <v>6765</v>
      </c>
      <c r="AP36">
        <v>8392</v>
      </c>
      <c r="AQ36">
        <v>1987</v>
      </c>
      <c r="AR36">
        <v>1906</v>
      </c>
      <c r="AS36">
        <v>2809</v>
      </c>
      <c r="AT36">
        <v>4</v>
      </c>
      <c r="AU36">
        <v>6655</v>
      </c>
      <c r="AV36">
        <v>7315</v>
      </c>
      <c r="AW36">
        <v>6679</v>
      </c>
      <c r="AX36">
        <v>1430</v>
      </c>
      <c r="AY36">
        <v>960</v>
      </c>
      <c r="AZ36">
        <v>1652</v>
      </c>
      <c r="BA36">
        <v>5587</v>
      </c>
      <c r="BB36">
        <v>18</v>
      </c>
      <c r="BC36">
        <v>5426</v>
      </c>
      <c r="BD36">
        <v>7478</v>
      </c>
      <c r="BE36">
        <v>5740</v>
      </c>
      <c r="BF36">
        <v>142</v>
      </c>
      <c r="BG36">
        <v>6532</v>
      </c>
      <c r="BH36">
        <v>4073</v>
      </c>
      <c r="BI36">
        <v>7792</v>
      </c>
      <c r="BJ36">
        <v>10</v>
      </c>
      <c r="BK36">
        <v>7693</v>
      </c>
      <c r="BL36">
        <v>9930</v>
      </c>
    </row>
    <row r="37" spans="1:64">
      <c r="A37">
        <v>4842</v>
      </c>
      <c r="B37">
        <v>6133</v>
      </c>
      <c r="C37">
        <v>9305</v>
      </c>
      <c r="D37">
        <v>9107</v>
      </c>
      <c r="E37">
        <v>7474</v>
      </c>
      <c r="F37">
        <v>14</v>
      </c>
      <c r="G37">
        <v>7457</v>
      </c>
      <c r="H37">
        <v>6933</v>
      </c>
      <c r="I37">
        <v>3979</v>
      </c>
      <c r="J37">
        <v>8977</v>
      </c>
      <c r="K37">
        <v>11572</v>
      </c>
      <c r="L37">
        <v>9785</v>
      </c>
      <c r="M37">
        <v>6214</v>
      </c>
      <c r="N37">
        <v>25</v>
      </c>
      <c r="O37">
        <v>5341</v>
      </c>
      <c r="P37">
        <v>5962</v>
      </c>
      <c r="Q37">
        <v>4425</v>
      </c>
      <c r="R37">
        <v>6902</v>
      </c>
      <c r="S37">
        <v>9148</v>
      </c>
      <c r="T37">
        <v>7695</v>
      </c>
      <c r="U37">
        <v>6579</v>
      </c>
      <c r="V37">
        <v>9</v>
      </c>
      <c r="W37">
        <v>4381</v>
      </c>
      <c r="X37">
        <v>3465</v>
      </c>
      <c r="Y37">
        <v>6022</v>
      </c>
      <c r="Z37">
        <v>12116</v>
      </c>
      <c r="AA37">
        <v>6847</v>
      </c>
      <c r="AB37">
        <v>5397</v>
      </c>
      <c r="AC37">
        <v>2000</v>
      </c>
      <c r="AD37">
        <v>8</v>
      </c>
      <c r="AE37">
        <v>1716</v>
      </c>
      <c r="AF37">
        <v>4648</v>
      </c>
      <c r="AG37">
        <v>6765</v>
      </c>
      <c r="AH37">
        <v>8392</v>
      </c>
      <c r="AI37">
        <v>1987</v>
      </c>
      <c r="AJ37">
        <v>1906</v>
      </c>
      <c r="AK37">
        <v>2809</v>
      </c>
      <c r="AL37">
        <v>4</v>
      </c>
      <c r="AM37">
        <v>6655</v>
      </c>
      <c r="AN37">
        <v>7315</v>
      </c>
      <c r="AO37">
        <v>6679</v>
      </c>
      <c r="AP37">
        <v>1430</v>
      </c>
      <c r="AQ37">
        <v>960</v>
      </c>
      <c r="AR37">
        <v>1652</v>
      </c>
      <c r="AS37">
        <v>5587</v>
      </c>
      <c r="AT37">
        <v>18</v>
      </c>
      <c r="AU37">
        <v>5426</v>
      </c>
      <c r="AV37">
        <v>7478</v>
      </c>
      <c r="AW37">
        <v>5740</v>
      </c>
      <c r="AX37">
        <v>142</v>
      </c>
      <c r="AY37">
        <v>6532</v>
      </c>
      <c r="AZ37">
        <v>4073</v>
      </c>
      <c r="BA37">
        <v>7792</v>
      </c>
      <c r="BB37">
        <v>10</v>
      </c>
      <c r="BC37">
        <v>7693</v>
      </c>
      <c r="BD37">
        <v>9930</v>
      </c>
      <c r="BE37">
        <v>4689</v>
      </c>
      <c r="BF37">
        <v>0</v>
      </c>
      <c r="BG37">
        <v>6682</v>
      </c>
      <c r="BH37">
        <v>6129</v>
      </c>
      <c r="BI37">
        <v>5573</v>
      </c>
      <c r="BJ37">
        <v>8</v>
      </c>
      <c r="BK37">
        <v>5591</v>
      </c>
      <c r="BL37">
        <v>6900</v>
      </c>
    </row>
    <row r="38" spans="1:64">
      <c r="A38">
        <v>3979</v>
      </c>
      <c r="B38">
        <v>8977</v>
      </c>
      <c r="C38">
        <v>11572</v>
      </c>
      <c r="D38">
        <v>9785</v>
      </c>
      <c r="E38">
        <v>6214</v>
      </c>
      <c r="F38">
        <v>25</v>
      </c>
      <c r="G38">
        <v>5341</v>
      </c>
      <c r="H38">
        <v>5962</v>
      </c>
      <c r="I38">
        <v>4425</v>
      </c>
      <c r="J38">
        <v>6902</v>
      </c>
      <c r="K38">
        <v>9148</v>
      </c>
      <c r="L38">
        <v>7695</v>
      </c>
      <c r="M38">
        <v>6579</v>
      </c>
      <c r="N38">
        <v>9</v>
      </c>
      <c r="O38">
        <v>4381</v>
      </c>
      <c r="P38">
        <v>3465</v>
      </c>
      <c r="Q38">
        <v>6022</v>
      </c>
      <c r="R38">
        <v>12116</v>
      </c>
      <c r="S38">
        <v>6847</v>
      </c>
      <c r="T38">
        <v>5397</v>
      </c>
      <c r="U38">
        <v>2000</v>
      </c>
      <c r="V38">
        <v>8</v>
      </c>
      <c r="W38">
        <v>1716</v>
      </c>
      <c r="X38">
        <v>4648</v>
      </c>
      <c r="Y38">
        <v>6765</v>
      </c>
      <c r="Z38">
        <v>8392</v>
      </c>
      <c r="AA38">
        <v>1987</v>
      </c>
      <c r="AB38">
        <v>1906</v>
      </c>
      <c r="AC38">
        <v>2809</v>
      </c>
      <c r="AD38">
        <v>4</v>
      </c>
      <c r="AE38">
        <v>6655</v>
      </c>
      <c r="AF38">
        <v>7315</v>
      </c>
      <c r="AG38">
        <v>6679</v>
      </c>
      <c r="AH38">
        <v>1430</v>
      </c>
      <c r="AI38">
        <v>960</v>
      </c>
      <c r="AJ38">
        <v>1652</v>
      </c>
      <c r="AK38">
        <v>5587</v>
      </c>
      <c r="AL38">
        <v>18</v>
      </c>
      <c r="AM38">
        <v>5426</v>
      </c>
      <c r="AN38">
        <v>7478</v>
      </c>
      <c r="AO38">
        <v>5740</v>
      </c>
      <c r="AP38">
        <v>142</v>
      </c>
      <c r="AQ38">
        <v>6532</v>
      </c>
      <c r="AR38">
        <v>4073</v>
      </c>
      <c r="AS38">
        <v>7792</v>
      </c>
      <c r="AT38">
        <v>10</v>
      </c>
      <c r="AU38">
        <v>7693</v>
      </c>
      <c r="AV38">
        <v>9930</v>
      </c>
      <c r="AW38">
        <v>4689</v>
      </c>
      <c r="AX38">
        <v>0</v>
      </c>
      <c r="AY38">
        <v>6682</v>
      </c>
      <c r="AZ38">
        <v>6129</v>
      </c>
      <c r="BA38">
        <v>5573</v>
      </c>
      <c r="BB38">
        <v>8</v>
      </c>
      <c r="BC38">
        <v>5591</v>
      </c>
      <c r="BD38">
        <v>6900</v>
      </c>
      <c r="BE38">
        <v>3290</v>
      </c>
      <c r="BF38">
        <v>1935</v>
      </c>
      <c r="BG38">
        <v>8075</v>
      </c>
      <c r="BH38">
        <v>8521</v>
      </c>
      <c r="BI38">
        <v>8746</v>
      </c>
      <c r="BJ38">
        <v>31</v>
      </c>
      <c r="BK38">
        <v>8568</v>
      </c>
      <c r="BL38">
        <v>8243</v>
      </c>
    </row>
    <row r="39" spans="1:64">
      <c r="A39">
        <v>4425</v>
      </c>
      <c r="B39">
        <v>6902</v>
      </c>
      <c r="C39">
        <v>9148</v>
      </c>
      <c r="D39">
        <v>7695</v>
      </c>
      <c r="E39">
        <v>6579</v>
      </c>
      <c r="F39">
        <v>9</v>
      </c>
      <c r="G39">
        <v>4381</v>
      </c>
      <c r="H39">
        <v>3465</v>
      </c>
      <c r="I39">
        <v>6022</v>
      </c>
      <c r="J39">
        <v>12116</v>
      </c>
      <c r="K39">
        <v>6847</v>
      </c>
      <c r="L39">
        <v>5397</v>
      </c>
      <c r="M39">
        <v>2000</v>
      </c>
      <c r="N39">
        <v>8</v>
      </c>
      <c r="O39">
        <v>1716</v>
      </c>
      <c r="P39">
        <v>4648</v>
      </c>
      <c r="Q39">
        <v>6765</v>
      </c>
      <c r="R39">
        <v>8392</v>
      </c>
      <c r="S39">
        <v>1987</v>
      </c>
      <c r="T39">
        <v>1906</v>
      </c>
      <c r="U39">
        <v>2809</v>
      </c>
      <c r="V39">
        <v>4</v>
      </c>
      <c r="W39">
        <v>6655</v>
      </c>
      <c r="X39">
        <v>7315</v>
      </c>
      <c r="Y39">
        <v>6679</v>
      </c>
      <c r="Z39">
        <v>1430</v>
      </c>
      <c r="AA39">
        <v>960</v>
      </c>
      <c r="AB39">
        <v>1652</v>
      </c>
      <c r="AC39">
        <v>5587</v>
      </c>
      <c r="AD39">
        <v>18</v>
      </c>
      <c r="AE39">
        <v>5426</v>
      </c>
      <c r="AF39">
        <v>7478</v>
      </c>
      <c r="AG39">
        <v>5740</v>
      </c>
      <c r="AH39">
        <v>142</v>
      </c>
      <c r="AI39">
        <v>6532</v>
      </c>
      <c r="AJ39">
        <v>4073</v>
      </c>
      <c r="AK39">
        <v>7792</v>
      </c>
      <c r="AL39">
        <v>10</v>
      </c>
      <c r="AM39">
        <v>7693</v>
      </c>
      <c r="AN39">
        <v>9930</v>
      </c>
      <c r="AO39">
        <v>4689</v>
      </c>
      <c r="AP39">
        <v>0</v>
      </c>
      <c r="AQ39">
        <v>6682</v>
      </c>
      <c r="AR39">
        <v>6129</v>
      </c>
      <c r="AS39">
        <v>5573</v>
      </c>
      <c r="AT39">
        <v>8</v>
      </c>
      <c r="AU39">
        <v>5591</v>
      </c>
      <c r="AV39">
        <v>6900</v>
      </c>
      <c r="AW39">
        <v>3290</v>
      </c>
      <c r="AX39">
        <v>1935</v>
      </c>
      <c r="AY39">
        <v>8075</v>
      </c>
      <c r="AZ39">
        <v>8521</v>
      </c>
      <c r="BA39">
        <v>8746</v>
      </c>
      <c r="BB39">
        <v>31</v>
      </c>
      <c r="BC39">
        <v>8568</v>
      </c>
      <c r="BD39">
        <v>8243</v>
      </c>
      <c r="BE39">
        <v>4400</v>
      </c>
      <c r="BF39">
        <v>7360</v>
      </c>
      <c r="BG39">
        <v>8584</v>
      </c>
      <c r="BH39">
        <v>8354</v>
      </c>
      <c r="BI39">
        <v>8534</v>
      </c>
      <c r="BJ39">
        <v>14</v>
      </c>
      <c r="BK39">
        <v>7611</v>
      </c>
      <c r="BL39">
        <v>7887</v>
      </c>
    </row>
    <row r="40" spans="1:64">
      <c r="A40">
        <v>6022</v>
      </c>
      <c r="B40">
        <v>12116</v>
      </c>
      <c r="C40">
        <v>6847</v>
      </c>
      <c r="D40">
        <v>5397</v>
      </c>
      <c r="E40">
        <v>2000</v>
      </c>
      <c r="F40">
        <v>8</v>
      </c>
      <c r="G40">
        <v>1716</v>
      </c>
      <c r="H40">
        <v>4648</v>
      </c>
      <c r="I40">
        <v>6765</v>
      </c>
      <c r="J40">
        <v>8392</v>
      </c>
      <c r="K40">
        <v>1987</v>
      </c>
      <c r="L40">
        <v>1906</v>
      </c>
      <c r="M40">
        <v>2809</v>
      </c>
      <c r="N40">
        <v>4</v>
      </c>
      <c r="O40">
        <v>6655</v>
      </c>
      <c r="P40">
        <v>7315</v>
      </c>
      <c r="Q40">
        <v>6679</v>
      </c>
      <c r="R40">
        <v>1430</v>
      </c>
      <c r="S40">
        <v>960</v>
      </c>
      <c r="T40">
        <v>1652</v>
      </c>
      <c r="U40">
        <v>5587</v>
      </c>
      <c r="V40">
        <v>18</v>
      </c>
      <c r="W40">
        <v>5426</v>
      </c>
      <c r="X40">
        <v>7478</v>
      </c>
      <c r="Y40">
        <v>5740</v>
      </c>
      <c r="Z40">
        <v>142</v>
      </c>
      <c r="AA40">
        <v>6532</v>
      </c>
      <c r="AB40">
        <v>4073</v>
      </c>
      <c r="AC40">
        <v>7792</v>
      </c>
      <c r="AD40">
        <v>10</v>
      </c>
      <c r="AE40">
        <v>7693</v>
      </c>
      <c r="AF40">
        <v>9930</v>
      </c>
      <c r="AG40">
        <v>4689</v>
      </c>
      <c r="AH40">
        <v>0</v>
      </c>
      <c r="AI40">
        <v>6682</v>
      </c>
      <c r="AJ40">
        <v>6129</v>
      </c>
      <c r="AK40">
        <v>5573</v>
      </c>
      <c r="AL40">
        <v>8</v>
      </c>
      <c r="AM40">
        <v>5591</v>
      </c>
      <c r="AN40">
        <v>6900</v>
      </c>
      <c r="AO40">
        <v>3290</v>
      </c>
      <c r="AP40">
        <v>1935</v>
      </c>
      <c r="AQ40">
        <v>8075</v>
      </c>
      <c r="AR40">
        <v>8521</v>
      </c>
      <c r="AS40">
        <v>8746</v>
      </c>
      <c r="AT40">
        <v>31</v>
      </c>
      <c r="AU40">
        <v>8568</v>
      </c>
      <c r="AV40">
        <v>8243</v>
      </c>
      <c r="AW40">
        <v>4400</v>
      </c>
      <c r="AX40">
        <v>7360</v>
      </c>
      <c r="AY40">
        <v>8584</v>
      </c>
      <c r="AZ40">
        <v>8354</v>
      </c>
      <c r="BA40">
        <v>8534</v>
      </c>
      <c r="BB40">
        <v>14</v>
      </c>
      <c r="BC40">
        <v>7611</v>
      </c>
      <c r="BD40">
        <v>7887</v>
      </c>
      <c r="BE40">
        <v>8089</v>
      </c>
      <c r="BF40">
        <v>6537</v>
      </c>
      <c r="BG40">
        <v>7590</v>
      </c>
      <c r="BH40">
        <v>9834</v>
      </c>
      <c r="BI40">
        <v>7110</v>
      </c>
      <c r="BJ40">
        <v>10</v>
      </c>
      <c r="BK40">
        <v>6344</v>
      </c>
      <c r="BL40">
        <v>7691</v>
      </c>
    </row>
    <row r="41" spans="1:64">
      <c r="A41">
        <v>6765</v>
      </c>
      <c r="B41">
        <v>8392</v>
      </c>
      <c r="C41">
        <v>1987</v>
      </c>
      <c r="D41">
        <v>1906</v>
      </c>
      <c r="E41">
        <v>2809</v>
      </c>
      <c r="F41">
        <v>4</v>
      </c>
      <c r="G41">
        <v>6655</v>
      </c>
      <c r="H41">
        <v>7315</v>
      </c>
      <c r="I41">
        <v>6679</v>
      </c>
      <c r="J41">
        <v>1430</v>
      </c>
      <c r="K41">
        <v>960</v>
      </c>
      <c r="L41">
        <v>1652</v>
      </c>
      <c r="M41">
        <v>5587</v>
      </c>
      <c r="N41">
        <v>18</v>
      </c>
      <c r="O41">
        <v>5426</v>
      </c>
      <c r="P41">
        <v>7478</v>
      </c>
      <c r="Q41">
        <v>5740</v>
      </c>
      <c r="R41">
        <v>142</v>
      </c>
      <c r="S41">
        <v>6532</v>
      </c>
      <c r="T41">
        <v>4073</v>
      </c>
      <c r="U41">
        <v>7792</v>
      </c>
      <c r="V41">
        <v>10</v>
      </c>
      <c r="W41">
        <v>7693</v>
      </c>
      <c r="X41">
        <v>9930</v>
      </c>
      <c r="Y41">
        <v>4689</v>
      </c>
      <c r="Z41">
        <v>0</v>
      </c>
      <c r="AA41">
        <v>6682</v>
      </c>
      <c r="AB41">
        <v>6129</v>
      </c>
      <c r="AC41">
        <v>5573</v>
      </c>
      <c r="AD41">
        <v>8</v>
      </c>
      <c r="AE41">
        <v>5591</v>
      </c>
      <c r="AF41">
        <v>6900</v>
      </c>
      <c r="AG41">
        <v>3290</v>
      </c>
      <c r="AH41">
        <v>1935</v>
      </c>
      <c r="AI41">
        <v>8075</v>
      </c>
      <c r="AJ41">
        <v>8521</v>
      </c>
      <c r="AK41">
        <v>8746</v>
      </c>
      <c r="AL41">
        <v>31</v>
      </c>
      <c r="AM41">
        <v>8568</v>
      </c>
      <c r="AN41">
        <v>8243</v>
      </c>
      <c r="AO41">
        <v>4400</v>
      </c>
      <c r="AP41">
        <v>7360</v>
      </c>
      <c r="AQ41">
        <v>8584</v>
      </c>
      <c r="AR41">
        <v>8354</v>
      </c>
      <c r="AS41">
        <v>8534</v>
      </c>
      <c r="AT41">
        <v>14</v>
      </c>
      <c r="AU41">
        <v>7611</v>
      </c>
      <c r="AV41">
        <v>7887</v>
      </c>
      <c r="AW41">
        <v>8089</v>
      </c>
      <c r="AX41">
        <v>6537</v>
      </c>
      <c r="AY41">
        <v>7590</v>
      </c>
      <c r="AZ41">
        <v>9834</v>
      </c>
      <c r="BA41">
        <v>7110</v>
      </c>
      <c r="BB41">
        <v>10</v>
      </c>
      <c r="BC41">
        <v>6344</v>
      </c>
      <c r="BD41">
        <v>7691</v>
      </c>
      <c r="BE41">
        <v>9323</v>
      </c>
      <c r="BF41">
        <v>6649</v>
      </c>
      <c r="BG41">
        <v>7663</v>
      </c>
      <c r="BH41">
        <v>7138</v>
      </c>
      <c r="BI41">
        <v>7429</v>
      </c>
      <c r="BJ41">
        <v>18</v>
      </c>
      <c r="BK41">
        <v>5409</v>
      </c>
      <c r="BL41">
        <v>8302</v>
      </c>
    </row>
    <row r="42" spans="1:64">
      <c r="A42">
        <v>6679</v>
      </c>
      <c r="B42">
        <v>1430</v>
      </c>
      <c r="C42">
        <v>960</v>
      </c>
      <c r="D42">
        <v>1652</v>
      </c>
      <c r="E42">
        <v>5587</v>
      </c>
      <c r="F42">
        <v>18</v>
      </c>
      <c r="G42">
        <v>5426</v>
      </c>
      <c r="H42">
        <v>7478</v>
      </c>
      <c r="I42">
        <v>5740</v>
      </c>
      <c r="J42">
        <v>142</v>
      </c>
      <c r="K42">
        <v>6532</v>
      </c>
      <c r="L42">
        <v>4073</v>
      </c>
      <c r="M42">
        <v>7792</v>
      </c>
      <c r="N42">
        <v>10</v>
      </c>
      <c r="O42">
        <v>7693</v>
      </c>
      <c r="P42">
        <v>9930</v>
      </c>
      <c r="Q42">
        <v>4689</v>
      </c>
      <c r="R42">
        <v>0</v>
      </c>
      <c r="S42">
        <v>6682</v>
      </c>
      <c r="T42">
        <v>6129</v>
      </c>
      <c r="U42">
        <v>5573</v>
      </c>
      <c r="V42">
        <v>8</v>
      </c>
      <c r="W42">
        <v>5591</v>
      </c>
      <c r="X42">
        <v>6900</v>
      </c>
      <c r="Y42">
        <v>3290</v>
      </c>
      <c r="Z42">
        <v>1935</v>
      </c>
      <c r="AA42">
        <v>8075</v>
      </c>
      <c r="AB42">
        <v>8521</v>
      </c>
      <c r="AC42">
        <v>8746</v>
      </c>
      <c r="AD42">
        <v>31</v>
      </c>
      <c r="AE42">
        <v>8568</v>
      </c>
      <c r="AF42">
        <v>8243</v>
      </c>
      <c r="AG42">
        <v>4400</v>
      </c>
      <c r="AH42">
        <v>7360</v>
      </c>
      <c r="AI42">
        <v>8584</v>
      </c>
      <c r="AJ42">
        <v>8354</v>
      </c>
      <c r="AK42">
        <v>8534</v>
      </c>
      <c r="AL42">
        <v>14</v>
      </c>
      <c r="AM42">
        <v>7611</v>
      </c>
      <c r="AN42">
        <v>7887</v>
      </c>
      <c r="AO42">
        <v>8089</v>
      </c>
      <c r="AP42">
        <v>6537</v>
      </c>
      <c r="AQ42">
        <v>7590</v>
      </c>
      <c r="AR42">
        <v>9834</v>
      </c>
      <c r="AS42">
        <v>7110</v>
      </c>
      <c r="AT42">
        <v>10</v>
      </c>
      <c r="AU42">
        <v>6344</v>
      </c>
      <c r="AV42">
        <v>7691</v>
      </c>
      <c r="AW42">
        <v>9323</v>
      </c>
      <c r="AX42">
        <v>6649</v>
      </c>
      <c r="AY42">
        <v>7663</v>
      </c>
      <c r="AZ42">
        <v>7138</v>
      </c>
      <c r="BA42">
        <v>7429</v>
      </c>
      <c r="BB42">
        <v>18</v>
      </c>
      <c r="BC42">
        <v>5409</v>
      </c>
      <c r="BD42">
        <v>8302</v>
      </c>
      <c r="BE42">
        <v>8847</v>
      </c>
      <c r="BF42">
        <v>8117</v>
      </c>
      <c r="BG42">
        <v>7231</v>
      </c>
      <c r="BH42">
        <v>6700</v>
      </c>
      <c r="BI42">
        <v>6615</v>
      </c>
      <c r="BJ42">
        <v>23</v>
      </c>
      <c r="BK42">
        <v>5341</v>
      </c>
      <c r="BL42">
        <v>8473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M3" sqref="M3"/>
    </sheetView>
  </sheetViews>
  <sheetFormatPr baseColWidth="10" defaultRowHeight="15" x14ac:dyDescent="0"/>
  <sheetData>
    <row r="1" spans="1:18" ht="16">
      <c r="A1" s="2"/>
      <c r="C1" s="1"/>
      <c r="L1" t="s">
        <v>95</v>
      </c>
      <c r="M1" t="s">
        <v>96</v>
      </c>
      <c r="N1" t="s">
        <v>97</v>
      </c>
      <c r="O1" t="s">
        <v>98</v>
      </c>
      <c r="P1" t="s">
        <v>97</v>
      </c>
      <c r="Q1" t="s">
        <v>99</v>
      </c>
      <c r="R1" t="s">
        <v>109</v>
      </c>
    </row>
    <row r="2" spans="1:18">
      <c r="A2" s="2" t="s">
        <v>94</v>
      </c>
      <c r="B2" s="2">
        <f>arrivals!A2</f>
        <v>42379</v>
      </c>
      <c r="C2">
        <f>0.19986729*'data sets absolute'!R4</f>
        <v>268.62163776</v>
      </c>
      <c r="D2">
        <f>0.22387401*'data sets absolute'!S4</f>
        <v>470.13542100000001</v>
      </c>
      <c r="E2">
        <f>0.15853058*'data sets absolute'!Y4</f>
        <v>281.55031008000003</v>
      </c>
      <c r="F2">
        <f>0.07628669*'data sets absolute'!Z4</f>
        <v>130.83167335000002</v>
      </c>
      <c r="G2">
        <f>0.0986834*'data sets absolute'!AU4</f>
        <v>144.2751308</v>
      </c>
      <c r="H2">
        <f>0.07522726*'data sets absolute'!AW4</f>
        <v>128.48816008</v>
      </c>
      <c r="I2">
        <f>0.06262053*'data sets absolute'!AY4</f>
        <v>140.33260772999998</v>
      </c>
      <c r="J2">
        <f>0.06099665*'data sets absolute'!BC4</f>
        <v>166.6428478</v>
      </c>
      <c r="K2">
        <v>560</v>
      </c>
      <c r="L2">
        <f>SUM(C2:K2)</f>
        <v>2290.8777885999998</v>
      </c>
      <c r="M2">
        <f>arrivals!I2</f>
        <v>1934</v>
      </c>
      <c r="N2">
        <f>(L2-M2)/M2</f>
        <v>0.1845283291623577</v>
      </c>
      <c r="O2">
        <v>3242</v>
      </c>
      <c r="P2">
        <f>(O2-M2)/M2</f>
        <v>0.67631851085832473</v>
      </c>
      <c r="Q2">
        <f>ABS(P2/N2)</f>
        <v>3.6651202226150557</v>
      </c>
      <c r="R2">
        <f>ABS(N2)</f>
        <v>0.1845283291623577</v>
      </c>
    </row>
    <row r="3" spans="1:18">
      <c r="B3" s="2">
        <f>arrivals!A3</f>
        <v>42378</v>
      </c>
      <c r="C3">
        <f>0.19986729*'data sets absolute'!R5</f>
        <v>354.96430703999999</v>
      </c>
      <c r="D3">
        <f>0.22387401*'data sets absolute'!S5</f>
        <v>383.94392715000004</v>
      </c>
      <c r="E3">
        <f>0.15853058*'data sets absolute'!Y5</f>
        <v>357.96204964000003</v>
      </c>
      <c r="F3">
        <f>0.07628669*'data sets absolute'!Z5</f>
        <v>249.68633637000002</v>
      </c>
      <c r="G3">
        <f>0.0986834*'data sets absolute'!AU5</f>
        <v>285.09634260000001</v>
      </c>
      <c r="H3">
        <f>0.07522726*'data sets absolute'!AW5</f>
        <v>272.24745394000001</v>
      </c>
      <c r="I3">
        <f>0.06262053*'data sets absolute'!AY5</f>
        <v>200.57355758999998</v>
      </c>
      <c r="J3">
        <f>0.06099665*'data sets absolute'!BC5</f>
        <v>226.2975715</v>
      </c>
      <c r="K3">
        <v>560</v>
      </c>
      <c r="L3">
        <f t="shared" ref="L3:L30" si="0">SUM(C3:K3)</f>
        <v>2890.7715458299999</v>
      </c>
      <c r="M3">
        <f>arrivals!I3</f>
        <v>2619</v>
      </c>
      <c r="N3">
        <f t="shared" ref="N3:N30" si="1">(L3-M3)/M3</f>
        <v>0.10376920421153109</v>
      </c>
      <c r="O3">
        <v>3242</v>
      </c>
      <c r="P3">
        <f t="shared" ref="P3:P30" si="2">(O3-M3)/M3</f>
        <v>0.237877052310042</v>
      </c>
      <c r="Q3">
        <f t="shared" ref="Q3:Q30" si="3">ABS(P3/N3)</f>
        <v>2.2923665466792555</v>
      </c>
      <c r="R3">
        <f t="shared" ref="R3:R30" si="4">ABS(N3)</f>
        <v>0.10376920421153109</v>
      </c>
    </row>
    <row r="4" spans="1:18">
      <c r="B4" s="2">
        <f>arrivals!A4</f>
        <v>42377</v>
      </c>
      <c r="C4">
        <f>0.19986729*'data sets absolute'!R6</f>
        <v>451.30034082000003</v>
      </c>
      <c r="D4">
        <f>0.22387401*'data sets absolute'!S6</f>
        <v>732.73963473000003</v>
      </c>
      <c r="E4">
        <f>0.15853058*'data sets absolute'!Y6</f>
        <v>450.54390835999999</v>
      </c>
      <c r="F4">
        <f>0.07628669*'data sets absolute'!Z6</f>
        <v>155.70113429</v>
      </c>
      <c r="G4">
        <f>0.0986834*'data sets absolute'!AU6</f>
        <v>290.8199798</v>
      </c>
      <c r="H4">
        <f>0.07522726*'data sets absolute'!AW6</f>
        <v>277.58858939999999</v>
      </c>
      <c r="I4">
        <f>0.06262053*'data sets absolute'!AY6</f>
        <v>51.849798839999998</v>
      </c>
      <c r="J4">
        <f>0.06099665*'data sets absolute'!BC6</f>
        <v>235.99603884999999</v>
      </c>
      <c r="K4">
        <v>560</v>
      </c>
      <c r="L4">
        <f t="shared" si="0"/>
        <v>3206.5394250899994</v>
      </c>
      <c r="M4">
        <f>arrivals!I4</f>
        <v>3472</v>
      </c>
      <c r="N4">
        <f t="shared" si="1"/>
        <v>-7.6457538856566976E-2</v>
      </c>
      <c r="O4">
        <v>3242</v>
      </c>
      <c r="P4">
        <f t="shared" si="2"/>
        <v>-6.624423963133641E-2</v>
      </c>
      <c r="Q4">
        <f t="shared" si="3"/>
        <v>0.86641867658870708</v>
      </c>
      <c r="R4">
        <f t="shared" si="4"/>
        <v>7.6457538856566976E-2</v>
      </c>
    </row>
    <row r="5" spans="1:18">
      <c r="B5" s="2">
        <f>arrivals!A5</f>
        <v>42376</v>
      </c>
      <c r="C5">
        <f>0.19986729*'data sets absolute'!R7</f>
        <v>568.02283818000001</v>
      </c>
      <c r="D5">
        <f>0.22387401*'data sets absolute'!S7</f>
        <v>456.92685441000003</v>
      </c>
      <c r="E5">
        <f>0.15853058*'data sets absolute'!Y7</f>
        <v>224.3207707</v>
      </c>
      <c r="F5">
        <f>0.07628669*'data sets absolute'!Z7</f>
        <v>111.53114078</v>
      </c>
      <c r="G5">
        <f>0.0986834*'data sets absolute'!AU7</f>
        <v>270.88593300000002</v>
      </c>
      <c r="H5">
        <f>0.07522726*'data sets absolute'!AW7</f>
        <v>219.21223564000002</v>
      </c>
      <c r="I5">
        <f>0.06262053*'data sets absolute'!AY7</f>
        <v>59.364262439999997</v>
      </c>
      <c r="J5" t="e">
        <f>0.06099665*'data sets absolute'!BC7</f>
        <v>#VALUE!</v>
      </c>
      <c r="K5">
        <v>560</v>
      </c>
      <c r="L5" t="e">
        <f t="shared" si="0"/>
        <v>#VALUE!</v>
      </c>
      <c r="M5">
        <f>arrivals!I5</f>
        <v>2466</v>
      </c>
      <c r="N5" t="e">
        <f t="shared" si="1"/>
        <v>#VALUE!</v>
      </c>
      <c r="O5">
        <v>3242</v>
      </c>
      <c r="P5">
        <f t="shared" si="2"/>
        <v>0.31467964314679642</v>
      </c>
      <c r="Q5" t="e">
        <f t="shared" si="3"/>
        <v>#VALUE!</v>
      </c>
    </row>
    <row r="6" spans="1:18">
      <c r="B6" s="2">
        <f>arrivals!A6</f>
        <v>42375</v>
      </c>
      <c r="C6">
        <f>0.19986729*'data sets absolute'!R8</f>
        <v>282.81221535000003</v>
      </c>
      <c r="D6">
        <f>0.22387401*'data sets absolute'!S8</f>
        <v>327.30380262</v>
      </c>
      <c r="E6">
        <f>0.15853058*'data sets absolute'!Y8</f>
        <v>334.81658496</v>
      </c>
      <c r="F6">
        <f>0.07628669*'data sets absolute'!Z8</f>
        <v>220.39224741000001</v>
      </c>
      <c r="G6" t="e">
        <f>0.0986834*'data sets absolute'!AU8</f>
        <v>#VALUE!</v>
      </c>
      <c r="H6">
        <f>0.07522726*'data sets absolute'!AW8</f>
        <v>38.441129860000004</v>
      </c>
      <c r="I6">
        <f>0.06262053*'data sets absolute'!AY8</f>
        <v>159.80759255999999</v>
      </c>
      <c r="J6">
        <f>0.06099665*'data sets absolute'!BC8</f>
        <v>130.04485779999999</v>
      </c>
      <c r="K6">
        <v>560</v>
      </c>
      <c r="L6" t="e">
        <f t="shared" si="0"/>
        <v>#VALUE!</v>
      </c>
      <c r="M6">
        <f>arrivals!I6</f>
        <v>2299</v>
      </c>
      <c r="N6" t="e">
        <f t="shared" si="1"/>
        <v>#VALUE!</v>
      </c>
      <c r="O6">
        <v>3242</v>
      </c>
      <c r="P6">
        <f t="shared" si="2"/>
        <v>0.4101783384080035</v>
      </c>
      <c r="Q6" t="e">
        <f t="shared" si="3"/>
        <v>#VALUE!</v>
      </c>
    </row>
    <row r="7" spans="1:18">
      <c r="B7" s="2">
        <f>arrivals!A7</f>
        <v>42374</v>
      </c>
      <c r="C7">
        <f>0.19986729*'data sets absolute'!R9</f>
        <v>422.11971648000002</v>
      </c>
      <c r="D7">
        <f>0.22387401*'data sets absolute'!S9</f>
        <v>646.77201489000004</v>
      </c>
      <c r="E7">
        <f>0.15853058*'data sets absolute'!Y9</f>
        <v>462.59223244000003</v>
      </c>
      <c r="F7">
        <f>0.07628669*'data sets absolute'!Z9</f>
        <v>224.81687543000001</v>
      </c>
      <c r="G7">
        <f>0.0986834*'data sets absolute'!AU9</f>
        <v>185.42610860000002</v>
      </c>
      <c r="H7">
        <f>0.07522726*'data sets absolute'!AW9</f>
        <v>240.3510957</v>
      </c>
      <c r="I7">
        <f>0.06262053*'data sets absolute'!AY9</f>
        <v>228.12659078999997</v>
      </c>
      <c r="J7">
        <f>0.06099665*'data sets absolute'!BC9</f>
        <v>259.41875245</v>
      </c>
      <c r="K7">
        <v>560</v>
      </c>
      <c r="L7">
        <f t="shared" si="0"/>
        <v>3229.6233867800001</v>
      </c>
      <c r="M7">
        <f>arrivals!I7</f>
        <v>3091</v>
      </c>
      <c r="N7">
        <f t="shared" si="1"/>
        <v>4.4847423739890049E-2</v>
      </c>
      <c r="O7">
        <v>3242</v>
      </c>
      <c r="P7">
        <f t="shared" si="2"/>
        <v>4.8851504367518603E-2</v>
      </c>
      <c r="Q7">
        <f t="shared" si="3"/>
        <v>1.0892822885624771</v>
      </c>
      <c r="R7">
        <f t="shared" si="4"/>
        <v>4.4847423739890049E-2</v>
      </c>
    </row>
    <row r="8" spans="1:18">
      <c r="B8" s="2">
        <f>arrivals!A8</f>
        <v>42373</v>
      </c>
      <c r="C8">
        <f>0.19986729*'data sets absolute'!R10</f>
        <v>583.21275221999997</v>
      </c>
      <c r="D8">
        <f>0.22387401*'data sets absolute'!S10</f>
        <v>659.75670747000004</v>
      </c>
      <c r="E8">
        <f>0.15853058*'data sets absolute'!Y10</f>
        <v>389.03404332000002</v>
      </c>
      <c r="F8">
        <f>0.07628669*'data sets absolute'!Z10</f>
        <v>209.40696405</v>
      </c>
      <c r="G8">
        <f>0.0986834*'data sets absolute'!AU10</f>
        <v>259.4386586</v>
      </c>
      <c r="H8">
        <f>0.07522726*'data sets absolute'!AW10</f>
        <v>318.88835514000004</v>
      </c>
      <c r="I8">
        <f>0.06262053*'data sets absolute'!AY10</f>
        <v>208.96470860999997</v>
      </c>
      <c r="J8">
        <f>0.06099665*'data sets absolute'!BC10</f>
        <v>198.17811585000001</v>
      </c>
      <c r="K8">
        <v>560</v>
      </c>
      <c r="L8">
        <f t="shared" si="0"/>
        <v>3386.8803052599992</v>
      </c>
      <c r="M8">
        <f>arrivals!I8</f>
        <v>3085</v>
      </c>
      <c r="N8">
        <f t="shared" si="1"/>
        <v>9.7854231850891149E-2</v>
      </c>
      <c r="O8">
        <v>3242</v>
      </c>
      <c r="P8">
        <f t="shared" si="2"/>
        <v>5.0891410048622368E-2</v>
      </c>
      <c r="Q8">
        <f t="shared" si="3"/>
        <v>0.52007367577285724</v>
      </c>
      <c r="R8">
        <f t="shared" si="4"/>
        <v>9.7854231850891149E-2</v>
      </c>
    </row>
    <row r="9" spans="1:18">
      <c r="B9" s="2">
        <f>arrivals!A9</f>
        <v>42372</v>
      </c>
      <c r="C9">
        <f>0.19986729*'data sets absolute'!R11</f>
        <v>490.47432966000002</v>
      </c>
      <c r="D9">
        <f>0.22387401*'data sets absolute'!S11</f>
        <v>614.53415745000007</v>
      </c>
      <c r="E9">
        <f>0.15853058*'data sets absolute'!Y11</f>
        <v>610.02567183999997</v>
      </c>
      <c r="F9" t="e">
        <f>0.07628669*'data sets absolute'!Z11</f>
        <v>#VALUE!</v>
      </c>
      <c r="G9">
        <f>0.0986834*'data sets absolute'!AU11</f>
        <v>365.91804719999999</v>
      </c>
      <c r="H9">
        <f>0.07522726*'data sets absolute'!AW11</f>
        <v>318.06085528</v>
      </c>
      <c r="I9">
        <f>0.06262053*'data sets absolute'!AY11</f>
        <v>167.69777933999998</v>
      </c>
      <c r="J9">
        <f>0.06099665*'data sets absolute'!BC11</f>
        <v>259.29675915000001</v>
      </c>
      <c r="K9">
        <v>560</v>
      </c>
      <c r="L9" t="e">
        <f t="shared" si="0"/>
        <v>#VALUE!</v>
      </c>
      <c r="M9">
        <f>arrivals!I9</f>
        <v>3793</v>
      </c>
      <c r="N9" t="e">
        <f t="shared" si="1"/>
        <v>#VALUE!</v>
      </c>
      <c r="O9">
        <v>3242</v>
      </c>
      <c r="P9">
        <f t="shared" si="2"/>
        <v>-0.14526759820722385</v>
      </c>
      <c r="Q9" t="e">
        <f t="shared" si="3"/>
        <v>#VALUE!</v>
      </c>
    </row>
    <row r="10" spans="1:18">
      <c r="B10" s="2">
        <f>arrivals!A10</f>
        <v>42371</v>
      </c>
      <c r="C10">
        <f>0.19986729*'data sets absolute'!R12</f>
        <v>769.08933192000006</v>
      </c>
      <c r="D10" t="e">
        <f>0.22387401*'data sets absolute'!S12</f>
        <v>#VALUE!</v>
      </c>
      <c r="E10">
        <f>0.15853058*'data sets absolute'!Y12</f>
        <v>263.95341569999999</v>
      </c>
      <c r="F10">
        <f>0.07628669*'data sets absolute'!Z12</f>
        <v>143.34269051000001</v>
      </c>
      <c r="G10">
        <f>0.0986834*'data sets absolute'!AU12</f>
        <v>362.56281160000003</v>
      </c>
      <c r="H10">
        <f>0.07522726*'data sets absolute'!AW12</f>
        <v>244.71427678000001</v>
      </c>
      <c r="I10">
        <f>0.06262053*'data sets absolute'!AY12</f>
        <v>169.70163629999999</v>
      </c>
      <c r="J10">
        <f>0.06099665*'data sets absolute'!BC12</f>
        <v>258.68679264999997</v>
      </c>
      <c r="K10">
        <v>560</v>
      </c>
      <c r="L10" t="e">
        <f t="shared" si="0"/>
        <v>#VALUE!</v>
      </c>
      <c r="M10">
        <f>arrivals!I10</f>
        <v>3199</v>
      </c>
      <c r="N10" t="e">
        <f t="shared" si="1"/>
        <v>#VALUE!</v>
      </c>
      <c r="O10">
        <v>3242</v>
      </c>
      <c r="P10">
        <f t="shared" si="2"/>
        <v>1.3441700531416068E-2</v>
      </c>
      <c r="Q10" t="e">
        <f t="shared" si="3"/>
        <v>#VALUE!</v>
      </c>
    </row>
    <row r="11" spans="1:18">
      <c r="B11" s="2">
        <f>arrivals!A11</f>
        <v>42370</v>
      </c>
      <c r="C11">
        <f>0.19986729*'data sets absolute'!R13</f>
        <v>332.77903785000001</v>
      </c>
      <c r="D11">
        <f>0.22387401*'data sets absolute'!S13</f>
        <v>420.65926479000001</v>
      </c>
      <c r="E11">
        <f>0.15853058*'data sets absolute'!Y13</f>
        <v>408.53330466</v>
      </c>
      <c r="F11">
        <f>0.07628669*'data sets absolute'!Z13</f>
        <v>200.55770801</v>
      </c>
      <c r="G11">
        <f>0.0986834*'data sets absolute'!AU13</f>
        <v>370.75353380000001</v>
      </c>
      <c r="H11">
        <f>0.07522726*'data sets absolute'!AW13</f>
        <v>321.52130923999999</v>
      </c>
      <c r="I11">
        <f>0.06262053*'data sets absolute'!AY13</f>
        <v>188.36255423999998</v>
      </c>
      <c r="J11">
        <f>0.06099665*'data sets absolute'!BC13</f>
        <v>203.66781434999999</v>
      </c>
      <c r="K11">
        <v>560</v>
      </c>
      <c r="L11">
        <f t="shared" si="0"/>
        <v>3006.8345269399997</v>
      </c>
      <c r="M11">
        <f>arrivals!I11</f>
        <v>2226</v>
      </c>
      <c r="N11">
        <f t="shared" si="1"/>
        <v>0.35077921246181476</v>
      </c>
      <c r="O11">
        <v>3242</v>
      </c>
      <c r="P11">
        <f t="shared" si="2"/>
        <v>0.45642407906558852</v>
      </c>
      <c r="Q11">
        <f t="shared" si="3"/>
        <v>1.301171970432182</v>
      </c>
      <c r="R11">
        <f t="shared" si="4"/>
        <v>0.35077921246181476</v>
      </c>
    </row>
    <row r="12" spans="1:18">
      <c r="B12" s="2">
        <f>arrivals!A12</f>
        <v>42369</v>
      </c>
      <c r="C12">
        <f>0.19986729*'data sets absolute'!R14</f>
        <v>515.05800633000001</v>
      </c>
      <c r="D12">
        <f>0.22387401*'data sets absolute'!S14</f>
        <v>588.56477229000006</v>
      </c>
      <c r="E12">
        <f>0.15853058*'data sets absolute'!Y14</f>
        <v>457.20219272000003</v>
      </c>
      <c r="F12">
        <f>0.07628669*'data sets absolute'!Z14</f>
        <v>282.87104651999999</v>
      </c>
      <c r="G12">
        <f>0.0986834*'data sets absolute'!AU14</f>
        <v>334.53672599999999</v>
      </c>
      <c r="H12">
        <f>0.07522726*'data sets absolute'!AW14</f>
        <v>245.01518582</v>
      </c>
      <c r="I12">
        <f>0.06262053*'data sets absolute'!AY14</f>
        <v>194.74984829999997</v>
      </c>
      <c r="J12">
        <f>0.06099665*'data sets absolute'!BC14</f>
        <v>193.11539389999999</v>
      </c>
      <c r="K12">
        <v>560</v>
      </c>
      <c r="L12">
        <f t="shared" si="0"/>
        <v>3371.1131718800002</v>
      </c>
      <c r="M12">
        <f>arrivals!I12</f>
        <v>1756</v>
      </c>
      <c r="N12">
        <f t="shared" si="1"/>
        <v>0.91976832111617324</v>
      </c>
      <c r="O12">
        <v>3242</v>
      </c>
      <c r="P12">
        <f t="shared" si="2"/>
        <v>0.84624145785876992</v>
      </c>
      <c r="Q12">
        <f t="shared" si="3"/>
        <v>0.92005936541913547</v>
      </c>
      <c r="R12">
        <f t="shared" si="4"/>
        <v>0.91976832111617324</v>
      </c>
    </row>
    <row r="13" spans="1:18">
      <c r="B13" s="2">
        <f>arrivals!A13</f>
        <v>42368</v>
      </c>
      <c r="C13">
        <f>0.19986729*'data sets absolute'!R15</f>
        <v>576.41726435999999</v>
      </c>
      <c r="D13">
        <f>0.22387401*'data sets absolute'!S15</f>
        <v>830.12482908000004</v>
      </c>
      <c r="E13">
        <f>0.15853058*'data sets absolute'!Y15</f>
        <v>624.29342403999999</v>
      </c>
      <c r="F13">
        <f>0.07628669*'data sets absolute'!Z15</f>
        <v>280.27729906000002</v>
      </c>
      <c r="G13">
        <f>0.0986834*'data sets absolute'!AU15</f>
        <v>422.26626860000005</v>
      </c>
      <c r="H13">
        <f>0.07522726*'data sets absolute'!AW15</f>
        <v>160.30929106000002</v>
      </c>
      <c r="I13">
        <f>0.06262053*'data sets absolute'!AY15</f>
        <v>210.02925761999998</v>
      </c>
      <c r="J13">
        <f>0.06099665*'data sets absolute'!BC15</f>
        <v>129.06891139999999</v>
      </c>
      <c r="K13">
        <v>560</v>
      </c>
      <c r="L13">
        <f t="shared" si="0"/>
        <v>3792.7865452199999</v>
      </c>
      <c r="M13">
        <f>arrivals!I13</f>
        <v>4386</v>
      </c>
      <c r="N13">
        <f t="shared" si="1"/>
        <v>-0.13525158567715462</v>
      </c>
      <c r="O13">
        <v>3242</v>
      </c>
      <c r="P13">
        <f t="shared" si="2"/>
        <v>-0.26082991336069311</v>
      </c>
      <c r="Q13">
        <f t="shared" si="3"/>
        <v>1.9284795224752027</v>
      </c>
      <c r="R13">
        <f t="shared" si="4"/>
        <v>0.13525158567715462</v>
      </c>
    </row>
    <row r="14" spans="1:18">
      <c r="B14" s="2">
        <f>arrivals!A14</f>
        <v>42367</v>
      </c>
      <c r="C14">
        <f>0.19986729*'data sets absolute'!R16</f>
        <v>787.07738802000006</v>
      </c>
      <c r="D14">
        <f>0.22387401*'data sets absolute'!S16</f>
        <v>822.51311274</v>
      </c>
      <c r="E14">
        <f>0.15853058*'data sets absolute'!Y16</f>
        <v>558.18617217999997</v>
      </c>
      <c r="F14">
        <f>0.07628669*'data sets absolute'!Z16</f>
        <v>286.60909433</v>
      </c>
      <c r="G14">
        <f>0.0986834*'data sets absolute'!AU16</f>
        <v>238.32041100000001</v>
      </c>
      <c r="H14">
        <f>0.07522726*'data sets absolute'!AW16</f>
        <v>227.93859780000003</v>
      </c>
      <c r="I14">
        <f>0.06262053*'data sets absolute'!AY16</f>
        <v>229.69210403999998</v>
      </c>
      <c r="J14">
        <f>0.06099665*'data sets absolute'!BC16</f>
        <v>123.64020954999999</v>
      </c>
      <c r="K14">
        <v>560</v>
      </c>
      <c r="L14">
        <f t="shared" si="0"/>
        <v>3833.9770896599998</v>
      </c>
      <c r="M14">
        <f>arrivals!I14</f>
        <v>4468</v>
      </c>
      <c r="N14">
        <f t="shared" si="1"/>
        <v>-0.14190306856311552</v>
      </c>
      <c r="O14">
        <v>3242</v>
      </c>
      <c r="P14">
        <f t="shared" si="2"/>
        <v>-0.27439570277529096</v>
      </c>
      <c r="Q14">
        <f t="shared" si="3"/>
        <v>1.9336840672564137</v>
      </c>
      <c r="R14">
        <f t="shared" si="4"/>
        <v>0.14190306856311552</v>
      </c>
    </row>
    <row r="15" spans="1:18">
      <c r="B15" s="2">
        <f>arrivals!A15</f>
        <v>42366</v>
      </c>
      <c r="C15">
        <f>0.19986729*'data sets absolute'!R17</f>
        <v>703.73272809000002</v>
      </c>
      <c r="D15">
        <f>0.22387401*'data sets absolute'!S17</f>
        <v>841.0946555700001</v>
      </c>
      <c r="E15">
        <f>0.15853058*'data sets absolute'!Y17</f>
        <v>518.07793544000003</v>
      </c>
      <c r="F15">
        <f>0.07628669*'data sets absolute'!Z17</f>
        <v>258.61187910000001</v>
      </c>
      <c r="G15">
        <f>0.0986834*'data sets absolute'!AU17</f>
        <v>215.72191240000001</v>
      </c>
      <c r="H15">
        <f>0.07522726*'data sets absolute'!AW17</f>
        <v>159.33133668000002</v>
      </c>
      <c r="I15">
        <f>0.06262053*'data sets absolute'!AY17</f>
        <v>244.47054911999999</v>
      </c>
      <c r="J15">
        <f>0.06099665*'data sets absolute'!BC17</f>
        <v>195.79924650000001</v>
      </c>
      <c r="K15">
        <v>560</v>
      </c>
      <c r="L15">
        <f t="shared" si="0"/>
        <v>3696.8402429000002</v>
      </c>
      <c r="M15">
        <f>arrivals!I15</f>
        <v>4394</v>
      </c>
      <c r="N15">
        <f t="shared" si="1"/>
        <v>-0.15866175628129262</v>
      </c>
      <c r="O15">
        <v>3242</v>
      </c>
      <c r="P15">
        <f t="shared" si="2"/>
        <v>-0.26217569412835684</v>
      </c>
      <c r="Q15">
        <f t="shared" si="3"/>
        <v>1.6524189588796911</v>
      </c>
      <c r="R15">
        <f t="shared" si="4"/>
        <v>0.15866175628129262</v>
      </c>
    </row>
    <row r="16" spans="1:18">
      <c r="B16" s="2">
        <f>arrivals!A16</f>
        <v>42365</v>
      </c>
      <c r="C16">
        <f>0.19986729*'data sets absolute'!R18</f>
        <v>653.16630371999997</v>
      </c>
      <c r="D16">
        <f>0.22387401*'data sets absolute'!S18</f>
        <v>758.93289390000007</v>
      </c>
      <c r="E16">
        <f>0.15853058*'data sets absolute'!Y18</f>
        <v>400.92383682000002</v>
      </c>
      <c r="F16">
        <f>0.07628669*'data sets absolute'!Z18</f>
        <v>326.43074651000001</v>
      </c>
      <c r="G16">
        <f>0.0986834*'data sets absolute'!AU18</f>
        <v>123.6503002</v>
      </c>
      <c r="H16">
        <f>0.07522726*'data sets absolute'!AW18</f>
        <v>246.59495828000001</v>
      </c>
      <c r="I16">
        <f>0.06262053*'data sets absolute'!AY18</f>
        <v>327.06702818999997</v>
      </c>
      <c r="J16">
        <f>0.06099665*'data sets absolute'!BC18</f>
        <v>199.82502539999999</v>
      </c>
      <c r="K16">
        <v>560</v>
      </c>
      <c r="L16">
        <f t="shared" si="0"/>
        <v>3596.5910930200002</v>
      </c>
      <c r="M16">
        <f>arrivals!I16</f>
        <v>3476</v>
      </c>
      <c r="N16">
        <f t="shared" si="1"/>
        <v>3.4692489361334941E-2</v>
      </c>
      <c r="O16">
        <v>3242</v>
      </c>
      <c r="P16">
        <f t="shared" si="2"/>
        <v>-6.7318757192174908E-2</v>
      </c>
      <c r="Q16">
        <f t="shared" si="3"/>
        <v>1.940441819871312</v>
      </c>
      <c r="R16">
        <f t="shared" si="4"/>
        <v>3.4692489361334941E-2</v>
      </c>
    </row>
    <row r="17" spans="2:18">
      <c r="B17" s="2">
        <f>arrivals!A17</f>
        <v>42364</v>
      </c>
      <c r="C17">
        <f>0.19986729*'data sets absolute'!R19</f>
        <v>505.46437641</v>
      </c>
      <c r="D17">
        <f>0.22387401*'data sets absolute'!S19</f>
        <v>957.95688879000011</v>
      </c>
      <c r="E17">
        <f>0.15853058*'data sets absolute'!Y19</f>
        <v>400.92383682000002</v>
      </c>
      <c r="F17">
        <f>0.07628669*'data sets absolute'!Z19</f>
        <v>184.23235635</v>
      </c>
      <c r="G17">
        <f>0.0986834*'data sets absolute'!AU19</f>
        <v>336.016977</v>
      </c>
      <c r="H17">
        <f>0.07522726*'data sets absolute'!AW19</f>
        <v>243.20973158000001</v>
      </c>
      <c r="I17">
        <f>0.06262053*'data sets absolute'!AY19</f>
        <v>148.59851768999999</v>
      </c>
      <c r="J17">
        <f>0.06099665*'data sets absolute'!BC19</f>
        <v>192.5054274</v>
      </c>
      <c r="K17">
        <v>560</v>
      </c>
      <c r="L17">
        <f t="shared" si="0"/>
        <v>3528.9081120399997</v>
      </c>
      <c r="M17">
        <f>arrivals!I17</f>
        <v>3532</v>
      </c>
      <c r="N17">
        <f t="shared" si="1"/>
        <v>-8.7539296715751674E-4</v>
      </c>
      <c r="O17">
        <v>3242</v>
      </c>
      <c r="P17">
        <f t="shared" si="2"/>
        <v>-8.2106455266138162E-2</v>
      </c>
      <c r="Q17">
        <f t="shared" si="3"/>
        <v>93.793825569270382</v>
      </c>
      <c r="R17">
        <f t="shared" si="4"/>
        <v>8.7539296715751674E-4</v>
      </c>
    </row>
    <row r="18" spans="2:18">
      <c r="B18" s="2">
        <f>arrivals!A18</f>
        <v>42363</v>
      </c>
      <c r="C18">
        <f>0.19986729*'data sets absolute'!R20</f>
        <v>505.46437641</v>
      </c>
      <c r="D18">
        <f>0.22387401*'data sets absolute'!S20</f>
        <v>540.65573415000006</v>
      </c>
      <c r="E18">
        <f>0.15853058*'data sets absolute'!Y20</f>
        <v>360.18147776000001</v>
      </c>
      <c r="F18">
        <f>0.07628669*'data sets absolute'!Z20</f>
        <v>166.76270434</v>
      </c>
      <c r="G18">
        <f>0.0986834*'data sets absolute'!AU20</f>
        <v>301.18173680000001</v>
      </c>
      <c r="H18">
        <f>0.07522726*'data sets absolute'!AW20</f>
        <v>242.38223172000002</v>
      </c>
      <c r="I18">
        <f>0.06262053*'data sets absolute'!AY20</f>
        <v>147.40872761999998</v>
      </c>
      <c r="J18">
        <f>0.06099665*'data sets absolute'!BC20</f>
        <v>195.18928</v>
      </c>
      <c r="K18">
        <v>560</v>
      </c>
      <c r="L18">
        <f t="shared" si="0"/>
        <v>3019.2262688000001</v>
      </c>
      <c r="M18">
        <f>arrivals!I18</f>
        <v>3321</v>
      </c>
      <c r="N18">
        <f t="shared" si="1"/>
        <v>-9.0868332189099649E-2</v>
      </c>
      <c r="O18">
        <v>3242</v>
      </c>
      <c r="P18">
        <f t="shared" si="2"/>
        <v>-2.3788015657934355E-2</v>
      </c>
      <c r="Q18">
        <f t="shared" si="3"/>
        <v>0.26178554271724502</v>
      </c>
      <c r="R18">
        <f t="shared" si="4"/>
        <v>9.0868332189099649E-2</v>
      </c>
    </row>
    <row r="19" spans="2:18">
      <c r="B19" s="2">
        <f>arrivals!A19</f>
        <v>42362</v>
      </c>
      <c r="C19">
        <f>0.19986729*'data sets absolute'!R21</f>
        <v>454.09848288000001</v>
      </c>
      <c r="D19">
        <f>0.22387401*'data sets absolute'!S21</f>
        <v>489.38858586000003</v>
      </c>
      <c r="E19">
        <f>0.15853058*'data sets absolute'!Y21</f>
        <v>233.03995259999999</v>
      </c>
      <c r="F19">
        <f>0.07628669*'data sets absolute'!Z21</f>
        <v>95.587222570000009</v>
      </c>
      <c r="G19">
        <f>0.0986834*'data sets absolute'!AU21</f>
        <v>261.41232660000003</v>
      </c>
      <c r="H19">
        <f>0.07522726*'data sets absolute'!AW21</f>
        <v>236.96586900000003</v>
      </c>
      <c r="I19">
        <f>0.06262053*'data sets absolute'!AY21</f>
        <v>87.793983059999988</v>
      </c>
      <c r="J19">
        <f>0.06099665*'data sets absolute'!BC21</f>
        <v>194.7013068</v>
      </c>
      <c r="K19">
        <v>560</v>
      </c>
      <c r="L19">
        <f t="shared" si="0"/>
        <v>2612.9877293700001</v>
      </c>
      <c r="M19">
        <f>arrivals!I19</f>
        <v>2764</v>
      </c>
      <c r="N19">
        <f t="shared" si="1"/>
        <v>-5.4635409055716309E-2</v>
      </c>
      <c r="O19">
        <v>3242</v>
      </c>
      <c r="P19">
        <f t="shared" si="2"/>
        <v>0.17293777134587554</v>
      </c>
      <c r="Q19">
        <f t="shared" si="3"/>
        <v>3.1653056934105939</v>
      </c>
      <c r="R19">
        <f t="shared" si="4"/>
        <v>5.4635409055716309E-2</v>
      </c>
    </row>
    <row r="20" spans="2:18">
      <c r="B20" s="2">
        <f>arrivals!A20</f>
        <v>42361</v>
      </c>
      <c r="C20">
        <f>0.19986729*'data sets absolute'!R22</f>
        <v>293.8049163</v>
      </c>
      <c r="D20">
        <f>0.22387401*'data sets absolute'!S22</f>
        <v>280.51413453000004</v>
      </c>
      <c r="E20">
        <f>0.15853058*'data sets absolute'!Y22</f>
        <v>370.64449604000004</v>
      </c>
      <c r="F20">
        <f>0.07628669*'data sets absolute'!Z22</f>
        <v>259.75617944999999</v>
      </c>
      <c r="G20">
        <f>0.0986834*'data sets absolute'!AU22</f>
        <v>339.27352920000004</v>
      </c>
      <c r="H20">
        <f>0.07522726*'data sets absolute'!AW22</f>
        <v>235.83746010000002</v>
      </c>
      <c r="I20">
        <f>0.06262053*'data sets absolute'!AY22</f>
        <v>256.61893193999998</v>
      </c>
      <c r="J20">
        <f>0.06099665*'data sets absolute'!BC22</f>
        <v>193.78635704999999</v>
      </c>
      <c r="K20">
        <v>560</v>
      </c>
      <c r="L20">
        <f t="shared" si="0"/>
        <v>2790.2360046100002</v>
      </c>
      <c r="M20">
        <f>arrivals!I20</f>
        <v>1613</v>
      </c>
      <c r="N20">
        <f t="shared" si="1"/>
        <v>0.72984253230626173</v>
      </c>
      <c r="O20">
        <v>3242</v>
      </c>
      <c r="P20">
        <f t="shared" si="2"/>
        <v>1.0099194048357099</v>
      </c>
      <c r="Q20">
        <f t="shared" si="3"/>
        <v>1.3837497270053869</v>
      </c>
      <c r="R20">
        <f t="shared" si="4"/>
        <v>0.72984253230626173</v>
      </c>
    </row>
    <row r="21" spans="2:18">
      <c r="B21" s="2">
        <f>arrivals!A21</f>
        <v>42360</v>
      </c>
      <c r="C21">
        <f>0.19986729*'data sets absolute'!R23</f>
        <v>467.28972401999999</v>
      </c>
      <c r="D21">
        <f>0.22387401*'data sets absolute'!S23</f>
        <v>762.29100405000008</v>
      </c>
      <c r="E21">
        <f>0.15853058*'data sets absolute'!Y23</f>
        <v>557.23498870000003</v>
      </c>
      <c r="F21">
        <f>0.07628669*'data sets absolute'!Z23</f>
        <v>232.82697788000002</v>
      </c>
      <c r="G21">
        <f>0.0986834*'data sets absolute'!AU23</f>
        <v>287.76079440000001</v>
      </c>
      <c r="H21">
        <f>0.07522726*'data sets absolute'!AW23</f>
        <v>241.78041364000001</v>
      </c>
      <c r="I21">
        <f>0.06262053*'data sets absolute'!AY23</f>
        <v>212.22097616999997</v>
      </c>
      <c r="J21">
        <f>0.06099665*'data sets absolute'!BC23</f>
        <v>131.75276399999998</v>
      </c>
      <c r="K21">
        <v>560</v>
      </c>
      <c r="L21">
        <f t="shared" si="0"/>
        <v>3453.1576428600001</v>
      </c>
      <c r="M21">
        <f>arrivals!I21</f>
        <v>3451</v>
      </c>
      <c r="N21">
        <f t="shared" si="1"/>
        <v>6.2522250362217438E-4</v>
      </c>
      <c r="O21">
        <v>3242</v>
      </c>
      <c r="P21">
        <f t="shared" si="2"/>
        <v>-6.0562155896841496E-2</v>
      </c>
      <c r="Q21">
        <f t="shared" si="3"/>
        <v>96.864964946046726</v>
      </c>
      <c r="R21">
        <f t="shared" si="4"/>
        <v>6.2522250362217438E-4</v>
      </c>
    </row>
    <row r="22" spans="2:18">
      <c r="B22" s="2">
        <f>arrivals!A22</f>
        <v>42359</v>
      </c>
      <c r="C22">
        <f>0.19986729*'data sets absolute'!R24</f>
        <v>702.53352434999999</v>
      </c>
      <c r="D22">
        <f>0.22387401*'data sets absolute'!S24</f>
        <v>683.26347852000004</v>
      </c>
      <c r="E22">
        <f>0.15853058*'data sets absolute'!Y24</f>
        <v>369.69331256000004</v>
      </c>
      <c r="F22">
        <f>0.07628669*'data sets absolute'!Z24</f>
        <v>202.08344181000001</v>
      </c>
      <c r="G22">
        <f>0.0986834*'data sets absolute'!AU24</f>
        <v>203.97858780000001</v>
      </c>
      <c r="H22">
        <f>0.07522726*'data sets absolute'!AW24</f>
        <v>157.82679148</v>
      </c>
      <c r="I22">
        <f>0.06262053*'data sets absolute'!AY24</f>
        <v>313.41575264999994</v>
      </c>
      <c r="J22">
        <f>0.06099665*'data sets absolute'!BC24</f>
        <v>254.6000171</v>
      </c>
      <c r="K22">
        <v>560</v>
      </c>
      <c r="L22">
        <f t="shared" si="0"/>
        <v>3447.3949062700003</v>
      </c>
      <c r="M22">
        <f>arrivals!I22</f>
        <v>3611</v>
      </c>
      <c r="N22">
        <f t="shared" si="1"/>
        <v>-4.5307420030462391E-2</v>
      </c>
      <c r="O22">
        <v>3242</v>
      </c>
      <c r="P22">
        <f t="shared" si="2"/>
        <v>-0.10218775962337302</v>
      </c>
      <c r="Q22">
        <f t="shared" si="3"/>
        <v>2.2554309990431411</v>
      </c>
      <c r="R22">
        <f t="shared" si="4"/>
        <v>4.5307420030462391E-2</v>
      </c>
    </row>
    <row r="23" spans="2:18">
      <c r="B23" s="2">
        <f>arrivals!A23</f>
        <v>42358</v>
      </c>
      <c r="C23">
        <f>0.19986729*'data sets absolute'!R25</f>
        <v>466.09052028000002</v>
      </c>
      <c r="D23">
        <f>0.22387401*'data sets absolute'!S25</f>
        <v>593.04225249000001</v>
      </c>
      <c r="E23">
        <f>0.15853058*'data sets absolute'!Y25</f>
        <v>444.04415458</v>
      </c>
      <c r="F23">
        <f>0.07628669*'data sets absolute'!Z25</f>
        <v>262.27364022</v>
      </c>
      <c r="G23">
        <f>0.0986834*'data sets absolute'!AU25</f>
        <v>232.2020402</v>
      </c>
      <c r="H23">
        <f>0.07522726*'data sets absolute'!AW25</f>
        <v>319.71585500000003</v>
      </c>
      <c r="I23">
        <f>0.06262053*'data sets absolute'!AY25</f>
        <v>108.83448113999999</v>
      </c>
      <c r="J23">
        <f>0.06099665*'data sets absolute'!BC25</f>
        <v>189.82157480000001</v>
      </c>
      <c r="K23">
        <v>560</v>
      </c>
      <c r="L23">
        <f t="shared" si="0"/>
        <v>3176.0245187099999</v>
      </c>
      <c r="M23">
        <f>arrivals!I23</f>
        <v>3800</v>
      </c>
      <c r="N23">
        <f t="shared" si="1"/>
        <v>-0.16420407402368423</v>
      </c>
      <c r="O23">
        <v>3242</v>
      </c>
      <c r="P23">
        <f t="shared" si="2"/>
        <v>-0.14684210526315788</v>
      </c>
      <c r="Q23">
        <f t="shared" si="3"/>
        <v>0.89426590744622991</v>
      </c>
      <c r="R23">
        <f t="shared" si="4"/>
        <v>0.16420407402368423</v>
      </c>
    </row>
    <row r="24" spans="2:18">
      <c r="B24" s="2">
        <f>arrivals!A24</f>
        <v>42357</v>
      </c>
      <c r="C24">
        <f>0.19986729*'data sets absolute'!R26</f>
        <v>559.82827928999995</v>
      </c>
      <c r="D24">
        <f>0.22387401*'data sets absolute'!S26</f>
        <v>769.6788463800001</v>
      </c>
      <c r="E24">
        <f>0.15853058*'data sets absolute'!Y26</f>
        <v>517.44381311999996</v>
      </c>
      <c r="F24">
        <f>0.07628669*'data sets absolute'!Z26</f>
        <v>222.45198804</v>
      </c>
      <c r="G24">
        <f>0.0986834*'data sets absolute'!AU26</f>
        <v>266.2478132</v>
      </c>
      <c r="H24">
        <f>0.07522726*'data sets absolute'!AW26</f>
        <v>226.88541616000001</v>
      </c>
      <c r="I24">
        <f>0.06262053*'data sets absolute'!AY26</f>
        <v>104.63890563</v>
      </c>
      <c r="J24">
        <f>0.06099665*'data sets absolute'!BC26</f>
        <v>318.70749625000002</v>
      </c>
      <c r="K24">
        <v>560</v>
      </c>
      <c r="L24">
        <f t="shared" si="0"/>
        <v>3545.8825580700004</v>
      </c>
      <c r="M24">
        <f>arrivals!I24</f>
        <v>3305</v>
      </c>
      <c r="N24">
        <f t="shared" si="1"/>
        <v>7.2884283833585597E-2</v>
      </c>
      <c r="O24">
        <v>3242</v>
      </c>
      <c r="P24">
        <f t="shared" si="2"/>
        <v>-1.9062027231467472E-2</v>
      </c>
      <c r="Q24">
        <f t="shared" si="3"/>
        <v>0.2615382388196501</v>
      </c>
      <c r="R24">
        <f t="shared" si="4"/>
        <v>7.2884283833585597E-2</v>
      </c>
    </row>
    <row r="25" spans="2:18">
      <c r="B25" s="2">
        <f>arrivals!A25</f>
        <v>42356</v>
      </c>
      <c r="C25">
        <f>0.19986729*'data sets absolute'!R27</f>
        <v>652.36683456000003</v>
      </c>
      <c r="D25">
        <f>0.22387401*'data sets absolute'!S27</f>
        <v>652.81661316000009</v>
      </c>
      <c r="E25">
        <f>0.15853058*'data sets absolute'!Y27</f>
        <v>372.38833241999998</v>
      </c>
      <c r="F25">
        <f>0.07628669*'data sets absolute'!Z27</f>
        <v>157.68458823</v>
      </c>
      <c r="G25">
        <f>0.0986834*'data sets absolute'!AU27</f>
        <v>428.18727260000003</v>
      </c>
      <c r="H25">
        <f>0.07522726*'data sets absolute'!AW27</f>
        <v>321.29562745999999</v>
      </c>
      <c r="I25">
        <f>0.06262053*'data sets absolute'!AY27</f>
        <v>125.17843946999999</v>
      </c>
      <c r="J25">
        <f>0.06099665*'data sets absolute'!BC27</f>
        <v>192.07845085</v>
      </c>
      <c r="K25">
        <v>560</v>
      </c>
      <c r="L25">
        <f t="shared" si="0"/>
        <v>3461.9961587500002</v>
      </c>
      <c r="M25">
        <f>arrivals!I25</f>
        <v>3532</v>
      </c>
      <c r="N25">
        <f t="shared" si="1"/>
        <v>-1.9819887103623958E-2</v>
      </c>
      <c r="O25">
        <v>3242</v>
      </c>
      <c r="P25">
        <f t="shared" si="2"/>
        <v>-8.2106455266138162E-2</v>
      </c>
      <c r="Q25">
        <f t="shared" si="3"/>
        <v>4.1426298160459982</v>
      </c>
      <c r="R25">
        <f t="shared" si="4"/>
        <v>1.9819887103623958E-2</v>
      </c>
    </row>
    <row r="26" spans="2:18">
      <c r="B26" s="2">
        <f>arrivals!A26</f>
        <v>42355</v>
      </c>
      <c r="C26">
        <f>0.19986729*'data sets absolute'!R28</f>
        <v>469.48826421000001</v>
      </c>
      <c r="D26">
        <f>0.22387401*'data sets absolute'!S28</f>
        <v>462.74757867000005</v>
      </c>
      <c r="E26">
        <f>0.15853058*'data sets absolute'!Y28</f>
        <v>419.15485352000002</v>
      </c>
      <c r="F26">
        <f>0.07628669*'data sets absolute'!Z28</f>
        <v>179.50258157000002</v>
      </c>
      <c r="G26">
        <f>0.0986834*'data sets absolute'!AU28</f>
        <v>369.76669980000003</v>
      </c>
      <c r="H26">
        <f>0.07522726*'data sets absolute'!AW28</f>
        <v>236.89064174000001</v>
      </c>
      <c r="I26">
        <f>0.06262053*'data sets absolute'!AY28</f>
        <v>207.14871323999998</v>
      </c>
      <c r="J26">
        <f>0.06099665*'data sets absolute'!BC28</f>
        <v>126.6290454</v>
      </c>
      <c r="K26">
        <v>560</v>
      </c>
      <c r="L26">
        <f t="shared" si="0"/>
        <v>3031.3283781499999</v>
      </c>
      <c r="M26">
        <f>arrivals!I26</f>
        <v>2717</v>
      </c>
      <c r="N26">
        <f t="shared" si="1"/>
        <v>0.11568950244755243</v>
      </c>
      <c r="O26">
        <v>3242</v>
      </c>
      <c r="P26">
        <f t="shared" si="2"/>
        <v>0.19322782480677217</v>
      </c>
      <c r="Q26">
        <f t="shared" si="3"/>
        <v>1.6702278142683824</v>
      </c>
      <c r="R26">
        <f t="shared" si="4"/>
        <v>0.11568950244755243</v>
      </c>
    </row>
    <row r="27" spans="2:18">
      <c r="B27" s="2">
        <f>arrivals!A27</f>
        <v>42354</v>
      </c>
      <c r="C27">
        <f>0.19986729*'data sets absolute'!R29</f>
        <v>528.44911476000004</v>
      </c>
      <c r="D27">
        <f>0.22387401*'data sets absolute'!S29</f>
        <v>526.77554553000004</v>
      </c>
      <c r="E27">
        <f>0.15853058*'data sets absolute'!Y29</f>
        <v>451.65362242000003</v>
      </c>
      <c r="F27">
        <f>0.07628669*'data sets absolute'!Z29</f>
        <v>205.82148962000002</v>
      </c>
      <c r="G27">
        <f>0.0986834*'data sets absolute'!AU29</f>
        <v>367.3982982</v>
      </c>
      <c r="H27">
        <f>0.07522726*'data sets absolute'!AW29</f>
        <v>156.32224628</v>
      </c>
      <c r="I27">
        <f>0.06262053*'data sets absolute'!AY29</f>
        <v>200.57355758999998</v>
      </c>
      <c r="J27">
        <f>0.06099665*'data sets absolute'!BC29</f>
        <v>184.63685955</v>
      </c>
      <c r="K27">
        <v>560</v>
      </c>
      <c r="L27">
        <f t="shared" si="0"/>
        <v>3181.6307339499995</v>
      </c>
      <c r="M27">
        <f>arrivals!I27</f>
        <v>2519</v>
      </c>
      <c r="N27">
        <f t="shared" si="1"/>
        <v>0.26305309009527567</v>
      </c>
      <c r="O27">
        <v>3242</v>
      </c>
      <c r="P27">
        <f t="shared" si="2"/>
        <v>0.28701865819769751</v>
      </c>
      <c r="Q27">
        <f t="shared" si="3"/>
        <v>1.0911054422274291</v>
      </c>
      <c r="R27">
        <f t="shared" si="4"/>
        <v>0.26305309009527567</v>
      </c>
    </row>
    <row r="28" spans="2:18">
      <c r="B28" s="2">
        <f>arrivals!A28</f>
        <v>42353</v>
      </c>
      <c r="C28">
        <f>0.19986729*'data sets absolute'!R30</f>
        <v>569.42190920999997</v>
      </c>
      <c r="D28">
        <f>0.22387401*'data sets absolute'!S30</f>
        <v>604.01207898000007</v>
      </c>
      <c r="E28">
        <f>0.15853058*'data sets absolute'!Y30</f>
        <v>529.17507604000002</v>
      </c>
      <c r="F28">
        <f>0.07628669*'data sets absolute'!Z30</f>
        <v>331.00794791000004</v>
      </c>
      <c r="G28">
        <f>0.0986834*'data sets absolute'!AU30</f>
        <v>178.3209038</v>
      </c>
      <c r="H28">
        <f>0.07522726*'data sets absolute'!AW30</f>
        <v>308.65744778000004</v>
      </c>
      <c r="I28">
        <f>0.06262053*'data sets absolute'!AY30</f>
        <v>295.63152212999995</v>
      </c>
      <c r="J28">
        <f>0.06099665*'data sets absolute'!BC30</f>
        <v>264.42047774999998</v>
      </c>
      <c r="K28">
        <v>560</v>
      </c>
      <c r="L28">
        <f t="shared" si="0"/>
        <v>3640.6473636000001</v>
      </c>
      <c r="M28">
        <f>arrivals!I28</f>
        <v>4193</v>
      </c>
      <c r="N28">
        <f t="shared" si="1"/>
        <v>-0.13173208595277844</v>
      </c>
      <c r="O28">
        <v>3242</v>
      </c>
      <c r="P28">
        <f t="shared" si="2"/>
        <v>-0.22680658239923682</v>
      </c>
      <c r="Q28">
        <f t="shared" si="3"/>
        <v>1.7217261896280867</v>
      </c>
      <c r="R28">
        <f t="shared" si="4"/>
        <v>0.13173208595277844</v>
      </c>
    </row>
    <row r="29" spans="2:18">
      <c r="B29" s="2">
        <f>arrivals!A29</f>
        <v>42352</v>
      </c>
      <c r="C29">
        <f>0.19986729*'data sets absolute'!R31</f>
        <v>667.15701402000002</v>
      </c>
      <c r="D29">
        <f>0.22387401*'data sets absolute'!S31</f>
        <v>971.38932939000006</v>
      </c>
      <c r="E29">
        <f>0.15853058*'data sets absolute'!Y31</f>
        <v>641.57325725999999</v>
      </c>
      <c r="F29">
        <f>0.07628669*'data sets absolute'!Z31</f>
        <v>285.84622743</v>
      </c>
      <c r="G29">
        <f>0.0986834*'data sets absolute'!AU31</f>
        <v>240.49144580000001</v>
      </c>
      <c r="H29">
        <f>0.07522726*'data sets absolute'!AW31</f>
        <v>402.54106826000003</v>
      </c>
      <c r="I29">
        <f>0.06262053*'data sets absolute'!AY31</f>
        <v>331.07474210999999</v>
      </c>
      <c r="J29">
        <f>0.06099665*'data sets absolute'!BC31</f>
        <v>253.8680573</v>
      </c>
      <c r="K29">
        <v>560</v>
      </c>
      <c r="L29">
        <f t="shared" si="0"/>
        <v>4353.9411415699997</v>
      </c>
      <c r="M29">
        <f>arrivals!I29</f>
        <v>4263</v>
      </c>
      <c r="N29">
        <f t="shared" si="1"/>
        <v>2.133266281257323E-2</v>
      </c>
      <c r="O29">
        <v>3242</v>
      </c>
      <c r="P29">
        <f t="shared" si="2"/>
        <v>-0.23950269763077645</v>
      </c>
      <c r="Q29">
        <f t="shared" si="3"/>
        <v>11.227041824784118</v>
      </c>
      <c r="R29">
        <f t="shared" si="4"/>
        <v>2.133266281257323E-2</v>
      </c>
    </row>
    <row r="30" spans="2:18">
      <c r="B30" s="2">
        <f>arrivals!A30</f>
        <v>42351</v>
      </c>
      <c r="C30">
        <f>0.19986729*'data sets absolute'!R32</f>
        <v>808.86292262999996</v>
      </c>
      <c r="D30">
        <f>0.22387401*'data sets absolute'!S32</f>
        <v>838.85591547000001</v>
      </c>
      <c r="E30">
        <f>0.15853058*'data sets absolute'!Y32</f>
        <v>468.61639448</v>
      </c>
      <c r="F30">
        <f>0.07628669*'data sets absolute'!Z32</f>
        <v>284.01534687000003</v>
      </c>
      <c r="G30">
        <f>0.0986834*'data sets absolute'!AU32</f>
        <v>475.95003819999999</v>
      </c>
      <c r="H30">
        <f>0.07522726*'data sets absolute'!AW32</f>
        <v>318.96358240000001</v>
      </c>
      <c r="I30">
        <f>0.06262053*'data sets absolute'!AY32</f>
        <v>311.72499833999996</v>
      </c>
      <c r="J30">
        <f>0.06099665*'data sets absolute'!BC32</f>
        <v>325.66111434999999</v>
      </c>
      <c r="K30">
        <v>560</v>
      </c>
      <c r="L30">
        <f t="shared" si="0"/>
        <v>4392.650312740001</v>
      </c>
      <c r="M30">
        <f>arrivals!I30</f>
        <v>4754</v>
      </c>
      <c r="N30">
        <f t="shared" si="1"/>
        <v>-7.6009610277660705E-2</v>
      </c>
      <c r="O30">
        <v>3242</v>
      </c>
      <c r="P30">
        <f t="shared" si="2"/>
        <v>-0.31804795961295751</v>
      </c>
      <c r="Q30">
        <f t="shared" si="3"/>
        <v>4.184312463267978</v>
      </c>
      <c r="R30">
        <f t="shared" si="4"/>
        <v>7.6009610277660705E-2</v>
      </c>
    </row>
    <row r="33" spans="3:4">
      <c r="C33">
        <v>268.62163776</v>
      </c>
      <c r="D33">
        <v>2290.8777885999998</v>
      </c>
    </row>
    <row r="34" spans="3:4">
      <c r="C34">
        <v>293.8049163</v>
      </c>
      <c r="D34">
        <v>2790.2360046100002</v>
      </c>
    </row>
    <row r="35" spans="3:4">
      <c r="C35">
        <v>332.77903785000001</v>
      </c>
      <c r="D35">
        <v>3006.8345269399997</v>
      </c>
    </row>
    <row r="36" spans="3:4">
      <c r="C36">
        <v>354.96430703999999</v>
      </c>
      <c r="D36">
        <v>2890.7715458299999</v>
      </c>
    </row>
    <row r="37" spans="3:4">
      <c r="C37">
        <v>422.11971648000002</v>
      </c>
      <c r="D37">
        <v>3229.6233867800001</v>
      </c>
    </row>
    <row r="38" spans="3:4">
      <c r="C38">
        <v>451.30034082000003</v>
      </c>
      <c r="D38">
        <v>3206.5394250899994</v>
      </c>
    </row>
    <row r="39" spans="3:4">
      <c r="C39">
        <v>454.09848288000001</v>
      </c>
      <c r="D39">
        <v>2612.9877293700001</v>
      </c>
    </row>
    <row r="40" spans="3:4">
      <c r="C40">
        <v>466.09052028000002</v>
      </c>
      <c r="D40">
        <v>3176.0245187099999</v>
      </c>
    </row>
    <row r="41" spans="3:4">
      <c r="C41">
        <v>467.28972401999999</v>
      </c>
      <c r="D41">
        <v>3453.1576428600001</v>
      </c>
    </row>
    <row r="42" spans="3:4">
      <c r="C42">
        <v>469.48826421000001</v>
      </c>
      <c r="D42">
        <v>3031.3283781499999</v>
      </c>
    </row>
    <row r="43" spans="3:4">
      <c r="C43">
        <v>505.46437641</v>
      </c>
      <c r="D43">
        <v>3528.9081120399997</v>
      </c>
    </row>
    <row r="44" spans="3:4">
      <c r="C44">
        <v>505.46437641</v>
      </c>
      <c r="D44">
        <v>3019.2262688000001</v>
      </c>
    </row>
    <row r="45" spans="3:4">
      <c r="C45">
        <v>515.05800633000001</v>
      </c>
      <c r="D45">
        <v>3371.1131718800002</v>
      </c>
    </row>
    <row r="46" spans="3:4">
      <c r="C46">
        <v>528.44911476000004</v>
      </c>
      <c r="D46">
        <v>3181.6307339499995</v>
      </c>
    </row>
    <row r="47" spans="3:4">
      <c r="C47">
        <v>559.82827928999995</v>
      </c>
      <c r="D47">
        <v>3545.8825580700004</v>
      </c>
    </row>
    <row r="48" spans="3:4">
      <c r="C48">
        <v>569.42190920999997</v>
      </c>
      <c r="D48">
        <v>3640.6473636000001</v>
      </c>
    </row>
    <row r="49" spans="3:4">
      <c r="C49">
        <v>576.41726435999999</v>
      </c>
      <c r="D49">
        <v>3792.7865452199999</v>
      </c>
    </row>
    <row r="50" spans="3:4">
      <c r="C50">
        <v>583.21275221999997</v>
      </c>
      <c r="D50">
        <v>3386.8803052599992</v>
      </c>
    </row>
    <row r="51" spans="3:4">
      <c r="C51">
        <v>652.36683456000003</v>
      </c>
      <c r="D51">
        <v>3461.9961587500002</v>
      </c>
    </row>
    <row r="52" spans="3:4">
      <c r="C52">
        <v>653.16630371999997</v>
      </c>
      <c r="D52">
        <v>3596.5910930200002</v>
      </c>
    </row>
    <row r="53" spans="3:4">
      <c r="C53">
        <v>667.15701402000002</v>
      </c>
      <c r="D53">
        <v>4353.9411415699997</v>
      </c>
    </row>
    <row r="54" spans="3:4">
      <c r="C54">
        <v>702.53352434999999</v>
      </c>
      <c r="D54">
        <v>3447.3949062700003</v>
      </c>
    </row>
    <row r="55" spans="3:4">
      <c r="C55">
        <v>703.73272809000002</v>
      </c>
      <c r="D55">
        <v>3696.8402429000002</v>
      </c>
    </row>
    <row r="56" spans="3:4">
      <c r="C56">
        <v>787.07738802000006</v>
      </c>
      <c r="D56">
        <v>3833.9770896599998</v>
      </c>
    </row>
    <row r="57" spans="3:4">
      <c r="C57">
        <v>808.86292262999996</v>
      </c>
      <c r="D57">
        <v>4392.650312740001</v>
      </c>
    </row>
  </sheetData>
  <sortState ref="C33:D61">
    <sortCondition ref="C33:C61"/>
  </sortState>
  <conditionalFormatting sqref="Q2:Q30">
    <cfRule type="cellIs" dxfId="3" priority="1" operator="lessThan">
      <formula>1</formula>
    </cfRule>
    <cfRule type="cellIs" dxfId="2" priority="2" operator="greaterThanOr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R33" sqref="R33"/>
    </sheetView>
  </sheetViews>
  <sheetFormatPr baseColWidth="10" defaultRowHeight="15" x14ac:dyDescent="0"/>
  <sheetData>
    <row r="1" spans="1:18"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2" spans="1:18">
      <c r="B2">
        <v>0.13278522000000001</v>
      </c>
      <c r="C2">
        <v>0.20532331000000001</v>
      </c>
      <c r="D2">
        <v>4.310514E-2</v>
      </c>
      <c r="E2">
        <v>0.17133047000000001</v>
      </c>
      <c r="F2">
        <v>6.01545E-2</v>
      </c>
      <c r="G2">
        <v>0.13023903000000001</v>
      </c>
      <c r="H2">
        <v>8.4384970000000004E-2</v>
      </c>
      <c r="I2">
        <v>0.16146631</v>
      </c>
      <c r="J2">
        <v>0.10408152</v>
      </c>
      <c r="L2" t="s">
        <v>95</v>
      </c>
      <c r="M2" t="s">
        <v>96</v>
      </c>
      <c r="N2" t="s">
        <v>97</v>
      </c>
      <c r="O2" t="s">
        <v>98</v>
      </c>
      <c r="P2" t="s">
        <v>97</v>
      </c>
      <c r="Q2" t="s">
        <v>99</v>
      </c>
      <c r="R2" t="s">
        <v>109</v>
      </c>
    </row>
    <row r="3" spans="1:18">
      <c r="A3" s="2">
        <f>'data sets absolute'!A4</f>
        <v>42379</v>
      </c>
      <c r="B3">
        <f>'data sets absolute'!X4*B$2</f>
        <v>61.479556860000002</v>
      </c>
      <c r="C3">
        <f>'data sets absolute'!Y4*C$2</f>
        <v>364.65419856</v>
      </c>
      <c r="D3">
        <f>'data sets absolute'!Z4*D$2</f>
        <v>73.925315100000006</v>
      </c>
      <c r="E3">
        <f>'data sets absolute'!AE4*E$2</f>
        <v>407.25252719000002</v>
      </c>
      <c r="F3">
        <f>'data sets absolute'!AL4*F$2</f>
        <v>120.18869100000001</v>
      </c>
      <c r="G3">
        <f>'data sets absolute'!AU4*G$2</f>
        <v>190.40946186000002</v>
      </c>
      <c r="H3">
        <f>'data sets absolute'!AW4*H$2</f>
        <v>144.12952876</v>
      </c>
      <c r="I3">
        <f>'data sets absolute'!AY4*I$2</f>
        <v>361.84600071</v>
      </c>
      <c r="J3">
        <f>'data sets absolute'!BC4*J$2</f>
        <v>284.35071263999998</v>
      </c>
      <c r="K3">
        <v>48</v>
      </c>
      <c r="L3">
        <f>SUM(B3:K3)</f>
        <v>2056.23599268</v>
      </c>
      <c r="M3" s="4">
        <f>'data sets absolute'!H4</f>
        <v>1934</v>
      </c>
      <c r="N3">
        <f>(L3-M3)/M3</f>
        <v>6.3203719069286443E-2</v>
      </c>
      <c r="O3">
        <v>3257</v>
      </c>
      <c r="P3">
        <f>(O3-M3)/M3</f>
        <v>0.68407445708376424</v>
      </c>
      <c r="Q3">
        <f>ABS(P3/N3)</f>
        <v>10.82332601874036</v>
      </c>
      <c r="R3">
        <f>ABS(N3)</f>
        <v>6.3203719069286443E-2</v>
      </c>
    </row>
    <row r="4" spans="1:18">
      <c r="A4" s="2">
        <f>'data sets absolute'!A5</f>
        <v>42378</v>
      </c>
      <c r="B4">
        <f>'data sets absolute'!X5*B$2</f>
        <v>315.63046794000002</v>
      </c>
      <c r="C4">
        <f>'data sets absolute'!Y5*C$2</f>
        <v>463.62003398000002</v>
      </c>
      <c r="D4">
        <f>'data sets absolute'!Z5*D$2</f>
        <v>141.08312322</v>
      </c>
      <c r="E4">
        <f>'data sets absolute'!AE5*E$2</f>
        <v>342.31827906000001</v>
      </c>
      <c r="F4">
        <f>'data sets absolute'!AL5*F$2</f>
        <v>213.48832049999999</v>
      </c>
      <c r="G4">
        <f>'data sets absolute'!AU5*G$2</f>
        <v>376.26055767000003</v>
      </c>
      <c r="H4">
        <f>'data sets absolute'!AW5*H$2</f>
        <v>305.38920643</v>
      </c>
      <c r="I4">
        <f>'data sets absolute'!AY5*I$2</f>
        <v>517.17659092999997</v>
      </c>
      <c r="J4">
        <f>'data sets absolute'!BC5*J$2</f>
        <v>386.14243920000001</v>
      </c>
      <c r="K4">
        <v>48</v>
      </c>
      <c r="L4">
        <f>SUM(B4:K4)</f>
        <v>3109.1090189300003</v>
      </c>
      <c r="M4" s="4">
        <f>'data sets absolute'!H5</f>
        <v>2619</v>
      </c>
      <c r="N4">
        <f t="shared" ref="N4:N32" si="0">(L4-M4)/M4</f>
        <v>0.18713593697212688</v>
      </c>
      <c r="O4">
        <v>3258</v>
      </c>
      <c r="P4">
        <f t="shared" ref="P4:P32" si="1">(O4-M4)/M4</f>
        <v>0.24398625429553264</v>
      </c>
      <c r="Q4">
        <f t="shared" ref="Q4:Q32" si="2">ABS(P4/N4)</f>
        <v>1.3037915551830825</v>
      </c>
      <c r="R4">
        <f t="shared" ref="R4:R32" si="3">ABS(N4)</f>
        <v>0.18713593697212688</v>
      </c>
    </row>
    <row r="5" spans="1:18">
      <c r="A5" s="2">
        <f>'data sets absolute'!A6</f>
        <v>42377</v>
      </c>
      <c r="B5">
        <f>'data sets absolute'!X6*B$2</f>
        <v>265.30486956000004</v>
      </c>
      <c r="C5">
        <f>'data sets absolute'!Y6*C$2</f>
        <v>583.52884702000006</v>
      </c>
      <c r="D5">
        <f>'data sets absolute'!Z6*D$2</f>
        <v>87.977590739999997</v>
      </c>
      <c r="E5">
        <f>'data sets absolute'!AE6*E$2</f>
        <v>608.05183803</v>
      </c>
      <c r="F5">
        <f>'data sets absolute'!AL6*F$2</f>
        <v>135.28747050000001</v>
      </c>
      <c r="G5">
        <f>'data sets absolute'!AU6*G$2</f>
        <v>383.81442141000002</v>
      </c>
      <c r="H5">
        <f>'data sets absolute'!AW6*H$2</f>
        <v>311.38053930000001</v>
      </c>
      <c r="I5">
        <f>'data sets absolute'!AY6*I$2</f>
        <v>133.69410468000001</v>
      </c>
      <c r="J5">
        <f>'data sets absolute'!BC6*J$2</f>
        <v>402.69140088</v>
      </c>
      <c r="K5">
        <v>48</v>
      </c>
      <c r="L5">
        <f>SUM(B5:K5)</f>
        <v>2959.7310821200003</v>
      </c>
      <c r="M5" s="4">
        <f>'data sets absolute'!H6</f>
        <v>3472</v>
      </c>
      <c r="N5">
        <f t="shared" si="0"/>
        <v>-0.14754289109446994</v>
      </c>
      <c r="O5">
        <v>3259</v>
      </c>
      <c r="P5">
        <f t="shared" si="1"/>
        <v>-6.1347926267281104E-2</v>
      </c>
      <c r="Q5">
        <f t="shared" si="2"/>
        <v>0.41579723572043037</v>
      </c>
      <c r="R5">
        <f t="shared" si="3"/>
        <v>0.14754289109446994</v>
      </c>
    </row>
    <row r="6" spans="1:18">
      <c r="A6" s="2">
        <f>'data sets absolute'!A7</f>
        <v>42376</v>
      </c>
      <c r="B6">
        <f>'data sets absolute'!X7*B$2</f>
        <v>471.25474578000001</v>
      </c>
      <c r="C6">
        <f>'data sets absolute'!Y7*C$2</f>
        <v>290.53248365000002</v>
      </c>
      <c r="D6">
        <f>'data sets absolute'!Z7*D$2</f>
        <v>63.01971468</v>
      </c>
      <c r="E6">
        <f>'data sets absolute'!AE7*E$2</f>
        <v>385.32222703000002</v>
      </c>
      <c r="F6">
        <f>'data sets absolute'!AL7*F$2</f>
        <v>43.311239999999998</v>
      </c>
      <c r="G6">
        <f>'data sets absolute'!AU7*G$2</f>
        <v>357.50613735000002</v>
      </c>
      <c r="H6">
        <f>'data sets absolute'!AW7*H$2</f>
        <v>245.89780258000002</v>
      </c>
      <c r="I6">
        <f>'data sets absolute'!AY7*I$2</f>
        <v>153.07006188</v>
      </c>
      <c r="J6" t="e">
        <f>'data sets absolute'!BC7*J$2</f>
        <v>#VALUE!</v>
      </c>
      <c r="K6">
        <v>48</v>
      </c>
      <c r="L6" t="e">
        <f>SUM(B6:K6)</f>
        <v>#VALUE!</v>
      </c>
      <c r="M6" s="4">
        <f>'data sets absolute'!H7</f>
        <v>2466</v>
      </c>
      <c r="N6" t="e">
        <f t="shared" si="0"/>
        <v>#VALUE!</v>
      </c>
      <c r="O6">
        <v>3260</v>
      </c>
      <c r="P6">
        <f t="shared" si="1"/>
        <v>0.32197891321978911</v>
      </c>
      <c r="Q6" t="e">
        <f t="shared" si="2"/>
        <v>#VALUE!</v>
      </c>
    </row>
    <row r="7" spans="1:18">
      <c r="A7" s="2">
        <f>'data sets absolute'!A8</f>
        <v>42375</v>
      </c>
      <c r="B7">
        <f>'data sets absolute'!X8*B$2</f>
        <v>298.63395978</v>
      </c>
      <c r="C7">
        <f>'data sets absolute'!Y8*C$2</f>
        <v>433.64283072000001</v>
      </c>
      <c r="D7">
        <f>'data sets absolute'!Z8*D$2</f>
        <v>124.53074946</v>
      </c>
      <c r="E7">
        <f>'data sets absolute'!AE8*E$2</f>
        <v>123.35793840000001</v>
      </c>
      <c r="F7">
        <f>'data sets absolute'!AL8*F$2</f>
        <v>37.476253499999999</v>
      </c>
      <c r="G7" t="e">
        <f>'data sets absolute'!AU8*G$2</f>
        <v>#VALUE!</v>
      </c>
      <c r="H7">
        <f>'data sets absolute'!AW8*H$2</f>
        <v>43.12071967</v>
      </c>
      <c r="I7">
        <f>'data sets absolute'!AY8*I$2</f>
        <v>412.06202311999999</v>
      </c>
      <c r="J7">
        <f>'data sets absolute'!BC8*J$2</f>
        <v>221.90180064</v>
      </c>
      <c r="K7">
        <v>48</v>
      </c>
      <c r="L7" t="e">
        <f>SUM(B7:K7)</f>
        <v>#VALUE!</v>
      </c>
      <c r="M7" s="4">
        <f>'data sets absolute'!H8</f>
        <v>2299</v>
      </c>
      <c r="N7" t="e">
        <f t="shared" si="0"/>
        <v>#VALUE!</v>
      </c>
      <c r="O7">
        <v>3261</v>
      </c>
      <c r="P7">
        <f t="shared" si="1"/>
        <v>0.41844280121792082</v>
      </c>
      <c r="Q7" t="e">
        <f t="shared" si="2"/>
        <v>#VALUE!</v>
      </c>
    </row>
    <row r="8" spans="1:18">
      <c r="A8" s="2">
        <f>'data sets absolute'!A9</f>
        <v>42374</v>
      </c>
      <c r="B8">
        <f>'data sets absolute'!X9*B$2</f>
        <v>95.6053584</v>
      </c>
      <c r="C8">
        <f>'data sets absolute'!Y9*C$2</f>
        <v>599.13341858000001</v>
      </c>
      <c r="D8">
        <f>'data sets absolute'!Z9*D$2</f>
        <v>127.03084758</v>
      </c>
      <c r="E8">
        <f>'data sets absolute'!AE9*E$2</f>
        <v>106.73888281000001</v>
      </c>
      <c r="F8">
        <f>'data sets absolute'!AL9*F$2</f>
        <v>120.8503905</v>
      </c>
      <c r="G8">
        <f>'data sets absolute'!AU9*G$2</f>
        <v>244.71913737</v>
      </c>
      <c r="H8">
        <f>'data sets absolute'!AW9*H$2</f>
        <v>269.60997915000002</v>
      </c>
      <c r="I8">
        <f>'data sets absolute'!AY9*I$2</f>
        <v>588.22176733000003</v>
      </c>
      <c r="J8">
        <f>'data sets absolute'!BC9*J$2</f>
        <v>442.65870455999999</v>
      </c>
      <c r="K8">
        <v>48</v>
      </c>
      <c r="L8">
        <f>SUM(B8:K8)</f>
        <v>2642.5684862799999</v>
      </c>
      <c r="M8" s="4">
        <f>'data sets absolute'!H9</f>
        <v>3091</v>
      </c>
      <c r="N8">
        <f t="shared" si="0"/>
        <v>-0.14507651689420903</v>
      </c>
      <c r="O8">
        <v>3262</v>
      </c>
      <c r="P8">
        <f t="shared" si="1"/>
        <v>5.5321902296991264E-2</v>
      </c>
      <c r="Q8">
        <f t="shared" si="2"/>
        <v>0.38132913224910442</v>
      </c>
      <c r="R8">
        <f t="shared" si="3"/>
        <v>0.14507651689420903</v>
      </c>
    </row>
    <row r="9" spans="1:18">
      <c r="A9" s="2">
        <f>'data sets absolute'!A10</f>
        <v>42373</v>
      </c>
      <c r="B9">
        <f>'data sets absolute'!X10*B$2</f>
        <v>82.725192060000012</v>
      </c>
      <c r="C9">
        <f>'data sets absolute'!Y10*C$2</f>
        <v>503.86340274000003</v>
      </c>
      <c r="D9">
        <f>'data sets absolute'!Z10*D$2</f>
        <v>118.3236093</v>
      </c>
      <c r="E9">
        <f>'data sets absolute'!AE10*E$2</f>
        <v>344.20291423000003</v>
      </c>
      <c r="F9">
        <f>'data sets absolute'!AL10*F$2</f>
        <v>241.88124450000001</v>
      </c>
      <c r="G9">
        <f>'data sets absolute'!AU10*G$2</f>
        <v>342.39840987000002</v>
      </c>
      <c r="H9">
        <f>'data sets absolute'!AW10*H$2</f>
        <v>357.70788783</v>
      </c>
      <c r="I9">
        <f>'data sets absolute'!AY10*I$2</f>
        <v>538.81307647000006</v>
      </c>
      <c r="J9">
        <f>'data sets absolute'!BC10*J$2</f>
        <v>338.16085848</v>
      </c>
      <c r="K9">
        <v>48</v>
      </c>
      <c r="L9">
        <f>SUM(B9:K9)</f>
        <v>2916.0765954800004</v>
      </c>
      <c r="M9" s="4">
        <f>'data sets absolute'!H10</f>
        <v>3085</v>
      </c>
      <c r="N9">
        <f t="shared" si="0"/>
        <v>-5.4756370995137638E-2</v>
      </c>
      <c r="O9">
        <v>3263</v>
      </c>
      <c r="P9">
        <f t="shared" si="1"/>
        <v>5.7698541329011345E-2</v>
      </c>
      <c r="Q9">
        <f t="shared" si="2"/>
        <v>1.0537320184008354</v>
      </c>
      <c r="R9">
        <f t="shared" si="3"/>
        <v>5.4756370995137638E-2</v>
      </c>
    </row>
    <row r="10" spans="1:18">
      <c r="A10" s="2">
        <f>'data sets absolute'!A11</f>
        <v>42372</v>
      </c>
      <c r="B10">
        <f>'data sets absolute'!X11*B$2</f>
        <v>266.76550698</v>
      </c>
      <c r="C10">
        <f>'data sets absolute'!Y11*C$2</f>
        <v>790.08409688000006</v>
      </c>
      <c r="D10" t="e">
        <f>'data sets absolute'!Z11*D$2</f>
        <v>#VALUE!</v>
      </c>
      <c r="E10">
        <f>'data sets absolute'!AE11*E$2</f>
        <v>688.91981987000008</v>
      </c>
      <c r="F10">
        <f>'data sets absolute'!AL11*F$2</f>
        <v>319.36024049999997</v>
      </c>
      <c r="G10">
        <f>'data sets absolute'!AU11*G$2</f>
        <v>482.92632324000004</v>
      </c>
      <c r="H10">
        <f>'data sets absolute'!AW11*H$2</f>
        <v>356.77965316000001</v>
      </c>
      <c r="I10">
        <f>'data sets absolute'!AY11*I$2</f>
        <v>432.40677818</v>
      </c>
      <c r="J10">
        <f>'data sets absolute'!BC11*J$2</f>
        <v>442.45054152</v>
      </c>
      <c r="K10">
        <v>48</v>
      </c>
      <c r="L10" t="e">
        <f>SUM(B10:K10)</f>
        <v>#VALUE!</v>
      </c>
      <c r="M10" s="4">
        <f>'data sets absolute'!H11</f>
        <v>3793</v>
      </c>
      <c r="N10" t="e">
        <f t="shared" si="0"/>
        <v>#VALUE!</v>
      </c>
      <c r="O10">
        <v>3264</v>
      </c>
      <c r="P10">
        <f t="shared" si="1"/>
        <v>-0.13946744002109149</v>
      </c>
      <c r="Q10" t="e">
        <f t="shared" si="2"/>
        <v>#VALUE!</v>
      </c>
    </row>
    <row r="11" spans="1:18">
      <c r="A11" s="2">
        <f>'data sets absolute'!A12</f>
        <v>42371</v>
      </c>
      <c r="B11">
        <f>'data sets absolute'!X12*B$2</f>
        <v>533.92936961999999</v>
      </c>
      <c r="C11">
        <f>'data sets absolute'!Y12*C$2</f>
        <v>341.86331115000002</v>
      </c>
      <c r="D11">
        <f>'data sets absolute'!Z12*D$2</f>
        <v>80.994558060000003</v>
      </c>
      <c r="E11">
        <f>'data sets absolute'!AE12*E$2</f>
        <v>909.59346523000011</v>
      </c>
      <c r="F11">
        <f>'data sets absolute'!AL12*F$2</f>
        <v>115.737258</v>
      </c>
      <c r="G11">
        <f>'data sets absolute'!AU12*G$2</f>
        <v>478.49819622000001</v>
      </c>
      <c r="H11">
        <f>'data sets absolute'!AW12*H$2</f>
        <v>274.50430741000002</v>
      </c>
      <c r="I11">
        <f>'data sets absolute'!AY12*I$2</f>
        <v>437.5737001</v>
      </c>
      <c r="J11">
        <f>'data sets absolute'!BC12*J$2</f>
        <v>441.40972632</v>
      </c>
      <c r="K11">
        <v>48</v>
      </c>
      <c r="L11">
        <f>SUM(B11:K11)</f>
        <v>3662.1038921099998</v>
      </c>
      <c r="M11" s="4">
        <f>'data sets absolute'!H12</f>
        <v>3199</v>
      </c>
      <c r="N11">
        <f t="shared" si="0"/>
        <v>0.14476520541106591</v>
      </c>
      <c r="O11">
        <v>3265</v>
      </c>
      <c r="P11">
        <f t="shared" si="1"/>
        <v>2.0631447327289779E-2</v>
      </c>
      <c r="Q11">
        <f t="shared" si="2"/>
        <v>0.1425166169502268</v>
      </c>
      <c r="R11">
        <f t="shared" si="3"/>
        <v>0.14476520541106591</v>
      </c>
    </row>
    <row r="12" spans="1:18">
      <c r="A12" s="2">
        <f>'data sets absolute'!A13</f>
        <v>42370</v>
      </c>
      <c r="B12">
        <f>'data sets absolute'!X13*B$2</f>
        <v>704.95673298000008</v>
      </c>
      <c r="C12">
        <f>'data sets absolute'!Y13*C$2</f>
        <v>529.11816986999997</v>
      </c>
      <c r="D12">
        <f>'data sets absolute'!Z13*D$2</f>
        <v>113.32341306000001</v>
      </c>
      <c r="E12">
        <f>'data sets absolute'!AE13*E$2</f>
        <v>329.63982428000003</v>
      </c>
      <c r="F12">
        <f>'data sets absolute'!AL13*F$2</f>
        <v>139.01704950000001</v>
      </c>
      <c r="G12">
        <f>'data sets absolute'!AU13*G$2</f>
        <v>489.30803571000001</v>
      </c>
      <c r="H12">
        <f>'data sets absolute'!AW13*H$2</f>
        <v>360.66136177999999</v>
      </c>
      <c r="I12">
        <f>'data sets absolute'!AY13*I$2</f>
        <v>485.69066048000002</v>
      </c>
      <c r="J12">
        <f>'data sets absolute'!BC13*J$2</f>
        <v>347.52819527999998</v>
      </c>
      <c r="K12">
        <v>48</v>
      </c>
      <c r="L12">
        <f>SUM(B12:K12)</f>
        <v>3547.24344294</v>
      </c>
      <c r="M12" s="4">
        <f>'data sets absolute'!H13</f>
        <v>2226</v>
      </c>
      <c r="N12">
        <f t="shared" si="0"/>
        <v>0.59355051345013476</v>
      </c>
      <c r="O12">
        <v>3266</v>
      </c>
      <c r="P12">
        <f t="shared" si="1"/>
        <v>0.46720575022461813</v>
      </c>
      <c r="Q12">
        <f t="shared" si="2"/>
        <v>0.7871373027863936</v>
      </c>
      <c r="R12">
        <f t="shared" si="3"/>
        <v>0.59355051345013476</v>
      </c>
    </row>
    <row r="13" spans="1:18">
      <c r="A13" s="2">
        <f>'data sets absolute'!A14</f>
        <v>42369</v>
      </c>
      <c r="B13">
        <f>'data sets absolute'!X14*B$2</f>
        <v>255.47876328000001</v>
      </c>
      <c r="C13">
        <f>'data sets absolute'!Y14*C$2</f>
        <v>592.15242604000002</v>
      </c>
      <c r="D13">
        <f>'data sets absolute'!Z14*D$2</f>
        <v>159.83385912</v>
      </c>
      <c r="E13">
        <f>'data sets absolute'!AE14*E$2</f>
        <v>395.94471617000005</v>
      </c>
      <c r="F13">
        <f>'data sets absolute'!AL14*F$2</f>
        <v>150.265941</v>
      </c>
      <c r="G13">
        <f>'data sets absolute'!AU14*G$2</f>
        <v>441.51031170000005</v>
      </c>
      <c r="H13">
        <f>'data sets absolute'!AW14*H$2</f>
        <v>274.84184729000003</v>
      </c>
      <c r="I13">
        <f>'data sets absolute'!AY14*I$2</f>
        <v>502.16022409999999</v>
      </c>
      <c r="J13">
        <f>'data sets absolute'!BC14*J$2</f>
        <v>329.52209232000001</v>
      </c>
      <c r="K13">
        <v>48</v>
      </c>
      <c r="L13">
        <f>SUM(B13:K13)</f>
        <v>3149.7101810200002</v>
      </c>
      <c r="M13" s="4">
        <f>'data sets absolute'!H14</f>
        <v>1756</v>
      </c>
      <c r="N13">
        <f t="shared" si="0"/>
        <v>0.79368461333712992</v>
      </c>
      <c r="O13">
        <v>3267</v>
      </c>
      <c r="P13">
        <f t="shared" si="1"/>
        <v>0.86047835990888377</v>
      </c>
      <c r="Q13">
        <f t="shared" si="2"/>
        <v>1.0841565345344324</v>
      </c>
      <c r="R13">
        <f t="shared" si="3"/>
        <v>0.79368461333712992</v>
      </c>
    </row>
    <row r="14" spans="1:18">
      <c r="A14" s="2">
        <f>'data sets absolute'!A15</f>
        <v>42368</v>
      </c>
      <c r="B14">
        <f>'data sets absolute'!X15*B$2</f>
        <v>306.86664342</v>
      </c>
      <c r="C14">
        <f>'data sets absolute'!Y15*C$2</f>
        <v>808.56319478</v>
      </c>
      <c r="D14">
        <f>'data sets absolute'!Z15*D$2</f>
        <v>158.36828435999999</v>
      </c>
      <c r="E14">
        <f>'data sets absolute'!AE15*E$2</f>
        <v>427.98351406</v>
      </c>
      <c r="F14">
        <f>'data sets absolute'!AL15*F$2</f>
        <v>228.6472545</v>
      </c>
      <c r="G14">
        <f>'data sets absolute'!AU15*G$2</f>
        <v>557.29280936999999</v>
      </c>
      <c r="H14">
        <f>'data sets absolute'!AW15*H$2</f>
        <v>179.82437107000001</v>
      </c>
      <c r="I14">
        <f>'data sets absolute'!AY15*I$2</f>
        <v>541.55800374</v>
      </c>
      <c r="J14">
        <f>'data sets absolute'!BC15*J$2</f>
        <v>220.23649631999999</v>
      </c>
      <c r="K14">
        <v>48</v>
      </c>
      <c r="L14">
        <f>SUM(B14:K14)</f>
        <v>3477.3405716199995</v>
      </c>
      <c r="M14" s="4">
        <f>'data sets absolute'!H15</f>
        <v>4386</v>
      </c>
      <c r="N14">
        <f t="shared" si="0"/>
        <v>-0.20717269228910179</v>
      </c>
      <c r="O14">
        <v>3268</v>
      </c>
      <c r="P14">
        <f t="shared" si="1"/>
        <v>-0.25490196078431371</v>
      </c>
      <c r="Q14">
        <f t="shared" si="2"/>
        <v>1.2303839756477533</v>
      </c>
      <c r="R14">
        <f t="shared" si="3"/>
        <v>0.20717269228910179</v>
      </c>
    </row>
    <row r="15" spans="1:18">
      <c r="A15" s="2">
        <f>'data sets absolute'!A16</f>
        <v>42367</v>
      </c>
      <c r="B15">
        <f>'data sets absolute'!X16*B$2</f>
        <v>331.69747956000003</v>
      </c>
      <c r="C15">
        <f>'data sets absolute'!Y16*C$2</f>
        <v>722.94337451000001</v>
      </c>
      <c r="D15">
        <f>'data sets absolute'!Z16*D$2</f>
        <v>161.94601098000001</v>
      </c>
      <c r="E15">
        <f>'data sets absolute'!AE16*E$2</f>
        <v>651.22711647000006</v>
      </c>
      <c r="F15">
        <f>'data sets absolute'!AL16*F$2</f>
        <v>201.45742050000001</v>
      </c>
      <c r="G15">
        <f>'data sets absolute'!AU16*G$2</f>
        <v>314.52725745000004</v>
      </c>
      <c r="H15">
        <f>'data sets absolute'!AW16*H$2</f>
        <v>255.68645910000001</v>
      </c>
      <c r="I15">
        <f>'data sets absolute'!AY16*I$2</f>
        <v>592.25842508000005</v>
      </c>
      <c r="J15">
        <f>'data sets absolute'!BC16*J$2</f>
        <v>210.97324104</v>
      </c>
      <c r="K15">
        <v>48</v>
      </c>
      <c r="L15">
        <f>SUM(B15:K15)</f>
        <v>3490.7167846900002</v>
      </c>
      <c r="M15" s="4">
        <f>'data sets absolute'!H16</f>
        <v>4468</v>
      </c>
      <c r="N15">
        <f t="shared" si="0"/>
        <v>-0.21872945732094892</v>
      </c>
      <c r="O15">
        <v>3269</v>
      </c>
      <c r="P15">
        <f t="shared" si="1"/>
        <v>-0.26835273052820052</v>
      </c>
      <c r="Q15">
        <f t="shared" si="2"/>
        <v>1.22687055422278</v>
      </c>
      <c r="R15">
        <f t="shared" si="3"/>
        <v>0.21872945732094892</v>
      </c>
    </row>
    <row r="16" spans="1:18">
      <c r="A16" s="2">
        <f>'data sets absolute'!A17</f>
        <v>42366</v>
      </c>
      <c r="B16">
        <f>'data sets absolute'!X17*B$2</f>
        <v>504.71662122000004</v>
      </c>
      <c r="C16">
        <f>'data sets absolute'!Y17*C$2</f>
        <v>670.99657708000007</v>
      </c>
      <c r="D16">
        <f>'data sets absolute'!Z17*D$2</f>
        <v>146.12642460000001</v>
      </c>
      <c r="E16">
        <f>'data sets absolute'!AE17*E$2</f>
        <v>573.78574403000005</v>
      </c>
      <c r="F16">
        <f>'data sets absolute'!AL17*F$2</f>
        <v>197.18645100000001</v>
      </c>
      <c r="G16">
        <f>'data sets absolute'!AU17*G$2</f>
        <v>284.70251958</v>
      </c>
      <c r="H16">
        <f>'data sets absolute'!AW17*H$2</f>
        <v>178.72736646000001</v>
      </c>
      <c r="I16">
        <f>'data sets absolute'!AY17*I$2</f>
        <v>630.36447424000005</v>
      </c>
      <c r="J16">
        <f>'data sets absolute'!BC17*J$2</f>
        <v>334.10167919999998</v>
      </c>
      <c r="K16">
        <v>48</v>
      </c>
      <c r="L16">
        <f t="shared" ref="L16:L26" si="4">SUM(B16:K16)</f>
        <v>3568.707857410001</v>
      </c>
      <c r="M16" s="4">
        <f>'data sets absolute'!H17</f>
        <v>4394</v>
      </c>
      <c r="N16">
        <f t="shared" si="0"/>
        <v>-0.18782251765817001</v>
      </c>
      <c r="O16">
        <v>3270</v>
      </c>
      <c r="P16">
        <f t="shared" si="1"/>
        <v>-0.25580336822940375</v>
      </c>
      <c r="Q16">
        <f t="shared" si="2"/>
        <v>1.3619419621184949</v>
      </c>
      <c r="R16">
        <f t="shared" si="3"/>
        <v>0.18782251765817001</v>
      </c>
    </row>
    <row r="17" spans="1:18">
      <c r="A17" s="2">
        <f>'data sets absolute'!A18</f>
        <v>42365</v>
      </c>
      <c r="B17">
        <f>'data sets absolute'!X18*B$2</f>
        <v>444.69770178000005</v>
      </c>
      <c r="C17">
        <f>'data sets absolute'!Y18*C$2</f>
        <v>519.26265099</v>
      </c>
      <c r="D17">
        <f>'data sets absolute'!Z18*D$2</f>
        <v>184.44689406000001</v>
      </c>
      <c r="E17">
        <f>'data sets absolute'!AE18*E$2</f>
        <v>561.62128066000002</v>
      </c>
      <c r="F17">
        <f>'data sets absolute'!AL18*F$2</f>
        <v>172.282488</v>
      </c>
      <c r="G17">
        <f>'data sets absolute'!AU18*G$2</f>
        <v>163.18950459000001</v>
      </c>
      <c r="H17">
        <f>'data sets absolute'!AW18*H$2</f>
        <v>276.61393165999999</v>
      </c>
      <c r="I17">
        <f>'data sets absolute'!AY18*I$2</f>
        <v>843.33853712999996</v>
      </c>
      <c r="J17">
        <f>'data sets absolute'!BC18*J$2</f>
        <v>340.97105951999998</v>
      </c>
      <c r="K17">
        <v>48</v>
      </c>
      <c r="L17">
        <f t="shared" si="4"/>
        <v>3554.4240483900003</v>
      </c>
      <c r="M17" s="4">
        <f>'data sets absolute'!H18</f>
        <v>3476</v>
      </c>
      <c r="N17">
        <f t="shared" si="0"/>
        <v>2.2561578938435065E-2</v>
      </c>
      <c r="O17">
        <v>3271</v>
      </c>
      <c r="P17">
        <f t="shared" si="1"/>
        <v>-5.8975834292289989E-2</v>
      </c>
      <c r="Q17">
        <f t="shared" si="2"/>
        <v>2.6139941026831663</v>
      </c>
      <c r="R17">
        <f t="shared" si="3"/>
        <v>2.2561578938435065E-2</v>
      </c>
    </row>
    <row r="18" spans="1:18">
      <c r="A18" s="2">
        <f>'data sets absolute'!A19</f>
        <v>42364</v>
      </c>
      <c r="B18">
        <f>'data sets absolute'!X19*B$2</f>
        <v>435.26995116000001</v>
      </c>
      <c r="C18">
        <f>'data sets absolute'!Y19*C$2</f>
        <v>519.26265099</v>
      </c>
      <c r="D18">
        <f>'data sets absolute'!Z19*D$2</f>
        <v>104.0989131</v>
      </c>
      <c r="E18">
        <f>'data sets absolute'!AE19*E$2</f>
        <v>490.69046608000002</v>
      </c>
      <c r="F18">
        <f>'data sets absolute'!AL19*F$2</f>
        <v>165.8459565</v>
      </c>
      <c r="G18">
        <f>'data sets absolute'!AU19*G$2</f>
        <v>443.46389715000004</v>
      </c>
      <c r="H18">
        <f>'data sets absolute'!AW19*H$2</f>
        <v>272.81660801000004</v>
      </c>
      <c r="I18">
        <f>'data sets absolute'!AY19*I$2</f>
        <v>383.15955363</v>
      </c>
      <c r="J18">
        <f>'data sets absolute'!BC19*J$2</f>
        <v>328.48127712000002</v>
      </c>
      <c r="K18">
        <v>48</v>
      </c>
      <c r="L18">
        <f t="shared" si="4"/>
        <v>3191.0892737400004</v>
      </c>
      <c r="M18" s="4">
        <f>'data sets absolute'!H19</f>
        <v>3532</v>
      </c>
      <c r="N18">
        <f t="shared" si="0"/>
        <v>-9.6520590673839071E-2</v>
      </c>
      <c r="O18">
        <v>3272</v>
      </c>
      <c r="P18">
        <f t="shared" si="1"/>
        <v>-7.3612684031710077E-2</v>
      </c>
      <c r="Q18">
        <f t="shared" si="2"/>
        <v>0.762663008149846</v>
      </c>
      <c r="R18">
        <f t="shared" si="3"/>
        <v>9.6520590673839071E-2</v>
      </c>
    </row>
    <row r="19" spans="1:18">
      <c r="A19" s="2">
        <f>'data sets absolute'!A20</f>
        <v>42363</v>
      </c>
      <c r="B19">
        <f>'data sets absolute'!X20*B$2</f>
        <v>380.29687008000002</v>
      </c>
      <c r="C19">
        <f>'data sets absolute'!Y20*C$2</f>
        <v>466.49456032000001</v>
      </c>
      <c r="D19">
        <f>'data sets absolute'!Z20*D$2</f>
        <v>94.22783604</v>
      </c>
      <c r="E19">
        <f>'data sets absolute'!AE20*E$2</f>
        <v>472.35810579000002</v>
      </c>
      <c r="F19">
        <f>'data sets absolute'!AL20*F$2</f>
        <v>244.82881499999999</v>
      </c>
      <c r="G19">
        <f>'data sets absolute'!AU20*G$2</f>
        <v>397.48951956000002</v>
      </c>
      <c r="H19">
        <f>'data sets absolute'!AW20*H$2</f>
        <v>271.88837333999999</v>
      </c>
      <c r="I19">
        <f>'data sets absolute'!AY20*I$2</f>
        <v>380.09169373999998</v>
      </c>
      <c r="J19">
        <f>'data sets absolute'!BC20*J$2</f>
        <v>333.06086399999998</v>
      </c>
      <c r="K19">
        <v>48</v>
      </c>
      <c r="L19">
        <f t="shared" si="4"/>
        <v>3088.7366378699999</v>
      </c>
      <c r="M19" s="4">
        <f>'data sets absolute'!H20</f>
        <v>3321</v>
      </c>
      <c r="N19">
        <f t="shared" si="0"/>
        <v>-6.9937778419150901E-2</v>
      </c>
      <c r="O19">
        <v>3273</v>
      </c>
      <c r="P19">
        <f t="shared" si="1"/>
        <v>-1.4453477868112014E-2</v>
      </c>
      <c r="Q19">
        <f t="shared" si="2"/>
        <v>0.20666195287887856</v>
      </c>
      <c r="R19">
        <f t="shared" si="3"/>
        <v>6.9937778419150901E-2</v>
      </c>
    </row>
    <row r="20" spans="1:18">
      <c r="A20" s="2">
        <f>'data sets absolute'!A21</f>
        <v>42362</v>
      </c>
      <c r="B20">
        <f>'data sets absolute'!X21*B$2</f>
        <v>366.08885154000001</v>
      </c>
      <c r="C20">
        <f>'data sets absolute'!Y21*C$2</f>
        <v>301.82526569999999</v>
      </c>
      <c r="D20">
        <f>'data sets absolute'!Z21*D$2</f>
        <v>54.010740419999998</v>
      </c>
      <c r="E20">
        <f>'data sets absolute'!AE21*E$2</f>
        <v>697.31501290000006</v>
      </c>
      <c r="F20">
        <f>'data sets absolute'!AL21*F$2</f>
        <v>61.116971999999997</v>
      </c>
      <c r="G20">
        <f>'data sets absolute'!AU21*G$2</f>
        <v>345.00319046999999</v>
      </c>
      <c r="H20">
        <f>'data sets absolute'!AW21*H$2</f>
        <v>265.81265550000001</v>
      </c>
      <c r="I20">
        <f>'data sets absolute'!AY21*I$2</f>
        <v>226.37576662000001</v>
      </c>
      <c r="J20">
        <f>'data sets absolute'!BC21*J$2</f>
        <v>332.22821183999997</v>
      </c>
      <c r="K20">
        <v>48</v>
      </c>
      <c r="L20">
        <f t="shared" si="4"/>
        <v>2697.7766669899997</v>
      </c>
      <c r="M20" s="4">
        <f>'data sets absolute'!H21</f>
        <v>2764</v>
      </c>
      <c r="N20">
        <f t="shared" si="0"/>
        <v>-2.3959237702605014E-2</v>
      </c>
      <c r="O20">
        <v>3274</v>
      </c>
      <c r="P20">
        <f t="shared" si="1"/>
        <v>0.18451519536903038</v>
      </c>
      <c r="Q20">
        <f t="shared" si="2"/>
        <v>7.7012131044957499</v>
      </c>
      <c r="R20">
        <f t="shared" si="3"/>
        <v>2.3959237702605014E-2</v>
      </c>
    </row>
    <row r="21" spans="1:18">
      <c r="A21" s="2">
        <f>'data sets absolute'!A22</f>
        <v>42361</v>
      </c>
      <c r="B21">
        <f>'data sets absolute'!X22*B$2</f>
        <v>540.43584540000006</v>
      </c>
      <c r="C21">
        <f>'data sets absolute'!Y22*C$2</f>
        <v>480.04589878000002</v>
      </c>
      <c r="D21">
        <f>'data sets absolute'!Z22*D$2</f>
        <v>146.77300170000001</v>
      </c>
      <c r="E21">
        <f>'data sets absolute'!AE22*E$2</f>
        <v>174.07175752000001</v>
      </c>
      <c r="F21">
        <f>'data sets absolute'!AL22*F$2</f>
        <v>268.16876100000002</v>
      </c>
      <c r="G21">
        <f>'data sets absolute'!AU22*G$2</f>
        <v>447.76178514000003</v>
      </c>
      <c r="H21">
        <f>'data sets absolute'!AW22*H$2</f>
        <v>264.54688095</v>
      </c>
      <c r="I21">
        <f>'data sets absolute'!AY22*I$2</f>
        <v>661.68893837999997</v>
      </c>
      <c r="J21">
        <f>'data sets absolute'!BC22*J$2</f>
        <v>330.66698903999998</v>
      </c>
      <c r="K21">
        <v>48</v>
      </c>
      <c r="L21">
        <f t="shared" si="4"/>
        <v>3362.1598579099996</v>
      </c>
      <c r="M21" s="4">
        <f>'data sets absolute'!H22</f>
        <v>1613</v>
      </c>
      <c r="N21">
        <f t="shared" si="0"/>
        <v>1.0844140470613761</v>
      </c>
      <c r="O21">
        <v>3275</v>
      </c>
      <c r="P21">
        <f t="shared" si="1"/>
        <v>1.0303781773093614</v>
      </c>
      <c r="Q21">
        <f t="shared" si="2"/>
        <v>0.95017044467614098</v>
      </c>
      <c r="R21">
        <f t="shared" si="3"/>
        <v>1.0844140470613761</v>
      </c>
    </row>
    <row r="22" spans="1:18">
      <c r="A22" s="2">
        <f>'data sets absolute'!A23</f>
        <v>42360</v>
      </c>
      <c r="B22">
        <f>'data sets absolute'!X23*B$2</f>
        <v>134.90978352000002</v>
      </c>
      <c r="C22">
        <f>'data sets absolute'!Y23*C$2</f>
        <v>721.71143465</v>
      </c>
      <c r="D22">
        <f>'data sets absolute'!Z23*D$2</f>
        <v>131.55688728000001</v>
      </c>
      <c r="E22">
        <f>'data sets absolute'!AE23*E$2</f>
        <v>763.79123526000001</v>
      </c>
      <c r="F22">
        <f>'data sets absolute'!AL23*F$2</f>
        <v>238.6329015</v>
      </c>
      <c r="G22">
        <f>'data sets absolute'!AU23*G$2</f>
        <v>379.77701148</v>
      </c>
      <c r="H22">
        <f>'data sets absolute'!AW23*H$2</f>
        <v>271.21329358000003</v>
      </c>
      <c r="I22">
        <f>'data sets absolute'!AY23*I$2</f>
        <v>547.20932459000005</v>
      </c>
      <c r="J22">
        <f>'data sets absolute'!BC23*J$2</f>
        <v>224.81608319999998</v>
      </c>
      <c r="K22">
        <v>48</v>
      </c>
      <c r="L22">
        <f t="shared" si="4"/>
        <v>3461.61795506</v>
      </c>
      <c r="M22" s="4">
        <f>'data sets absolute'!H23</f>
        <v>3451</v>
      </c>
      <c r="N22">
        <f t="shared" si="0"/>
        <v>3.0767763141118475E-3</v>
      </c>
      <c r="O22">
        <v>3276</v>
      </c>
      <c r="P22">
        <f t="shared" si="1"/>
        <v>-5.0709939148073022E-2</v>
      </c>
      <c r="Q22">
        <f t="shared" si="2"/>
        <v>16.481516357067747</v>
      </c>
      <c r="R22">
        <f t="shared" si="3"/>
        <v>3.0767763141118475E-3</v>
      </c>
    </row>
    <row r="23" spans="1:18">
      <c r="A23" s="2">
        <f>'data sets absolute'!A24</f>
        <v>42359</v>
      </c>
      <c r="B23">
        <f>'data sets absolute'!X24*B$2</f>
        <v>591.95651076000001</v>
      </c>
      <c r="C23">
        <f>'data sets absolute'!Y24*C$2</f>
        <v>478.81395892</v>
      </c>
      <c r="D23">
        <f>'data sets absolute'!Z24*D$2</f>
        <v>114.18551586</v>
      </c>
      <c r="E23">
        <f>'data sets absolute'!AE24*E$2</f>
        <v>679.66797449000001</v>
      </c>
      <c r="F23">
        <f>'data sets absolute'!AL24*F$2</f>
        <v>188.7046665</v>
      </c>
      <c r="G23">
        <f>'data sets absolute'!AU24*G$2</f>
        <v>269.20407501</v>
      </c>
      <c r="H23">
        <f>'data sets absolute'!AW24*H$2</f>
        <v>177.03966706</v>
      </c>
      <c r="I23">
        <f>'data sets absolute'!AY24*I$2</f>
        <v>808.13888155000006</v>
      </c>
      <c r="J23">
        <f>'data sets absolute'!BC24*J$2</f>
        <v>434.43626447999998</v>
      </c>
      <c r="K23">
        <v>48</v>
      </c>
      <c r="L23">
        <f t="shared" si="4"/>
        <v>3790.1475146299995</v>
      </c>
      <c r="M23" s="4">
        <f>'data sets absolute'!H24</f>
        <v>3611</v>
      </c>
      <c r="N23">
        <f t="shared" si="0"/>
        <v>4.9611607485460944E-2</v>
      </c>
      <c r="O23">
        <v>3277</v>
      </c>
      <c r="P23">
        <f t="shared" si="1"/>
        <v>-9.2495153697036828E-2</v>
      </c>
      <c r="Q23">
        <f t="shared" si="2"/>
        <v>1.864385340147328</v>
      </c>
      <c r="R23">
        <f t="shared" si="3"/>
        <v>4.9611607485460944E-2</v>
      </c>
    </row>
    <row r="24" spans="1:18">
      <c r="A24" s="2">
        <f>'data sets absolute'!A25</f>
        <v>42358</v>
      </c>
      <c r="B24">
        <f>'data sets absolute'!X25*B$2</f>
        <v>526.75896774</v>
      </c>
      <c r="C24">
        <f>'data sets absolute'!Y25*C$2</f>
        <v>575.11059131000002</v>
      </c>
      <c r="D24">
        <f>'data sets absolute'!Z25*D$2</f>
        <v>148.19547132</v>
      </c>
      <c r="E24">
        <f>'data sets absolute'!AE25*E$2</f>
        <v>537.46368439000003</v>
      </c>
      <c r="F24">
        <f>'data sets absolute'!AL25*F$2</f>
        <v>130.71572850000001</v>
      </c>
      <c r="G24">
        <f>'data sets absolute'!AU25*G$2</f>
        <v>306.45243758999999</v>
      </c>
      <c r="H24">
        <f>'data sets absolute'!AW25*H$2</f>
        <v>358.6361225</v>
      </c>
      <c r="I24">
        <f>'data sets absolute'!AY25*I$2</f>
        <v>280.62844677999999</v>
      </c>
      <c r="J24">
        <f>'data sets absolute'!BC25*J$2</f>
        <v>323.90169023999999</v>
      </c>
      <c r="K24">
        <v>48</v>
      </c>
      <c r="L24">
        <f t="shared" si="4"/>
        <v>3235.8631403700001</v>
      </c>
      <c r="M24" s="4">
        <f>'data sets absolute'!H25</f>
        <v>3800</v>
      </c>
      <c r="N24">
        <f t="shared" si="0"/>
        <v>-0.14845706832368419</v>
      </c>
      <c r="O24">
        <v>3278</v>
      </c>
      <c r="P24">
        <f t="shared" si="1"/>
        <v>-0.13736842105263158</v>
      </c>
      <c r="Q24">
        <f t="shared" si="2"/>
        <v>0.92530738080536667</v>
      </c>
      <c r="R24">
        <f t="shared" si="3"/>
        <v>0.14845706832368419</v>
      </c>
    </row>
    <row r="25" spans="1:18">
      <c r="A25" s="2">
        <f>'data sets absolute'!A26</f>
        <v>42357</v>
      </c>
      <c r="B25">
        <f>'data sets absolute'!X26*B$2</f>
        <v>416.54723514000005</v>
      </c>
      <c r="C25">
        <f>'data sets absolute'!Y26*C$2</f>
        <v>670.17528384000002</v>
      </c>
      <c r="D25">
        <f>'data sets absolute'!Z26*D$2</f>
        <v>125.69458824</v>
      </c>
      <c r="E25">
        <f>'data sets absolute'!AE26*E$2</f>
        <v>372.30111131000001</v>
      </c>
      <c r="F25">
        <f>'data sets absolute'!AL26*F$2</f>
        <v>188.76482100000001</v>
      </c>
      <c r="G25">
        <f>'data sets absolute'!AU26*G$2</f>
        <v>351.38490294000002</v>
      </c>
      <c r="H25">
        <f>'data sets absolute'!AW26*H$2</f>
        <v>254.50506952000001</v>
      </c>
      <c r="I25">
        <f>'data sets absolute'!AY26*I$2</f>
        <v>269.81020401000001</v>
      </c>
      <c r="J25">
        <f>'data sets absolute'!BC26*J$2</f>
        <v>543.82594199999994</v>
      </c>
      <c r="K25">
        <v>48</v>
      </c>
      <c r="L25">
        <f t="shared" si="4"/>
        <v>3241.0091580000003</v>
      </c>
      <c r="M25" s="4">
        <f>'data sets absolute'!H26</f>
        <v>3305</v>
      </c>
      <c r="N25">
        <f t="shared" si="0"/>
        <v>-1.9361828139182965E-2</v>
      </c>
      <c r="O25">
        <v>3279</v>
      </c>
      <c r="P25">
        <f t="shared" si="1"/>
        <v>-7.8668683812405452E-3</v>
      </c>
      <c r="Q25">
        <f t="shared" si="2"/>
        <v>0.40630814015543232</v>
      </c>
      <c r="R25">
        <f t="shared" si="3"/>
        <v>1.9361828139182965E-2</v>
      </c>
    </row>
    <row r="26" spans="1:18">
      <c r="A26" s="2">
        <f>'data sets absolute'!A27</f>
        <v>42356</v>
      </c>
      <c r="B26">
        <f>'data sets absolute'!X27*B$2</f>
        <v>288.54228306000005</v>
      </c>
      <c r="C26">
        <f>'data sets absolute'!Y27*C$2</f>
        <v>482.30445519</v>
      </c>
      <c r="D26">
        <f>'data sets absolute'!Z27*D$2</f>
        <v>89.098324379999994</v>
      </c>
      <c r="E26">
        <f>'data sets absolute'!AE27*E$2</f>
        <v>537.63501486000007</v>
      </c>
      <c r="F26">
        <f>'data sets absolute'!AL27*F$2</f>
        <v>118.865292</v>
      </c>
      <c r="G26">
        <f>'data sets absolute'!AU27*G$2</f>
        <v>565.10715117000007</v>
      </c>
      <c r="H26">
        <f>'data sets absolute'!AW27*H$2</f>
        <v>360.40820687000001</v>
      </c>
      <c r="I26">
        <f>'data sets absolute'!AY27*I$2</f>
        <v>322.77115369000001</v>
      </c>
      <c r="J26">
        <f>'data sets absolute'!BC27*J$2</f>
        <v>327.75270647999997</v>
      </c>
      <c r="K26">
        <v>48</v>
      </c>
      <c r="L26">
        <f t="shared" si="4"/>
        <v>3140.4845877000002</v>
      </c>
      <c r="M26" s="4">
        <f>'data sets absolute'!H27</f>
        <v>3532</v>
      </c>
      <c r="N26">
        <f t="shared" si="0"/>
        <v>-0.110848078227633</v>
      </c>
      <c r="O26">
        <v>3280</v>
      </c>
      <c r="P26">
        <f t="shared" si="1"/>
        <v>-7.1347678369195922E-2</v>
      </c>
      <c r="Q26">
        <f t="shared" si="2"/>
        <v>0.64365282204242913</v>
      </c>
      <c r="R26">
        <f t="shared" si="3"/>
        <v>0.110848078227633</v>
      </c>
    </row>
    <row r="27" spans="1:18">
      <c r="A27" s="2">
        <f>'data sets absolute'!A28</f>
        <v>42355</v>
      </c>
      <c r="B27">
        <f>'data sets absolute'!X28*B$2</f>
        <v>416.68002036000001</v>
      </c>
      <c r="C27">
        <f>'data sets absolute'!Y28*C$2</f>
        <v>542.87483164000002</v>
      </c>
      <c r="D27">
        <f>'data sets absolute'!Z28*D$2</f>
        <v>101.42639441999999</v>
      </c>
      <c r="E27">
        <f>'data sets absolute'!AE28*E$2</f>
        <v>338.54900872000002</v>
      </c>
      <c r="F27">
        <f>'data sets absolute'!AL28*F$2</f>
        <v>134.44530750000001</v>
      </c>
      <c r="G27">
        <f>'data sets absolute'!AU28*G$2</f>
        <v>488.00564541</v>
      </c>
      <c r="H27">
        <f>'data sets absolute'!AW28*H$2</f>
        <v>265.72827053000003</v>
      </c>
      <c r="I27">
        <f>'data sets absolute'!AY28*I$2</f>
        <v>534.13055348</v>
      </c>
      <c r="J27">
        <f>'data sets absolute'!BC28*J$2</f>
        <v>216.07323552</v>
      </c>
      <c r="K27">
        <v>48</v>
      </c>
      <c r="L27">
        <f>SUM(B27:K27)</f>
        <v>3085.9132675799997</v>
      </c>
      <c r="M27" s="4">
        <f>'data sets absolute'!H28</f>
        <v>2717</v>
      </c>
      <c r="N27">
        <f t="shared" si="0"/>
        <v>0.13577963473684199</v>
      </c>
      <c r="O27">
        <v>3281</v>
      </c>
      <c r="P27">
        <f t="shared" si="1"/>
        <v>0.20758189179241812</v>
      </c>
      <c r="Q27">
        <f t="shared" si="2"/>
        <v>1.528814628163774</v>
      </c>
      <c r="R27">
        <f t="shared" si="3"/>
        <v>0.13577963473684199</v>
      </c>
    </row>
    <row r="28" spans="1:18">
      <c r="A28" s="2">
        <f>'data sets absolute'!A29</f>
        <v>42354</v>
      </c>
      <c r="B28">
        <f>'data sets absolute'!X29*B$2</f>
        <v>262.38359472000002</v>
      </c>
      <c r="C28">
        <f>'data sets absolute'!Y29*C$2</f>
        <v>584.96611018999999</v>
      </c>
      <c r="D28">
        <f>'data sets absolute'!Z29*D$2</f>
        <v>116.29766772000001</v>
      </c>
      <c r="E28">
        <f>'data sets absolute'!AE29*E$2</f>
        <v>382.92360045000004</v>
      </c>
      <c r="F28">
        <f>'data sets absolute'!AL29*F$2</f>
        <v>185.21570550000001</v>
      </c>
      <c r="G28">
        <f>'data sets absolute'!AU29*G$2</f>
        <v>484.87990869000004</v>
      </c>
      <c r="H28">
        <f>'data sets absolute'!AW29*H$2</f>
        <v>175.35196766000001</v>
      </c>
      <c r="I28">
        <f>'data sets absolute'!AY29*I$2</f>
        <v>517.17659092999997</v>
      </c>
      <c r="J28">
        <f>'data sets absolute'!BC29*J$2</f>
        <v>315.05476104000002</v>
      </c>
      <c r="K28">
        <v>48</v>
      </c>
      <c r="L28">
        <f>SUM(B28:K28)</f>
        <v>3072.2499069000005</v>
      </c>
      <c r="M28" s="4">
        <f>'data sets absolute'!H29</f>
        <v>2519</v>
      </c>
      <c r="N28">
        <f t="shared" si="0"/>
        <v>0.21963076891623681</v>
      </c>
      <c r="O28">
        <v>3282</v>
      </c>
      <c r="P28">
        <f t="shared" si="1"/>
        <v>0.30289797538705837</v>
      </c>
      <c r="Q28">
        <f t="shared" si="2"/>
        <v>1.3791235940287498</v>
      </c>
      <c r="R28">
        <f t="shared" si="3"/>
        <v>0.21963076891623681</v>
      </c>
    </row>
    <row r="29" spans="1:18">
      <c r="A29" s="2">
        <f>'data sets absolute'!A30</f>
        <v>42353</v>
      </c>
      <c r="B29">
        <f>'data sets absolute'!X30*B$2</f>
        <v>296.77496669999999</v>
      </c>
      <c r="C29">
        <f>'data sets absolute'!Y30*C$2</f>
        <v>685.36920878000001</v>
      </c>
      <c r="D29">
        <f>'data sets absolute'!Z30*D$2</f>
        <v>187.03320246000001</v>
      </c>
      <c r="E29">
        <f>'data sets absolute'!AE30*E$2</f>
        <v>527.52651713</v>
      </c>
      <c r="F29">
        <f>'data sets absolute'!AL30*F$2</f>
        <v>207.89395200000001</v>
      </c>
      <c r="G29">
        <f>'data sets absolute'!AU30*G$2</f>
        <v>235.34192721000002</v>
      </c>
      <c r="H29">
        <f>'data sets absolute'!AW30*H$2</f>
        <v>346.23153191</v>
      </c>
      <c r="I29">
        <f>'data sets absolute'!AY30*I$2</f>
        <v>762.28244950999999</v>
      </c>
      <c r="J29">
        <f>'data sets absolute'!BC30*J$2</f>
        <v>451.19338920000001</v>
      </c>
      <c r="K29">
        <v>48</v>
      </c>
      <c r="L29">
        <f t="shared" ref="L29:L30" si="5">SUM(B29:K29)</f>
        <v>3747.6471449000001</v>
      </c>
      <c r="M29" s="4">
        <f>'data sets absolute'!H30</f>
        <v>4193</v>
      </c>
      <c r="N29">
        <f t="shared" si="0"/>
        <v>-0.10621341643214881</v>
      </c>
      <c r="O29">
        <v>3283</v>
      </c>
      <c r="P29">
        <f t="shared" si="1"/>
        <v>-0.21702838063439064</v>
      </c>
      <c r="Q29">
        <f t="shared" si="2"/>
        <v>2.0433236019013905</v>
      </c>
      <c r="R29">
        <f t="shared" si="3"/>
        <v>0.10621341643214881</v>
      </c>
    </row>
    <row r="30" spans="1:18">
      <c r="A30" s="2">
        <f>'data sets absolute'!A31</f>
        <v>42352</v>
      </c>
      <c r="B30">
        <f>'data sets absolute'!X31*B$2</f>
        <v>408.84569238</v>
      </c>
      <c r="C30">
        <f>'data sets absolute'!Y31*C$2</f>
        <v>830.94343557000002</v>
      </c>
      <c r="D30">
        <f>'data sets absolute'!Z31*D$2</f>
        <v>161.51495958000001</v>
      </c>
      <c r="E30">
        <f>'data sets absolute'!AE31*E$2</f>
        <v>592.11810432000004</v>
      </c>
      <c r="F30">
        <f>'data sets absolute'!AL31*F$2</f>
        <v>357.7388115</v>
      </c>
      <c r="G30">
        <f>'data sets absolute'!AU31*G$2</f>
        <v>317.39251611000003</v>
      </c>
      <c r="H30">
        <f>'data sets absolute'!AW31*H$2</f>
        <v>451.54397447000002</v>
      </c>
      <c r="I30">
        <f>'data sets absolute'!AY31*I$2</f>
        <v>853.67238097000006</v>
      </c>
      <c r="J30">
        <f>'data sets absolute'!BC31*J$2</f>
        <v>433.18728623999999</v>
      </c>
      <c r="K30">
        <v>48</v>
      </c>
      <c r="L30">
        <f t="shared" si="5"/>
        <v>4454.9571611400006</v>
      </c>
      <c r="M30" s="4">
        <f>'data sets absolute'!H31</f>
        <v>4263</v>
      </c>
      <c r="N30">
        <f t="shared" si="0"/>
        <v>4.5028656143561017E-2</v>
      </c>
      <c r="O30">
        <v>3284</v>
      </c>
      <c r="P30">
        <f t="shared" si="1"/>
        <v>-0.22965048088200798</v>
      </c>
      <c r="Q30">
        <f t="shared" si="2"/>
        <v>5.100096262029961</v>
      </c>
      <c r="R30">
        <f t="shared" si="3"/>
        <v>4.5028656143561017E-2</v>
      </c>
    </row>
    <row r="31" spans="1:18">
      <c r="A31" s="2">
        <f>'data sets absolute'!A32</f>
        <v>42351</v>
      </c>
      <c r="B31">
        <f>'data sets absolute'!X32*B$2</f>
        <v>458.90572032000006</v>
      </c>
      <c r="C31">
        <f>'data sets absolute'!Y32*C$2</f>
        <v>606.93570436000005</v>
      </c>
      <c r="D31">
        <f>'data sets absolute'!Z32*D$2</f>
        <v>160.48043622</v>
      </c>
      <c r="E31">
        <f>'data sets absolute'!AE32*E$2</f>
        <v>1018.90230509</v>
      </c>
      <c r="F31">
        <f>'data sets absolute'!AL32*F$2</f>
        <v>131.6782005</v>
      </c>
      <c r="G31">
        <f>'data sets absolute'!AU32*G$2</f>
        <v>628.14284169000007</v>
      </c>
      <c r="H31">
        <f>'data sets absolute'!AW32*H$2</f>
        <v>357.79227280000003</v>
      </c>
      <c r="I31">
        <f>'data sets absolute'!AY32*I$2</f>
        <v>803.77929117999997</v>
      </c>
      <c r="J31">
        <f>'data sets absolute'!BC32*J$2</f>
        <v>555.69123528</v>
      </c>
      <c r="K31">
        <v>48</v>
      </c>
      <c r="L31">
        <f>SUM(B31:K31)</f>
        <v>4770.3080074400004</v>
      </c>
      <c r="M31" s="4">
        <f>'data sets absolute'!H32</f>
        <v>4754</v>
      </c>
      <c r="N31">
        <f t="shared" si="0"/>
        <v>3.4303759865377446E-3</v>
      </c>
      <c r="O31">
        <v>3285</v>
      </c>
      <c r="P31">
        <f t="shared" si="1"/>
        <v>-0.30900294488851493</v>
      </c>
      <c r="Q31">
        <f t="shared" si="2"/>
        <v>90.078447989717162</v>
      </c>
      <c r="R31">
        <f t="shared" si="3"/>
        <v>3.4303759865377446E-3</v>
      </c>
    </row>
    <row r="32" spans="1:18">
      <c r="A32" s="2">
        <f>'data sets absolute'!A33</f>
        <v>42350</v>
      </c>
      <c r="B32">
        <f>'data sets absolute'!X33*B$2</f>
        <v>789.67370334000009</v>
      </c>
      <c r="C32">
        <f>'data sets absolute'!Y33*C$2</f>
        <v>523.57444050000004</v>
      </c>
      <c r="D32">
        <f>'data sets absolute'!Z33*D$2</f>
        <v>77.890987980000006</v>
      </c>
      <c r="E32">
        <f>'data sets absolute'!AE33*E$2</f>
        <v>375.04239883000002</v>
      </c>
      <c r="F32">
        <f>'data sets absolute'!AL33*F$2</f>
        <v>169.034145</v>
      </c>
      <c r="G32">
        <f>'data sets absolute'!AU33*G$2</f>
        <v>610.30009458000006</v>
      </c>
      <c r="H32">
        <f>'data sets absolute'!AW33*H$2</f>
        <v>361.84275136000002</v>
      </c>
      <c r="I32">
        <f>'data sets absolute'!AY33*I$2</f>
        <v>340.69391410000003</v>
      </c>
      <c r="J32">
        <f>'data sets absolute'!BC33*J$2</f>
        <v>190.98958919999998</v>
      </c>
      <c r="K32">
        <v>48</v>
      </c>
      <c r="L32">
        <f>SUM(B32:K32)</f>
        <v>3487.0420248900004</v>
      </c>
      <c r="M32" s="4">
        <f>'data sets absolute'!H33</f>
        <v>3675</v>
      </c>
      <c r="N32">
        <f t="shared" si="0"/>
        <v>-5.1145027240816203E-2</v>
      </c>
      <c r="O32">
        <v>3286</v>
      </c>
      <c r="P32">
        <f t="shared" si="1"/>
        <v>-0.10585034013605442</v>
      </c>
      <c r="Q32">
        <f t="shared" si="2"/>
        <v>2.0696115702052209</v>
      </c>
      <c r="R32">
        <f t="shared" si="3"/>
        <v>5.1145027240816203E-2</v>
      </c>
    </row>
  </sheetData>
  <conditionalFormatting sqref="Q3:Q32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arrivals</vt:lpstr>
      <vt:lpstr>data sets absolute</vt:lpstr>
      <vt:lpstr>data set correlations</vt:lpstr>
      <vt:lpstr>R input</vt:lpstr>
      <vt:lpstr>Sheet1</vt:lpstr>
      <vt:lpstr>austria model 2 min</vt:lpstr>
      <vt:lpstr>austria model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</dc:creator>
  <cp:lastModifiedBy>Simon Johnson</cp:lastModifiedBy>
  <dcterms:created xsi:type="dcterms:W3CDTF">2016-01-11T13:55:37Z</dcterms:created>
  <dcterms:modified xsi:type="dcterms:W3CDTF">2016-01-13T17:06:25Z</dcterms:modified>
</cp:coreProperties>
</file>