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MIKE\UNIR\IA_MachineLearning_Python\AprendizajeAutomatico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I14" i="1"/>
  <c r="H14" i="1"/>
  <c r="I13" i="1"/>
  <c r="H13" i="1"/>
  <c r="L13" i="1" s="1"/>
  <c r="J14" i="1"/>
  <c r="K14" i="1" s="1"/>
  <c r="G14" i="1"/>
  <c r="H7" i="1"/>
  <c r="I7" i="1"/>
  <c r="K8" i="1"/>
  <c r="K7" i="1"/>
  <c r="G10" i="1"/>
  <c r="M31" i="1"/>
  <c r="L7" i="1"/>
  <c r="J8" i="1"/>
  <c r="G9" i="1" s="1"/>
  <c r="J7" i="1"/>
  <c r="G8" i="1"/>
  <c r="G7" i="1"/>
  <c r="I12" i="2"/>
  <c r="L8" i="2"/>
  <c r="I11" i="2"/>
  <c r="I8" i="2"/>
  <c r="I10" i="2"/>
  <c r="I9" i="2"/>
  <c r="I2" i="2"/>
  <c r="H3" i="1"/>
  <c r="H2" i="1"/>
  <c r="G16" i="1" l="1"/>
  <c r="J13" i="1"/>
  <c r="K13" i="1" l="1"/>
  <c r="G15" i="1"/>
</calcChain>
</file>

<file path=xl/sharedStrings.xml><?xml version="1.0" encoding="utf-8"?>
<sst xmlns="http://schemas.openxmlformats.org/spreadsheetml/2006/main" count="124" uniqueCount="35">
  <si>
    <t>Past Trend</t>
  </si>
  <si>
    <t>Open Interest</t>
  </si>
  <si>
    <t>Trading Volume</t>
  </si>
  <si>
    <t>Return</t>
  </si>
  <si>
    <t>Positive</t>
  </si>
  <si>
    <t>Negative</t>
  </si>
  <si>
    <t>Low</t>
  </si>
  <si>
    <t>High</t>
  </si>
  <si>
    <t>Up</t>
  </si>
  <si>
    <t>Down</t>
  </si>
  <si>
    <t>P(Past Trend = Positive)</t>
  </si>
  <si>
    <t>P(Past Trend = Negative</t>
  </si>
  <si>
    <t>ID</t>
  </si>
  <si>
    <t>Age</t>
  </si>
  <si>
    <t>Icome</t>
  </si>
  <si>
    <t>Family</t>
  </si>
  <si>
    <t>CCAvg</t>
  </si>
  <si>
    <t>Personal Loan</t>
  </si>
  <si>
    <t>Young</t>
  </si>
  <si>
    <t>old</t>
  </si>
  <si>
    <t>Middle</t>
  </si>
  <si>
    <t>Old</t>
  </si>
  <si>
    <t>Medium</t>
  </si>
  <si>
    <t>E(Personal Loan)</t>
  </si>
  <si>
    <t>Cavg</t>
  </si>
  <si>
    <t>Fraction</t>
  </si>
  <si>
    <t>Loan=yes</t>
  </si>
  <si>
    <t>Loan=no</t>
  </si>
  <si>
    <t>E(Cav)</t>
  </si>
  <si>
    <t>Entropy</t>
  </si>
  <si>
    <t>EAV(Cav)</t>
  </si>
  <si>
    <t>Return =Up</t>
  </si>
  <si>
    <t>Return = Down</t>
  </si>
  <si>
    <t>Gini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</si>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</sst>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textRotation="255"/>
    </xf>
    <xf numFmtId="0" fontId="0" fillId="2" borderId="1" xfId="0" applyFill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0" borderId="0" xfId="0" applyNumberFormat="1" applyBorder="1" applyAlignment="1">
      <alignment vertical="center"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0</xdr:row>
      <xdr:rowOff>276225</xdr:rowOff>
    </xdr:from>
    <xdr:to>
      <xdr:col>16</xdr:col>
      <xdr:colOff>352043</xdr:colOff>
      <xdr:row>5</xdr:row>
      <xdr:rowOff>180844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276225"/>
          <a:ext cx="3057143" cy="10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4</xdr:row>
      <xdr:rowOff>342900</xdr:rowOff>
    </xdr:from>
    <xdr:to>
      <xdr:col>17</xdr:col>
      <xdr:colOff>180626</xdr:colOff>
      <xdr:row>10</xdr:row>
      <xdr:rowOff>9404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1866900"/>
          <a:ext cx="2790476" cy="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20</xdr:col>
      <xdr:colOff>66000</xdr:colOff>
      <xdr:row>23</xdr:row>
      <xdr:rowOff>37857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44250" y="2676525"/>
          <a:ext cx="5400000" cy="1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3</xdr:row>
      <xdr:rowOff>85725</xdr:rowOff>
    </xdr:from>
    <xdr:to>
      <xdr:col>18</xdr:col>
      <xdr:colOff>504226</xdr:colOff>
      <xdr:row>14</xdr:row>
      <xdr:rowOff>28320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657225"/>
          <a:ext cx="4790476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H13" sqref="H13"/>
    </sheetView>
  </sheetViews>
  <sheetFormatPr baseColWidth="10" defaultRowHeight="15" x14ac:dyDescent="0.25"/>
  <cols>
    <col min="6" max="6" width="24.85546875" customWidth="1"/>
    <col min="7" max="7" width="24.85546875" style="12" customWidth="1"/>
    <col min="8" max="8" width="11.42578125" style="12"/>
    <col min="9" max="9" width="14.140625" style="12" customWidth="1"/>
    <col min="10" max="10" width="11.85546875" bestFit="1" customWidth="1"/>
    <col min="11" max="11" width="11.85546875" customWidth="1"/>
    <col min="21" max="21" width="11.85546875" bestFit="1" customWidth="1"/>
  </cols>
  <sheetData>
    <row r="1" spans="1:2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14"/>
      <c r="H1" s="14"/>
      <c r="I1" s="14"/>
      <c r="J1" s="3"/>
      <c r="K1" s="3"/>
      <c r="L1" s="3"/>
      <c r="M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8" t="s">
        <v>4</v>
      </c>
      <c r="B2" s="10" t="s">
        <v>6</v>
      </c>
      <c r="C2" s="2" t="s">
        <v>7</v>
      </c>
      <c r="D2" s="17" t="s">
        <v>8</v>
      </c>
      <c r="F2" s="9" t="s">
        <v>10</v>
      </c>
      <c r="G2" s="15"/>
      <c r="H2" s="12">
        <f>6/10</f>
        <v>0.6</v>
      </c>
      <c r="R2" s="5"/>
      <c r="S2" s="6"/>
      <c r="T2" s="6"/>
      <c r="U2" s="6"/>
      <c r="V2" s="5"/>
      <c r="W2" s="5"/>
      <c r="X2" s="5"/>
      <c r="Y2" s="5"/>
      <c r="Z2" s="5"/>
      <c r="AA2" s="5"/>
    </row>
    <row r="3" spans="1:27" x14ac:dyDescent="0.25">
      <c r="A3" s="2" t="s">
        <v>5</v>
      </c>
      <c r="B3" s="2" t="s">
        <v>7</v>
      </c>
      <c r="C3" s="2" t="s">
        <v>6</v>
      </c>
      <c r="D3" s="17" t="s">
        <v>9</v>
      </c>
      <c r="F3" s="9" t="s">
        <v>11</v>
      </c>
      <c r="G3" s="15"/>
      <c r="H3" s="12">
        <f>4/10</f>
        <v>0.4</v>
      </c>
      <c r="R3" s="5"/>
      <c r="S3" s="6"/>
      <c r="T3" s="3"/>
      <c r="U3" s="3"/>
      <c r="V3" s="5"/>
      <c r="W3" s="5"/>
      <c r="X3" s="5"/>
      <c r="Y3" s="5"/>
      <c r="Z3" s="5"/>
      <c r="AA3" s="5"/>
    </row>
    <row r="4" spans="1:27" x14ac:dyDescent="0.25">
      <c r="A4" s="8" t="s">
        <v>4</v>
      </c>
      <c r="B4" s="10" t="s">
        <v>6</v>
      </c>
      <c r="C4" s="2" t="s">
        <v>7</v>
      </c>
      <c r="D4" s="17" t="s">
        <v>8</v>
      </c>
      <c r="F4" s="9"/>
      <c r="G4" s="15"/>
      <c r="R4" s="5"/>
      <c r="S4" s="6"/>
      <c r="T4" s="3"/>
      <c r="U4" s="3"/>
      <c r="V4" s="5"/>
      <c r="W4" s="5"/>
      <c r="X4" s="5"/>
      <c r="Y4" s="5"/>
      <c r="Z4" s="5"/>
      <c r="AA4" s="5"/>
    </row>
    <row r="5" spans="1:27" x14ac:dyDescent="0.25">
      <c r="A5" s="8" t="s">
        <v>4</v>
      </c>
      <c r="B5" s="2" t="s">
        <v>7</v>
      </c>
      <c r="C5" s="2" t="s">
        <v>7</v>
      </c>
      <c r="D5" s="17" t="s">
        <v>8</v>
      </c>
      <c r="F5" s="9"/>
      <c r="G5" s="15"/>
      <c r="R5" s="5"/>
      <c r="S5" s="6"/>
      <c r="T5" s="3"/>
      <c r="U5" s="3"/>
      <c r="V5" s="5"/>
      <c r="W5" s="5"/>
      <c r="X5" s="5"/>
      <c r="Y5" s="5"/>
      <c r="Z5" s="5"/>
      <c r="AA5" s="5"/>
    </row>
    <row r="6" spans="1:27" x14ac:dyDescent="0.25">
      <c r="A6" s="2" t="s">
        <v>5</v>
      </c>
      <c r="B6" s="10" t="s">
        <v>6</v>
      </c>
      <c r="C6" s="2" t="s">
        <v>7</v>
      </c>
      <c r="D6" s="17" t="s">
        <v>9</v>
      </c>
      <c r="F6" s="16" t="s">
        <v>0</v>
      </c>
      <c r="G6" s="15" t="s">
        <v>25</v>
      </c>
      <c r="H6" s="12" t="s">
        <v>31</v>
      </c>
      <c r="I6" s="12" t="s">
        <v>32</v>
      </c>
      <c r="J6" t="s">
        <v>33</v>
      </c>
      <c r="K6" t="s">
        <v>34</v>
      </c>
      <c r="L6" t="s">
        <v>29</v>
      </c>
      <c r="R6" s="5"/>
      <c r="S6" s="6"/>
      <c r="T6" s="3"/>
      <c r="U6" s="3"/>
      <c r="V6" s="5"/>
      <c r="W6" s="5"/>
      <c r="X6" s="5"/>
      <c r="Y6" s="5"/>
      <c r="Z6" s="5"/>
      <c r="AA6" s="5"/>
    </row>
    <row r="7" spans="1:27" x14ac:dyDescent="0.25">
      <c r="A7" s="8" t="s">
        <v>4</v>
      </c>
      <c r="B7" s="10" t="s">
        <v>6</v>
      </c>
      <c r="C7" s="2" t="s">
        <v>6</v>
      </c>
      <c r="D7" s="17" t="s">
        <v>9</v>
      </c>
      <c r="F7" t="s">
        <v>4</v>
      </c>
      <c r="G7" s="12">
        <f>6/10</f>
        <v>0.6</v>
      </c>
      <c r="H7" s="12">
        <f>4/6</f>
        <v>0.66666666666666663</v>
      </c>
      <c r="I7" s="12">
        <f>2/6</f>
        <v>0.33333333333333331</v>
      </c>
      <c r="J7">
        <f>POWER(H7,2)+POWER(I7,2)</f>
        <v>0.55555555555555558</v>
      </c>
      <c r="K7">
        <f>1-J7</f>
        <v>0.44444444444444442</v>
      </c>
      <c r="L7">
        <f>-1*SUM(H7*LOG(H7,2)+I7*LOG(I7,2))</f>
        <v>0.91829583405448956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2" t="s">
        <v>5</v>
      </c>
      <c r="B8" s="2" t="s">
        <v>7</v>
      </c>
      <c r="C8" s="2" t="s">
        <v>7</v>
      </c>
      <c r="D8" s="17" t="s">
        <v>9</v>
      </c>
      <c r="F8" s="9" t="s">
        <v>5</v>
      </c>
      <c r="G8" s="15">
        <f>4/10</f>
        <v>0.4</v>
      </c>
      <c r="H8" s="12">
        <v>0</v>
      </c>
      <c r="I8" s="12">
        <v>1</v>
      </c>
      <c r="J8">
        <f>POWER(H8,2)+POWER(I8,2)</f>
        <v>1</v>
      </c>
      <c r="K8">
        <f>1-J8</f>
        <v>0</v>
      </c>
      <c r="L8">
        <v>0</v>
      </c>
      <c r="R8" s="5"/>
      <c r="S8" s="5"/>
      <c r="T8" s="4"/>
      <c r="U8" s="4"/>
      <c r="V8" s="4"/>
      <c r="W8" s="4"/>
      <c r="X8" s="4"/>
      <c r="Y8" s="5"/>
      <c r="Z8" s="5"/>
      <c r="AA8" s="5"/>
    </row>
    <row r="9" spans="1:27" x14ac:dyDescent="0.25">
      <c r="A9" s="2" t="s">
        <v>5</v>
      </c>
      <c r="B9" s="10" t="s">
        <v>6</v>
      </c>
      <c r="C9" s="2" t="s">
        <v>7</v>
      </c>
      <c r="D9" s="17" t="s">
        <v>9</v>
      </c>
      <c r="F9" s="9" t="s">
        <v>34</v>
      </c>
      <c r="G9" s="12">
        <f>1-(G7*J7+G8*J8)</f>
        <v>0.26666666666666661</v>
      </c>
      <c r="R9" s="5"/>
      <c r="S9" s="7"/>
      <c r="T9" s="5"/>
      <c r="U9" s="3"/>
      <c r="V9" s="3"/>
      <c r="W9" s="3"/>
      <c r="X9" s="3"/>
      <c r="Y9" s="5"/>
      <c r="Z9" s="5"/>
      <c r="AA9" s="5"/>
    </row>
    <row r="10" spans="1:27" x14ac:dyDescent="0.25">
      <c r="A10" s="8" t="s">
        <v>4</v>
      </c>
      <c r="B10" s="10" t="s">
        <v>6</v>
      </c>
      <c r="C10" s="2" t="s">
        <v>6</v>
      </c>
      <c r="D10" s="17" t="s">
        <v>9</v>
      </c>
      <c r="F10" t="s">
        <v>29</v>
      </c>
      <c r="G10" s="12">
        <f>G7*L7+G8*L8</f>
        <v>0.55097750043269367</v>
      </c>
      <c r="R10" s="5"/>
      <c r="S10" s="7"/>
      <c r="T10" s="3"/>
      <c r="U10" s="3"/>
      <c r="V10" s="3"/>
      <c r="W10" s="3"/>
      <c r="X10" s="3"/>
      <c r="Y10" s="5"/>
      <c r="Z10" s="5"/>
      <c r="AA10" s="5"/>
    </row>
    <row r="11" spans="1:27" x14ac:dyDescent="0.25">
      <c r="A11" s="8" t="s">
        <v>4</v>
      </c>
      <c r="B11" s="2" t="s">
        <v>7</v>
      </c>
      <c r="C11" s="2" t="s">
        <v>7</v>
      </c>
      <c r="D11" s="17" t="s">
        <v>8</v>
      </c>
      <c r="R11" s="5"/>
      <c r="S11" s="7"/>
      <c r="T11" s="3"/>
      <c r="U11" s="3"/>
      <c r="V11" s="3"/>
      <c r="W11" s="3"/>
      <c r="X11" s="3"/>
      <c r="Y11" s="5"/>
      <c r="Z11" s="5"/>
      <c r="AA11" s="5"/>
    </row>
    <row r="12" spans="1:27" x14ac:dyDescent="0.25">
      <c r="F12" s="16" t="s">
        <v>1</v>
      </c>
      <c r="G12" s="15" t="s">
        <v>25</v>
      </c>
      <c r="H12" s="12" t="s">
        <v>31</v>
      </c>
      <c r="I12" s="12" t="s">
        <v>32</v>
      </c>
      <c r="J12" t="s">
        <v>33</v>
      </c>
      <c r="K12" t="s">
        <v>34</v>
      </c>
      <c r="L12" t="s">
        <v>29</v>
      </c>
      <c r="R12" s="5"/>
      <c r="S12" s="7"/>
      <c r="T12" s="3"/>
      <c r="U12" s="3"/>
      <c r="V12" s="3"/>
      <c r="W12" s="3"/>
      <c r="X12" s="3"/>
      <c r="Y12" s="5"/>
      <c r="Z12" s="5"/>
      <c r="AA12" s="5"/>
    </row>
    <row r="13" spans="1:27" x14ac:dyDescent="0.25">
      <c r="F13" t="s">
        <v>6</v>
      </c>
      <c r="G13" s="12">
        <v>0.6</v>
      </c>
      <c r="H13" s="12">
        <f>2/6</f>
        <v>0.33333333333333331</v>
      </c>
      <c r="I13" s="12">
        <f>4/6</f>
        <v>0.66666666666666663</v>
      </c>
      <c r="J13">
        <f>POWER(H13,2)+POWER(I13,2)</f>
        <v>0.55555555555555558</v>
      </c>
      <c r="K13">
        <f>1-J13</f>
        <v>0.44444444444444442</v>
      </c>
      <c r="L13">
        <f>-1*SUM(H13*LOG(H13,2)+I13*LOG(I13,2))</f>
        <v>0.91829583405448956</v>
      </c>
      <c r="R13" s="5"/>
      <c r="S13" s="7"/>
      <c r="T13" s="3"/>
      <c r="U13" s="5"/>
      <c r="V13" s="5"/>
      <c r="W13" s="5"/>
      <c r="X13" s="3"/>
      <c r="Y13" s="5"/>
      <c r="Z13" s="5"/>
      <c r="AA13" s="5"/>
    </row>
    <row r="14" spans="1:27" x14ac:dyDescent="0.25">
      <c r="F14" s="9" t="s">
        <v>7</v>
      </c>
      <c r="G14" s="15">
        <f>4/10</f>
        <v>0.4</v>
      </c>
      <c r="H14" s="12">
        <f>2/4</f>
        <v>0.5</v>
      </c>
      <c r="I14" s="12">
        <f>2/4</f>
        <v>0.5</v>
      </c>
      <c r="J14">
        <f>POWER(H14,2)+POWER(I14,2)</f>
        <v>0.5</v>
      </c>
      <c r="K14">
        <f>1-J14</f>
        <v>0.5</v>
      </c>
      <c r="L14">
        <f>-1*SUM(H14*LOG(H14,2)+I14*LOG(I14,2))</f>
        <v>1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F15" s="9" t="s">
        <v>34</v>
      </c>
      <c r="G15" s="12">
        <f>1-(G13*J13+G14*J14)</f>
        <v>0.46666666666666667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F16" t="s">
        <v>29</v>
      </c>
      <c r="G16" s="12">
        <f>G13*L13+G14*L14</f>
        <v>0.95097750043269369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3:27" x14ac:dyDescent="0.25"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3:27" x14ac:dyDescent="0.25"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3:27" x14ac:dyDescent="0.25"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3:27" x14ac:dyDescent="0.25">
      <c r="R20" s="5"/>
      <c r="S20" s="5"/>
      <c r="T20" s="5"/>
      <c r="U20" s="5"/>
      <c r="V20" s="5"/>
      <c r="W20" s="5"/>
      <c r="X20" s="5"/>
      <c r="Y20" s="5"/>
      <c r="Z20" s="5"/>
      <c r="AA20" s="5"/>
    </row>
    <row r="27" spans="13:27" x14ac:dyDescent="0.25">
      <c r="M27">
        <v>0.30769200000000002</v>
      </c>
      <c r="N27">
        <v>0.5</v>
      </c>
    </row>
    <row r="28" spans="13:27" x14ac:dyDescent="0.25">
      <c r="M28">
        <v>7.6923000000000005E-2</v>
      </c>
      <c r="N28">
        <v>1</v>
      </c>
    </row>
    <row r="29" spans="13:27" x14ac:dyDescent="0.25">
      <c r="M29">
        <v>0.15384600000000001</v>
      </c>
      <c r="N29">
        <v>0.5</v>
      </c>
    </row>
    <row r="30" spans="13:27" x14ac:dyDescent="0.25">
      <c r="M30">
        <v>0.461538</v>
      </c>
      <c r="N30">
        <v>0.5</v>
      </c>
    </row>
    <row r="31" spans="13:27" x14ac:dyDescent="0.25">
      <c r="M31">
        <f>M27*N27+M28*N28+M29*N29+M30*N30</f>
        <v>0.53846100000000008</v>
      </c>
    </row>
  </sheetData>
  <mergeCells count="2">
    <mergeCell ref="S9:S13"/>
    <mergeCell ref="T8:X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3" sqref="I13"/>
    </sheetView>
  </sheetViews>
  <sheetFormatPr baseColWidth="10" defaultRowHeight="15" x14ac:dyDescent="0.25"/>
  <cols>
    <col min="6" max="6" width="15.5703125" customWidth="1"/>
    <col min="8" max="8" width="17.42578125" customWidth="1"/>
    <col min="10" max="10" width="11.42578125" style="12"/>
  </cols>
  <sheetData>
    <row r="1" spans="1:12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12" x14ac:dyDescent="0.25">
      <c r="A2">
        <v>1</v>
      </c>
      <c r="B2" t="s">
        <v>18</v>
      </c>
      <c r="C2" t="s">
        <v>6</v>
      </c>
      <c r="D2">
        <v>4</v>
      </c>
      <c r="E2" s="11" t="s">
        <v>6</v>
      </c>
      <c r="F2">
        <v>0</v>
      </c>
      <c r="H2" t="s">
        <v>23</v>
      </c>
      <c r="I2">
        <f>-1*(6/13*LOG(6/13,2)+7/13*LOG(7/13,2))</f>
        <v>0.99572745208492563</v>
      </c>
    </row>
    <row r="3" spans="1:12" x14ac:dyDescent="0.25">
      <c r="A3">
        <v>2</v>
      </c>
      <c r="B3" t="s">
        <v>19</v>
      </c>
      <c r="C3" t="s">
        <v>6</v>
      </c>
      <c r="D3">
        <v>3</v>
      </c>
      <c r="E3" s="11" t="s">
        <v>6</v>
      </c>
      <c r="F3">
        <v>0</v>
      </c>
    </row>
    <row r="4" spans="1:12" x14ac:dyDescent="0.25">
      <c r="A4">
        <v>3</v>
      </c>
      <c r="B4" t="s">
        <v>20</v>
      </c>
      <c r="C4" t="s">
        <v>6</v>
      </c>
      <c r="D4">
        <v>1</v>
      </c>
      <c r="E4" s="11" t="s">
        <v>6</v>
      </c>
      <c r="F4">
        <v>0</v>
      </c>
    </row>
    <row r="5" spans="1:12" x14ac:dyDescent="0.25">
      <c r="A5">
        <v>4</v>
      </c>
      <c r="B5" t="s">
        <v>20</v>
      </c>
      <c r="C5" t="s">
        <v>22</v>
      </c>
      <c r="D5">
        <v>1</v>
      </c>
      <c r="E5" s="11" t="s">
        <v>6</v>
      </c>
      <c r="F5">
        <v>0</v>
      </c>
    </row>
    <row r="6" spans="1:12" x14ac:dyDescent="0.25">
      <c r="A6">
        <v>5</v>
      </c>
      <c r="B6" t="s">
        <v>20</v>
      </c>
      <c r="C6" t="s">
        <v>6</v>
      </c>
      <c r="D6">
        <v>4</v>
      </c>
      <c r="E6" s="11" t="s">
        <v>6</v>
      </c>
      <c r="F6">
        <v>0</v>
      </c>
      <c r="H6" t="s">
        <v>24</v>
      </c>
    </row>
    <row r="7" spans="1:12" x14ac:dyDescent="0.25">
      <c r="A7">
        <v>6</v>
      </c>
      <c r="B7" t="s">
        <v>20</v>
      </c>
      <c r="C7" t="s">
        <v>6</v>
      </c>
      <c r="D7">
        <v>4</v>
      </c>
      <c r="E7" s="11" t="s">
        <v>6</v>
      </c>
      <c r="F7">
        <v>0</v>
      </c>
      <c r="I7" t="s">
        <v>25</v>
      </c>
      <c r="J7" s="12" t="s">
        <v>27</v>
      </c>
      <c r="K7" t="s">
        <v>26</v>
      </c>
      <c r="L7" t="s">
        <v>29</v>
      </c>
    </row>
    <row r="8" spans="1:12" x14ac:dyDescent="0.25">
      <c r="A8">
        <v>10</v>
      </c>
      <c r="B8" t="s">
        <v>20</v>
      </c>
      <c r="C8" t="s">
        <v>7</v>
      </c>
      <c r="D8">
        <v>1</v>
      </c>
      <c r="E8" t="s">
        <v>7</v>
      </c>
      <c r="F8">
        <v>1</v>
      </c>
      <c r="H8" t="s">
        <v>6</v>
      </c>
      <c r="I8">
        <f>8/13</f>
        <v>0.61538461538461542</v>
      </c>
      <c r="J8" s="12">
        <v>0.75</v>
      </c>
      <c r="K8">
        <v>0.25</v>
      </c>
      <c r="L8">
        <f>-1*(J8*LOG(J8,2)+K8*LOG(K8,2))</f>
        <v>0.81127812445913283</v>
      </c>
    </row>
    <row r="9" spans="1:12" x14ac:dyDescent="0.25">
      <c r="A9">
        <v>17</v>
      </c>
      <c r="B9" t="s">
        <v>20</v>
      </c>
      <c r="C9" t="s">
        <v>22</v>
      </c>
      <c r="D9">
        <v>4</v>
      </c>
      <c r="E9" s="13" t="s">
        <v>22</v>
      </c>
      <c r="F9">
        <v>1</v>
      </c>
      <c r="H9" t="s">
        <v>22</v>
      </c>
      <c r="I9">
        <f>3/13</f>
        <v>0.23076923076923078</v>
      </c>
      <c r="J9" s="12">
        <v>0</v>
      </c>
      <c r="K9">
        <v>1</v>
      </c>
      <c r="L9">
        <v>0</v>
      </c>
    </row>
    <row r="10" spans="1:12" x14ac:dyDescent="0.25">
      <c r="A10">
        <v>19</v>
      </c>
      <c r="B10" t="s">
        <v>21</v>
      </c>
      <c r="C10" t="s">
        <v>7</v>
      </c>
      <c r="D10">
        <v>2</v>
      </c>
      <c r="E10" t="s">
        <v>7</v>
      </c>
      <c r="F10">
        <v>1</v>
      </c>
      <c r="H10" t="s">
        <v>7</v>
      </c>
      <c r="I10">
        <f>2/13</f>
        <v>0.15384615384615385</v>
      </c>
      <c r="J10" s="12">
        <v>0</v>
      </c>
      <c r="K10">
        <v>1</v>
      </c>
      <c r="L10">
        <v>0</v>
      </c>
    </row>
    <row r="11" spans="1:12" x14ac:dyDescent="0.25">
      <c r="A11">
        <v>30</v>
      </c>
      <c r="B11" t="s">
        <v>20</v>
      </c>
      <c r="C11" t="s">
        <v>22</v>
      </c>
      <c r="D11">
        <v>1</v>
      </c>
      <c r="E11" s="13" t="s">
        <v>22</v>
      </c>
      <c r="F11">
        <v>1</v>
      </c>
      <c r="H11" t="s">
        <v>28</v>
      </c>
      <c r="I11">
        <f>-1*(I8*LOG(I8,2)+I9*LOG(I9,2)+I10*LOG(I10,2))</f>
        <v>1.3346791410515946</v>
      </c>
    </row>
    <row r="12" spans="1:12" x14ac:dyDescent="0.25">
      <c r="A12">
        <v>39</v>
      </c>
      <c r="B12" t="s">
        <v>19</v>
      </c>
      <c r="C12" t="s">
        <v>22</v>
      </c>
      <c r="D12">
        <v>3</v>
      </c>
      <c r="E12" s="13" t="s">
        <v>22</v>
      </c>
      <c r="F12">
        <v>1</v>
      </c>
      <c r="H12" t="s">
        <v>30</v>
      </c>
      <c r="I12">
        <f>I8*L8+I9*L9+I10*L10</f>
        <v>0.49924807659023562</v>
      </c>
    </row>
    <row r="13" spans="1:12" x14ac:dyDescent="0.25">
      <c r="A13">
        <v>43</v>
      </c>
      <c r="B13" t="s">
        <v>18</v>
      </c>
      <c r="C13" t="s">
        <v>22</v>
      </c>
      <c r="D13">
        <v>4</v>
      </c>
      <c r="E13" s="11" t="s">
        <v>6</v>
      </c>
      <c r="F13">
        <v>1</v>
      </c>
    </row>
    <row r="14" spans="1:12" x14ac:dyDescent="0.25">
      <c r="A14">
        <v>48</v>
      </c>
      <c r="B14" t="s">
        <v>20</v>
      </c>
      <c r="C14" t="s">
        <v>7</v>
      </c>
      <c r="D14">
        <v>4</v>
      </c>
      <c r="E14" s="11" t="s">
        <v>6</v>
      </c>
      <c r="F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PC-MIKE</dc:creator>
  <cp:lastModifiedBy>PC-MIKE</cp:lastModifiedBy>
  <dcterms:created xsi:type="dcterms:W3CDTF">2020-04-06T03:20:18Z</dcterms:created>
  <dcterms:modified xsi:type="dcterms:W3CDTF">2020-04-23T00:34:59Z</dcterms:modified>
</cp:coreProperties>
</file>