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nan\Desktop\"/>
    </mc:Choice>
  </mc:AlternateContent>
  <bookViews>
    <workbookView xWindow="0" yWindow="0" windowWidth="1973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C11" i="1" s="1"/>
  <c r="F11" i="1"/>
  <c r="G11" i="1"/>
  <c r="H11" i="1"/>
  <c r="I11" i="1"/>
  <c r="J11" i="1"/>
  <c r="K11" i="1"/>
  <c r="B11" i="1"/>
  <c r="C5" i="1"/>
  <c r="D5" i="1"/>
  <c r="E5" i="1"/>
  <c r="F5" i="1"/>
  <c r="G5" i="1"/>
  <c r="H5" i="1"/>
  <c r="I5" i="1"/>
  <c r="J5" i="1"/>
  <c r="K5" i="1"/>
  <c r="B5" i="1"/>
  <c r="I38" i="1" a="1"/>
  <c r="I38" i="1" s="1"/>
  <c r="H39" i="1"/>
  <c r="G39" i="1"/>
  <c r="I39" i="1" s="1" a="1"/>
  <c r="J39" i="1" s="1"/>
  <c r="H38" i="1"/>
  <c r="G38" i="1"/>
  <c r="H37" i="1"/>
  <c r="G37" i="1"/>
  <c r="I37" i="1" s="1" a="1"/>
  <c r="J37" i="1" s="1"/>
  <c r="G31" i="1"/>
  <c r="H31" i="1"/>
  <c r="G32" i="1"/>
  <c r="H32" i="1"/>
  <c r="H30" i="1"/>
  <c r="G30" i="1"/>
  <c r="E11" i="1" l="1"/>
  <c r="D11" i="1"/>
  <c r="I39" i="1"/>
  <c r="J38" i="1"/>
  <c r="L38" i="1" s="1"/>
  <c r="I37" i="1"/>
  <c r="L37" i="1"/>
  <c r="K37" i="1"/>
  <c r="K38" i="1"/>
  <c r="L39" i="1"/>
  <c r="K39" i="1"/>
  <c r="A62" i="1"/>
  <c r="C63" i="1" s="1"/>
  <c r="C64" i="1" s="1"/>
  <c r="C65" i="1" s="1"/>
  <c r="K10" i="1"/>
  <c r="J10" i="1"/>
  <c r="J12" i="1" s="1"/>
  <c r="I10" i="1"/>
  <c r="H10" i="1"/>
  <c r="G10" i="1"/>
  <c r="F10" i="1"/>
  <c r="F12" i="1" s="1"/>
  <c r="E10" i="1"/>
  <c r="D10" i="1"/>
  <c r="C10" i="1"/>
  <c r="B10" i="1"/>
  <c r="B12" i="1" s="1"/>
  <c r="G23" i="1" a="1"/>
  <c r="G23" i="1" s="1"/>
  <c r="E23" i="1"/>
  <c r="E26" i="1" s="1"/>
  <c r="C4" i="1"/>
  <c r="C6" i="1" s="1"/>
  <c r="D4" i="1"/>
  <c r="D6" i="1" s="1"/>
  <c r="E4" i="1"/>
  <c r="E6" i="1" s="1"/>
  <c r="F4" i="1"/>
  <c r="G4" i="1"/>
  <c r="G6" i="1" s="1"/>
  <c r="H4" i="1"/>
  <c r="H6" i="1" s="1"/>
  <c r="I4" i="1"/>
  <c r="I6" i="1" s="1"/>
  <c r="J4" i="1"/>
  <c r="K4" i="1"/>
  <c r="K6" i="1" s="1"/>
  <c r="B4" i="1"/>
  <c r="B6" i="1" s="1"/>
  <c r="F63" i="1" l="1"/>
  <c r="F64" i="1" s="1"/>
  <c r="F65" i="1" s="1"/>
  <c r="C70" i="1"/>
  <c r="C71" i="1" s="1"/>
  <c r="E63" i="1"/>
  <c r="B63" i="1"/>
  <c r="B70" i="1" s="1"/>
  <c r="B71" i="1" s="1"/>
  <c r="I63" i="1"/>
  <c r="D63" i="1"/>
  <c r="H63" i="1"/>
  <c r="H70" i="1" s="1"/>
  <c r="H71" i="1" s="1"/>
  <c r="E12" i="1"/>
  <c r="I12" i="1"/>
  <c r="H12" i="1"/>
  <c r="J23" i="1"/>
  <c r="D12" i="1"/>
  <c r="C12" i="1"/>
  <c r="G12" i="1"/>
  <c r="K12" i="1"/>
  <c r="A28" i="1"/>
  <c r="A43" i="1"/>
  <c r="A39" i="1"/>
  <c r="A51" i="1"/>
  <c r="A35" i="1"/>
  <c r="A47" i="1"/>
  <c r="A31" i="1"/>
  <c r="A50" i="1"/>
  <c r="A38" i="1"/>
  <c r="A30" i="1"/>
  <c r="A27" i="1"/>
  <c r="A49" i="1"/>
  <c r="A45" i="1"/>
  <c r="A41" i="1"/>
  <c r="A37" i="1"/>
  <c r="A33" i="1"/>
  <c r="A29" i="1"/>
  <c r="A46" i="1"/>
  <c r="A42" i="1"/>
  <c r="A34" i="1"/>
  <c r="A52" i="1"/>
  <c r="A48" i="1"/>
  <c r="A44" i="1"/>
  <c r="A40" i="1"/>
  <c r="A36" i="1"/>
  <c r="A32" i="1"/>
  <c r="H23" i="1"/>
  <c r="K23" i="1" s="1"/>
  <c r="H24" i="1"/>
  <c r="K24" i="1" s="1"/>
  <c r="G24" i="1"/>
  <c r="J24" i="1" s="1"/>
  <c r="J6" i="1"/>
  <c r="F6" i="1"/>
  <c r="I64" i="1" l="1"/>
  <c r="I65" i="1" s="1"/>
  <c r="I70" i="1"/>
  <c r="I71" i="1" s="1"/>
  <c r="E64" i="1"/>
  <c r="E65" i="1" s="1"/>
  <c r="E70" i="1"/>
  <c r="E71" i="1" s="1"/>
  <c r="D64" i="1"/>
  <c r="D65" i="1" s="1"/>
  <c r="D70" i="1"/>
  <c r="D71" i="1" s="1"/>
  <c r="F70" i="1"/>
  <c r="F71" i="1" s="1"/>
  <c r="G63" i="1"/>
  <c r="G70" i="1" s="1"/>
  <c r="G71" i="1" s="1"/>
  <c r="B64" i="1"/>
  <c r="B65" i="1" s="1"/>
  <c r="M63" i="1"/>
  <c r="H64" i="1"/>
  <c r="H65" i="1" s="1"/>
  <c r="J63" i="1"/>
  <c r="J70" i="1" s="1"/>
  <c r="J71" i="1" s="1"/>
  <c r="G26" i="1"/>
  <c r="K63" i="1" l="1"/>
  <c r="M64" i="1"/>
  <c r="M65" i="1" s="1"/>
  <c r="M70" i="1"/>
  <c r="M71" i="1" s="1"/>
  <c r="N63" i="1"/>
  <c r="O63" i="1"/>
  <c r="J64" i="1"/>
  <c r="J65" i="1" s="1"/>
  <c r="L63" i="1"/>
  <c r="L70" i="1" s="1"/>
  <c r="L71" i="1" s="1"/>
  <c r="G64" i="1"/>
  <c r="G65" i="1" s="1"/>
  <c r="J27" i="1"/>
  <c r="J26" i="1"/>
  <c r="K26" i="1"/>
  <c r="K27" i="1"/>
  <c r="O64" i="1" l="1"/>
  <c r="O65" i="1" s="1"/>
  <c r="O70" i="1"/>
  <c r="O71" i="1" s="1"/>
  <c r="N64" i="1"/>
  <c r="N65" i="1" s="1"/>
  <c r="N70" i="1"/>
  <c r="N71" i="1" s="1"/>
  <c r="P63" i="1"/>
  <c r="K70" i="1"/>
  <c r="K71" i="1" s="1"/>
  <c r="K64" i="1"/>
  <c r="K65" i="1" s="1"/>
  <c r="I32" i="1" a="1"/>
  <c r="I30" i="1" a="1"/>
  <c r="I31" i="1" a="1"/>
  <c r="Q63" i="1"/>
  <c r="L64" i="1"/>
  <c r="L65" i="1" s="1"/>
  <c r="P64" i="1" l="1"/>
  <c r="P65" i="1" s="1"/>
  <c r="P70" i="1"/>
  <c r="P71" i="1" s="1"/>
  <c r="Q64" i="1"/>
  <c r="Q65" i="1" s="1"/>
  <c r="Q70" i="1"/>
  <c r="Q71" i="1" s="1"/>
  <c r="I31" i="1"/>
  <c r="K31" i="1" s="1"/>
  <c r="J31" i="1"/>
  <c r="L31" i="1" s="1"/>
  <c r="I30" i="1"/>
  <c r="K30" i="1" s="1"/>
  <c r="J30" i="1"/>
  <c r="L30" i="1" s="1"/>
  <c r="I32" i="1"/>
  <c r="K32" i="1" s="1"/>
  <c r="J32" i="1"/>
  <c r="L32" i="1" s="1"/>
</calcChain>
</file>

<file path=xl/sharedStrings.xml><?xml version="1.0" encoding="utf-8"?>
<sst xmlns="http://schemas.openxmlformats.org/spreadsheetml/2006/main" count="94" uniqueCount="62">
  <si>
    <t>C</t>
    <phoneticPr fontId="2" type="noConversion"/>
  </si>
  <si>
    <t>R</t>
  </si>
  <si>
    <t>R</t>
    <phoneticPr fontId="2" type="noConversion"/>
  </si>
  <si>
    <t>Y</t>
    <phoneticPr fontId="2" type="noConversion"/>
  </si>
  <si>
    <t>P</t>
    <phoneticPr fontId="2" type="noConversion"/>
  </si>
  <si>
    <t>T</t>
  </si>
  <si>
    <t>T</t>
    <phoneticPr fontId="2" type="noConversion"/>
  </si>
  <si>
    <t>O</t>
  </si>
  <si>
    <t>O</t>
    <phoneticPr fontId="2" type="noConversion"/>
  </si>
  <si>
    <t>L</t>
    <phoneticPr fontId="2" type="noConversion"/>
  </si>
  <si>
    <t>G</t>
  </si>
  <si>
    <t>G</t>
    <phoneticPr fontId="2" type="noConversion"/>
  </si>
  <si>
    <t>A*</t>
    <phoneticPr fontId="2" type="noConversion"/>
  </si>
  <si>
    <t>行列式%26</t>
    <phoneticPr fontId="2" type="noConversion"/>
  </si>
  <si>
    <t>的逆</t>
    <phoneticPr fontId="2" type="noConversion"/>
  </si>
  <si>
    <t>K</t>
    <phoneticPr fontId="2" type="noConversion"/>
  </si>
  <si>
    <t>U</t>
  </si>
  <si>
    <t>S</t>
  </si>
  <si>
    <t>S</t>
    <phoneticPr fontId="2" type="noConversion"/>
  </si>
  <si>
    <t>凯撒明文转密文</t>
    <phoneticPr fontId="2" type="noConversion"/>
  </si>
  <si>
    <t>明文</t>
    <phoneticPr fontId="2" type="noConversion"/>
  </si>
  <si>
    <t>密文</t>
    <phoneticPr fontId="2" type="noConversion"/>
  </si>
  <si>
    <t>凯撒密文转明文</t>
    <phoneticPr fontId="2" type="noConversion"/>
  </si>
  <si>
    <t>F</t>
  </si>
  <si>
    <t>B</t>
  </si>
  <si>
    <t>W</t>
  </si>
  <si>
    <t>J</t>
  </si>
  <si>
    <t>HILL密码</t>
    <phoneticPr fontId="2" type="noConversion"/>
  </si>
  <si>
    <t>明文</t>
    <phoneticPr fontId="2" type="noConversion"/>
  </si>
  <si>
    <t>M</t>
  </si>
  <si>
    <t>F</t>
    <phoneticPr fontId="2" type="noConversion"/>
  </si>
  <si>
    <t>H</t>
  </si>
  <si>
    <t>H</t>
    <phoneticPr fontId="2" type="noConversion"/>
  </si>
  <si>
    <t>X</t>
    <phoneticPr fontId="2" type="noConversion"/>
  </si>
  <si>
    <t>G</t>
    <phoneticPr fontId="2" type="noConversion"/>
  </si>
  <si>
    <t>D</t>
    <phoneticPr fontId="2" type="noConversion"/>
  </si>
  <si>
    <t>E</t>
  </si>
  <si>
    <t>E</t>
    <phoneticPr fontId="2" type="noConversion"/>
  </si>
  <si>
    <t>M</t>
    <phoneticPr fontId="2" type="noConversion"/>
  </si>
  <si>
    <t>W</t>
    <phoneticPr fontId="2" type="noConversion"/>
  </si>
  <si>
    <t>N</t>
    <phoneticPr fontId="2" type="noConversion"/>
  </si>
  <si>
    <t>E</t>
    <phoneticPr fontId="2" type="noConversion"/>
  </si>
  <si>
    <t>M</t>
    <phoneticPr fontId="2" type="noConversion"/>
  </si>
  <si>
    <t>A</t>
    <phoneticPr fontId="2" type="noConversion"/>
  </si>
  <si>
    <t>A</t>
    <phoneticPr fontId="2" type="noConversion"/>
  </si>
  <si>
    <t>M</t>
    <phoneticPr fontId="2" type="noConversion"/>
  </si>
  <si>
    <t>密钥</t>
    <phoneticPr fontId="2" type="noConversion"/>
  </si>
  <si>
    <t>重复密钥</t>
    <phoneticPr fontId="2" type="noConversion"/>
  </si>
  <si>
    <t>密文</t>
    <phoneticPr fontId="2" type="noConversion"/>
  </si>
  <si>
    <t>维吉尼亚密码</t>
    <phoneticPr fontId="2" type="noConversion"/>
  </si>
  <si>
    <t>如果明文超过黄色区域长度，要拖一下自动填充公式。</t>
    <phoneticPr fontId="2" type="noConversion"/>
  </si>
  <si>
    <t>黄色是可填写的部分，红字是输出部分</t>
    <phoneticPr fontId="2" type="noConversion"/>
  </si>
  <si>
    <t>维吉尼亚密码 - 密文转明文 （密钥用上面明文转密文的密钥）</t>
    <phoneticPr fontId="2" type="noConversion"/>
  </si>
  <si>
    <t>K^-1=</t>
    <phoneticPr fontId="2" type="noConversion"/>
  </si>
  <si>
    <t>密文转明文</t>
    <phoneticPr fontId="2" type="noConversion"/>
  </si>
  <si>
    <t>N</t>
    <phoneticPr fontId="2" type="noConversion"/>
  </si>
  <si>
    <t>K</t>
    <phoneticPr fontId="2" type="noConversion"/>
  </si>
  <si>
    <t>U</t>
    <phoneticPr fontId="2" type="noConversion"/>
  </si>
  <si>
    <t>S</t>
    <phoneticPr fontId="2" type="noConversion"/>
  </si>
  <si>
    <t>T</t>
    <phoneticPr fontId="2" type="noConversion"/>
  </si>
  <si>
    <t>明文转密文</t>
    <phoneticPr fontId="2" type="noConversion"/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</si>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</sst>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Normal="100" workbookViewId="0"/>
  </sheetViews>
  <sheetFormatPr defaultRowHeight="14" x14ac:dyDescent="0.25"/>
  <sheetData>
    <row r="1" spans="1:11" x14ac:dyDescent="0.25">
      <c r="A1" s="4" t="s">
        <v>51</v>
      </c>
    </row>
    <row r="2" spans="1:11" x14ac:dyDescent="0.25">
      <c r="B2" s="2" t="s">
        <v>19</v>
      </c>
      <c r="D2" t="s">
        <v>50</v>
      </c>
    </row>
    <row r="3" spans="1:11" x14ac:dyDescent="0.25">
      <c r="A3" t="s">
        <v>20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8</v>
      </c>
      <c r="H3" s="1" t="s">
        <v>9</v>
      </c>
      <c r="I3" s="1" t="s">
        <v>8</v>
      </c>
      <c r="J3" s="1" t="s">
        <v>11</v>
      </c>
      <c r="K3" s="1" t="s">
        <v>3</v>
      </c>
    </row>
    <row r="4" spans="1:11" x14ac:dyDescent="0.25">
      <c r="B4">
        <f>CODE(B3)</f>
        <v>67</v>
      </c>
      <c r="C4">
        <f t="shared" ref="C4:K4" si="0">CODE(C3)</f>
        <v>82</v>
      </c>
      <c r="D4">
        <f t="shared" si="0"/>
        <v>89</v>
      </c>
      <c r="E4">
        <f t="shared" si="0"/>
        <v>80</v>
      </c>
      <c r="F4">
        <f t="shared" si="0"/>
        <v>84</v>
      </c>
      <c r="G4">
        <f t="shared" si="0"/>
        <v>79</v>
      </c>
      <c r="H4">
        <f t="shared" si="0"/>
        <v>76</v>
      </c>
      <c r="I4">
        <f t="shared" si="0"/>
        <v>79</v>
      </c>
      <c r="J4">
        <f t="shared" si="0"/>
        <v>71</v>
      </c>
      <c r="K4">
        <f t="shared" si="0"/>
        <v>89</v>
      </c>
    </row>
    <row r="5" spans="1:11" x14ac:dyDescent="0.25">
      <c r="A5" s="1">
        <v>3</v>
      </c>
      <c r="B5">
        <f>IF(B4+$A5&gt;CODE("Z"),B4+$A5-26,B4+$A5)</f>
        <v>70</v>
      </c>
      <c r="C5">
        <f t="shared" ref="C5:K5" si="1">IF(C4+$A5&gt;CODE("Z"),C4+$A5-26,C4+$A5)</f>
        <v>85</v>
      </c>
      <c r="D5">
        <f t="shared" si="1"/>
        <v>66</v>
      </c>
      <c r="E5">
        <f t="shared" si="1"/>
        <v>83</v>
      </c>
      <c r="F5">
        <f t="shared" si="1"/>
        <v>87</v>
      </c>
      <c r="G5">
        <f t="shared" si="1"/>
        <v>82</v>
      </c>
      <c r="H5">
        <f t="shared" si="1"/>
        <v>79</v>
      </c>
      <c r="I5">
        <f t="shared" si="1"/>
        <v>82</v>
      </c>
      <c r="J5">
        <f t="shared" si="1"/>
        <v>74</v>
      </c>
      <c r="K5">
        <f t="shared" si="1"/>
        <v>66</v>
      </c>
    </row>
    <row r="6" spans="1:11" x14ac:dyDescent="0.25">
      <c r="A6" t="s">
        <v>21</v>
      </c>
      <c r="B6" s="2" t="str">
        <f>CHAR(B5)</f>
        <v>F</v>
      </c>
      <c r="C6" s="2" t="str">
        <f t="shared" ref="C6:K6" si="2">CHAR(C5)</f>
        <v>U</v>
      </c>
      <c r="D6" s="2" t="str">
        <f t="shared" si="2"/>
        <v>B</v>
      </c>
      <c r="E6" s="2" t="str">
        <f t="shared" si="2"/>
        <v>S</v>
      </c>
      <c r="F6" s="2" t="str">
        <f t="shared" si="2"/>
        <v>W</v>
      </c>
      <c r="G6" s="2" t="str">
        <f t="shared" si="2"/>
        <v>R</v>
      </c>
      <c r="H6" s="2" t="str">
        <f t="shared" si="2"/>
        <v>O</v>
      </c>
      <c r="I6" s="2" t="str">
        <f t="shared" si="2"/>
        <v>R</v>
      </c>
      <c r="J6" s="2" t="str">
        <f t="shared" si="2"/>
        <v>J</v>
      </c>
      <c r="K6" s="2" t="str">
        <f t="shared" si="2"/>
        <v>B</v>
      </c>
    </row>
    <row r="8" spans="1:11" x14ac:dyDescent="0.25">
      <c r="B8" s="2" t="s">
        <v>22</v>
      </c>
    </row>
    <row r="9" spans="1:11" x14ac:dyDescent="0.25">
      <c r="A9" t="s">
        <v>21</v>
      </c>
      <c r="B9" s="1" t="s">
        <v>23</v>
      </c>
      <c r="C9" s="1" t="s">
        <v>16</v>
      </c>
      <c r="D9" s="1" t="s">
        <v>24</v>
      </c>
      <c r="E9" s="1" t="s">
        <v>17</v>
      </c>
      <c r="F9" s="1" t="s">
        <v>25</v>
      </c>
      <c r="G9" s="1" t="s">
        <v>1</v>
      </c>
      <c r="H9" s="1" t="s">
        <v>7</v>
      </c>
      <c r="I9" s="1" t="s">
        <v>1</v>
      </c>
      <c r="J9" s="1" t="s">
        <v>26</v>
      </c>
      <c r="K9" s="1" t="s">
        <v>24</v>
      </c>
    </row>
    <row r="10" spans="1:11" x14ac:dyDescent="0.25">
      <c r="B10">
        <f>CODE(B9)</f>
        <v>70</v>
      </c>
      <c r="C10">
        <f t="shared" ref="C10" si="3">CODE(C9)</f>
        <v>85</v>
      </c>
      <c r="D10">
        <f t="shared" ref="D10" si="4">CODE(D9)</f>
        <v>66</v>
      </c>
      <c r="E10">
        <f t="shared" ref="E10" si="5">CODE(E9)</f>
        <v>83</v>
      </c>
      <c r="F10">
        <f t="shared" ref="F10" si="6">CODE(F9)</f>
        <v>87</v>
      </c>
      <c r="G10">
        <f t="shared" ref="G10" si="7">CODE(G9)</f>
        <v>82</v>
      </c>
      <c r="H10">
        <f t="shared" ref="H10" si="8">CODE(H9)</f>
        <v>79</v>
      </c>
      <c r="I10">
        <f t="shared" ref="I10" si="9">CODE(I9)</f>
        <v>82</v>
      </c>
      <c r="J10">
        <f t="shared" ref="J10" si="10">CODE(J9)</f>
        <v>74</v>
      </c>
      <c r="K10">
        <f t="shared" ref="K10" si="11">CODE(K9)</f>
        <v>66</v>
      </c>
    </row>
    <row r="11" spans="1:11" x14ac:dyDescent="0.25">
      <c r="A11" s="5">
        <f>A5</f>
        <v>3</v>
      </c>
      <c r="B11">
        <f>IF(B10-$A11&lt;CODE("A"),B10-$A11+26,B10-$A11)</f>
        <v>67</v>
      </c>
      <c r="C11">
        <f t="shared" ref="C11:K11" si="12">IF(C10-$A11&lt;CODE("A"),C10-$A11+26,C10-$A11)</f>
        <v>82</v>
      </c>
      <c r="D11">
        <f t="shared" si="12"/>
        <v>89</v>
      </c>
      <c r="E11">
        <f t="shared" si="12"/>
        <v>80</v>
      </c>
      <c r="F11">
        <f t="shared" si="12"/>
        <v>84</v>
      </c>
      <c r="G11">
        <f t="shared" si="12"/>
        <v>79</v>
      </c>
      <c r="H11">
        <f t="shared" si="12"/>
        <v>76</v>
      </c>
      <c r="I11">
        <f t="shared" si="12"/>
        <v>79</v>
      </c>
      <c r="J11">
        <f t="shared" si="12"/>
        <v>71</v>
      </c>
      <c r="K11">
        <f t="shared" si="12"/>
        <v>89</v>
      </c>
    </row>
    <row r="12" spans="1:11" x14ac:dyDescent="0.25">
      <c r="A12" t="s">
        <v>20</v>
      </c>
      <c r="B12" s="2" t="str">
        <f>CHAR(B11)</f>
        <v>C</v>
      </c>
      <c r="C12" s="2" t="str">
        <f t="shared" ref="C12" si="13">CHAR(C11)</f>
        <v>R</v>
      </c>
      <c r="D12" s="2" t="str">
        <f t="shared" ref="D12" si="14">CHAR(D11)</f>
        <v>Y</v>
      </c>
      <c r="E12" s="2" t="str">
        <f t="shared" ref="E12" si="15">CHAR(E11)</f>
        <v>P</v>
      </c>
      <c r="F12" s="2" t="str">
        <f t="shared" ref="F12" si="16">CHAR(F11)</f>
        <v>T</v>
      </c>
      <c r="G12" s="2" t="str">
        <f t="shared" ref="G12" si="17">CHAR(G11)</f>
        <v>O</v>
      </c>
      <c r="H12" s="2" t="str">
        <f t="shared" ref="H12" si="18">CHAR(H11)</f>
        <v>L</v>
      </c>
      <c r="I12" s="2" t="str">
        <f t="shared" ref="I12" si="19">CHAR(I11)</f>
        <v>O</v>
      </c>
      <c r="J12" s="2" t="str">
        <f t="shared" ref="J12" si="20">CHAR(J11)</f>
        <v>G</v>
      </c>
      <c r="K12" s="2" t="str">
        <f t="shared" ref="K12" si="21">CHAR(K11)</f>
        <v>Y</v>
      </c>
    </row>
    <row r="21" spans="1:12" x14ac:dyDescent="0.25">
      <c r="B21" s="2" t="s">
        <v>27</v>
      </c>
    </row>
    <row r="22" spans="1:12" x14ac:dyDescent="0.25">
      <c r="B22" t="s">
        <v>15</v>
      </c>
      <c r="J22" t="s">
        <v>12</v>
      </c>
    </row>
    <row r="23" spans="1:12" x14ac:dyDescent="0.25">
      <c r="B23" s="1">
        <v>7</v>
      </c>
      <c r="C23" s="1">
        <v>9</v>
      </c>
      <c r="E23">
        <f>MDETERM(B23:C24)</f>
        <v>-41.000000000000007</v>
      </c>
      <c r="G23">
        <f t="array" ref="G23:H24">MINVERSE(B23:C24)</f>
        <v>-0.39024390243902429</v>
      </c>
      <c r="H23">
        <v>0.21951219512195119</v>
      </c>
      <c r="J23">
        <f>MOD(G23*$E$23,26)</f>
        <v>15.999999999999998</v>
      </c>
      <c r="K23">
        <f>MOD(H23*$E$23,26)</f>
        <v>17</v>
      </c>
    </row>
    <row r="24" spans="1:12" x14ac:dyDescent="0.25">
      <c r="B24" s="1">
        <v>17</v>
      </c>
      <c r="C24" s="1">
        <v>16</v>
      </c>
      <c r="G24">
        <v>0.41463414634146334</v>
      </c>
      <c r="H24">
        <v>-0.17073170731707313</v>
      </c>
      <c r="J24">
        <f>MOD(G24*$E$23,26)</f>
        <v>9</v>
      </c>
      <c r="K24">
        <f>MOD(H24*$E$23,26)</f>
        <v>6.9999999999999991</v>
      </c>
    </row>
    <row r="26" spans="1:12" x14ac:dyDescent="0.25">
      <c r="D26" t="s">
        <v>13</v>
      </c>
      <c r="E26">
        <f>ROUND(MOD(E23,26),0)</f>
        <v>11</v>
      </c>
      <c r="F26" t="s">
        <v>14</v>
      </c>
      <c r="G26">
        <f>VLOOKUP(1,A:B,2,0)</f>
        <v>19</v>
      </c>
      <c r="I26" s="2" t="s">
        <v>53</v>
      </c>
      <c r="J26" s="3">
        <f>MOD(J23*$G$26,26)</f>
        <v>17.999999999999943</v>
      </c>
      <c r="K26" s="3">
        <f>MOD(K23*$G$26,26)</f>
        <v>11</v>
      </c>
    </row>
    <row r="27" spans="1:12" x14ac:dyDescent="0.25">
      <c r="A27">
        <f t="shared" ref="A27:A52" si="22">ROUND(MOD(B27*E$26,26),0)</f>
        <v>0</v>
      </c>
      <c r="B27">
        <v>0</v>
      </c>
      <c r="I27" s="3"/>
      <c r="J27" s="3">
        <f>MOD(J24*$G$26,26)</f>
        <v>15</v>
      </c>
      <c r="K27" s="3">
        <f>MOD(K24*$G$26,26)</f>
        <v>2.9999999999999716</v>
      </c>
    </row>
    <row r="28" spans="1:12" x14ac:dyDescent="0.25">
      <c r="A28">
        <f t="shared" si="22"/>
        <v>11</v>
      </c>
      <c r="B28">
        <v>1</v>
      </c>
    </row>
    <row r="29" spans="1:12" x14ac:dyDescent="0.25">
      <c r="A29">
        <f t="shared" si="22"/>
        <v>22</v>
      </c>
      <c r="B29">
        <v>2</v>
      </c>
      <c r="E29" s="2" t="s">
        <v>54</v>
      </c>
    </row>
    <row r="30" spans="1:12" x14ac:dyDescent="0.25">
      <c r="A30">
        <f t="shared" si="22"/>
        <v>7</v>
      </c>
      <c r="B30">
        <v>3</v>
      </c>
      <c r="E30" s="1" t="s">
        <v>55</v>
      </c>
      <c r="F30" s="1" t="s">
        <v>56</v>
      </c>
      <c r="G30">
        <f>CODE(E30)-CODE("A")</f>
        <v>13</v>
      </c>
      <c r="H30">
        <f>CODE(F30)-CODE("A")</f>
        <v>10</v>
      </c>
      <c r="I30">
        <f t="array" ref="I30:J30">ROUND(MOD(MMULT(G30:H30,$J$26:$K$27),26),0)</f>
        <v>20</v>
      </c>
      <c r="J30">
        <v>17</v>
      </c>
      <c r="K30" s="2" t="str">
        <f>CHAR(I30+CODE("A"))</f>
        <v>U</v>
      </c>
      <c r="L30" s="2" t="str">
        <f>CHAR(J30+CODE("A"))</f>
        <v>R</v>
      </c>
    </row>
    <row r="31" spans="1:12" x14ac:dyDescent="0.25">
      <c r="A31">
        <f t="shared" si="22"/>
        <v>18</v>
      </c>
      <c r="B31">
        <v>4</v>
      </c>
      <c r="E31" s="1" t="s">
        <v>57</v>
      </c>
      <c r="F31" s="1" t="s">
        <v>58</v>
      </c>
      <c r="G31">
        <f t="shared" ref="G31:G32" si="23">CODE(E31)-CODE("A")</f>
        <v>20</v>
      </c>
      <c r="H31">
        <f t="shared" ref="H31:H32" si="24">CODE(F31)-CODE("A")</f>
        <v>18</v>
      </c>
      <c r="I31">
        <f t="array" ref="I31:J31">ROUND(MOD(MMULT(G31:H31,$J$26:$K$27),26),0)</f>
        <v>6</v>
      </c>
      <c r="J31">
        <v>14</v>
      </c>
      <c r="K31" s="2" t="str">
        <f t="shared" ref="K31:K32" si="25">CHAR(I31+CODE("A"))</f>
        <v>G</v>
      </c>
      <c r="L31" s="2" t="str">
        <f t="shared" ref="L31:L32" si="26">CHAR(J31+CODE("A"))</f>
        <v>O</v>
      </c>
    </row>
    <row r="32" spans="1:12" x14ac:dyDescent="0.25">
      <c r="A32">
        <f t="shared" si="22"/>
        <v>3</v>
      </c>
      <c r="B32">
        <v>5</v>
      </c>
      <c r="E32" s="1" t="s">
        <v>59</v>
      </c>
      <c r="F32" s="1" t="s">
        <v>58</v>
      </c>
      <c r="G32">
        <f t="shared" si="23"/>
        <v>19</v>
      </c>
      <c r="H32">
        <f t="shared" si="24"/>
        <v>18</v>
      </c>
      <c r="I32">
        <f t="array" ref="I32:J32">ROUND(MOD(MMULT(G32:H32,$J$26:$K$27),26),0)</f>
        <v>14</v>
      </c>
      <c r="J32">
        <v>3</v>
      </c>
      <c r="K32" s="2" t="str">
        <f t="shared" si="25"/>
        <v>O</v>
      </c>
      <c r="L32" s="2" t="str">
        <f t="shared" si="26"/>
        <v>D</v>
      </c>
    </row>
    <row r="33" spans="1:12" x14ac:dyDescent="0.25">
      <c r="A33">
        <f t="shared" si="22"/>
        <v>14</v>
      </c>
      <c r="B33">
        <v>6</v>
      </c>
    </row>
    <row r="34" spans="1:12" x14ac:dyDescent="0.25">
      <c r="A34">
        <f t="shared" si="22"/>
        <v>25</v>
      </c>
      <c r="B34">
        <v>7</v>
      </c>
    </row>
    <row r="35" spans="1:12" x14ac:dyDescent="0.25">
      <c r="A35">
        <f t="shared" si="22"/>
        <v>10</v>
      </c>
      <c r="B35">
        <v>8</v>
      </c>
    </row>
    <row r="36" spans="1:12" x14ac:dyDescent="0.25">
      <c r="A36">
        <f t="shared" si="22"/>
        <v>21</v>
      </c>
      <c r="B36">
        <v>9</v>
      </c>
      <c r="E36" s="2" t="s">
        <v>60</v>
      </c>
    </row>
    <row r="37" spans="1:12" x14ac:dyDescent="0.25">
      <c r="A37">
        <f t="shared" si="22"/>
        <v>6</v>
      </c>
      <c r="B37">
        <v>10</v>
      </c>
      <c r="E37" s="1" t="s">
        <v>16</v>
      </c>
      <c r="F37" s="1" t="s">
        <v>1</v>
      </c>
      <c r="G37">
        <f>CODE(E37)-CODE("A")</f>
        <v>20</v>
      </c>
      <c r="H37">
        <f>CODE(F37)-CODE("A")</f>
        <v>17</v>
      </c>
      <c r="I37">
        <f t="array" ref="I37:J37">ROUND(MOD(MMULT(G37:H37,$B$23:$C$24),26),0)</f>
        <v>13</v>
      </c>
      <c r="J37">
        <v>10</v>
      </c>
      <c r="K37" s="2" t="str">
        <f>CHAR(I37+CODE("A"))</f>
        <v>N</v>
      </c>
      <c r="L37" s="2" t="str">
        <f>CHAR(J37+CODE("A"))</f>
        <v>K</v>
      </c>
    </row>
    <row r="38" spans="1:12" x14ac:dyDescent="0.25">
      <c r="A38">
        <f t="shared" si="22"/>
        <v>17</v>
      </c>
      <c r="B38">
        <v>11</v>
      </c>
      <c r="E38" s="1" t="s">
        <v>10</v>
      </c>
      <c r="F38" s="1" t="s">
        <v>7</v>
      </c>
      <c r="G38">
        <f t="shared" ref="G38:G39" si="27">CODE(E38)-CODE("A")</f>
        <v>6</v>
      </c>
      <c r="H38">
        <f t="shared" ref="H38:H39" si="28">CODE(F38)-CODE("A")</f>
        <v>14</v>
      </c>
      <c r="I38">
        <f t="array" ref="I38:J38">ROUND(MOD(MMULT(G38:H38,$B$23:$C$24),26),0)</f>
        <v>20</v>
      </c>
      <c r="J38">
        <v>18</v>
      </c>
      <c r="K38" s="2" t="str">
        <f t="shared" ref="K38:K39" si="29">CHAR(I38+CODE("A"))</f>
        <v>U</v>
      </c>
      <c r="L38" s="2" t="str">
        <f t="shared" ref="L38:L39" si="30">CHAR(J38+CODE("A"))</f>
        <v>S</v>
      </c>
    </row>
    <row r="39" spans="1:12" x14ac:dyDescent="0.25">
      <c r="A39">
        <f t="shared" si="22"/>
        <v>2</v>
      </c>
      <c r="B39">
        <v>12</v>
      </c>
      <c r="E39" s="1" t="s">
        <v>7</v>
      </c>
      <c r="F39" s="1" t="s">
        <v>61</v>
      </c>
      <c r="G39">
        <f t="shared" si="27"/>
        <v>14</v>
      </c>
      <c r="H39">
        <f t="shared" si="28"/>
        <v>3</v>
      </c>
      <c r="I39">
        <f t="array" ref="I39:J39">ROUND(MOD(MMULT(G39:H39,$B$23:$C$24),26),0)</f>
        <v>19</v>
      </c>
      <c r="J39">
        <v>18</v>
      </c>
      <c r="K39" s="2" t="str">
        <f t="shared" si="29"/>
        <v>T</v>
      </c>
      <c r="L39" s="2" t="str">
        <f t="shared" si="30"/>
        <v>S</v>
      </c>
    </row>
    <row r="40" spans="1:12" x14ac:dyDescent="0.25">
      <c r="A40">
        <f t="shared" si="22"/>
        <v>13</v>
      </c>
      <c r="B40">
        <v>13</v>
      </c>
    </row>
    <row r="41" spans="1:12" x14ac:dyDescent="0.25">
      <c r="A41">
        <f t="shared" si="22"/>
        <v>24</v>
      </c>
      <c r="B41">
        <v>14</v>
      </c>
    </row>
    <row r="42" spans="1:12" x14ac:dyDescent="0.25">
      <c r="A42">
        <f t="shared" si="22"/>
        <v>9</v>
      </c>
      <c r="B42">
        <v>15</v>
      </c>
    </row>
    <row r="43" spans="1:12" x14ac:dyDescent="0.25">
      <c r="A43">
        <f t="shared" si="22"/>
        <v>20</v>
      </c>
      <c r="B43">
        <v>16</v>
      </c>
    </row>
    <row r="44" spans="1:12" x14ac:dyDescent="0.25">
      <c r="A44">
        <f t="shared" si="22"/>
        <v>5</v>
      </c>
      <c r="B44">
        <v>17</v>
      </c>
    </row>
    <row r="45" spans="1:12" x14ac:dyDescent="0.25">
      <c r="A45">
        <f t="shared" si="22"/>
        <v>16</v>
      </c>
      <c r="B45">
        <v>18</v>
      </c>
    </row>
    <row r="46" spans="1:12" x14ac:dyDescent="0.25">
      <c r="A46">
        <f t="shared" si="22"/>
        <v>1</v>
      </c>
      <c r="B46">
        <v>19</v>
      </c>
    </row>
    <row r="47" spans="1:12" x14ac:dyDescent="0.25">
      <c r="A47">
        <f t="shared" si="22"/>
        <v>12</v>
      </c>
      <c r="B47">
        <v>20</v>
      </c>
    </row>
    <row r="48" spans="1:12" x14ac:dyDescent="0.25">
      <c r="A48">
        <f t="shared" si="22"/>
        <v>23</v>
      </c>
      <c r="B48">
        <v>21</v>
      </c>
    </row>
    <row r="49" spans="1:17" x14ac:dyDescent="0.25">
      <c r="A49">
        <f t="shared" si="22"/>
        <v>8</v>
      </c>
      <c r="B49">
        <v>22</v>
      </c>
    </row>
    <row r="50" spans="1:17" x14ac:dyDescent="0.25">
      <c r="A50">
        <f t="shared" si="22"/>
        <v>19</v>
      </c>
      <c r="B50">
        <v>23</v>
      </c>
    </row>
    <row r="51" spans="1:17" x14ac:dyDescent="0.25">
      <c r="A51">
        <f t="shared" si="22"/>
        <v>4</v>
      </c>
      <c r="B51">
        <v>24</v>
      </c>
    </row>
    <row r="52" spans="1:17" x14ac:dyDescent="0.25">
      <c r="A52">
        <f t="shared" si="22"/>
        <v>15</v>
      </c>
      <c r="B52">
        <v>25</v>
      </c>
    </row>
    <row r="59" spans="1:17" x14ac:dyDescent="0.25">
      <c r="A59" s="2" t="s">
        <v>49</v>
      </c>
      <c r="C59" t="s">
        <v>50</v>
      </c>
    </row>
    <row r="60" spans="1:17" x14ac:dyDescent="0.25">
      <c r="A60" s="5" t="s">
        <v>28</v>
      </c>
      <c r="B60" s="1" t="s">
        <v>30</v>
      </c>
      <c r="C60" s="1" t="s">
        <v>32</v>
      </c>
      <c r="D60" s="1" t="s">
        <v>33</v>
      </c>
      <c r="E60" s="1" t="s">
        <v>6</v>
      </c>
      <c r="F60" s="1" t="s">
        <v>34</v>
      </c>
      <c r="G60" s="1" t="s">
        <v>35</v>
      </c>
      <c r="H60" s="1" t="s">
        <v>37</v>
      </c>
      <c r="I60" s="1" t="s">
        <v>38</v>
      </c>
      <c r="J60" s="1" t="s">
        <v>8</v>
      </c>
      <c r="K60" s="1" t="s">
        <v>39</v>
      </c>
      <c r="L60" s="1" t="s">
        <v>40</v>
      </c>
      <c r="M60" s="1" t="s">
        <v>41</v>
      </c>
      <c r="N60" s="1" t="s">
        <v>42</v>
      </c>
      <c r="O60" s="1" t="s">
        <v>43</v>
      </c>
      <c r="P60" s="1" t="s">
        <v>39</v>
      </c>
      <c r="Q60" s="1" t="s">
        <v>35</v>
      </c>
    </row>
    <row r="61" spans="1:17" x14ac:dyDescent="0.25">
      <c r="A61" s="5" t="s">
        <v>46</v>
      </c>
      <c r="B61" s="1" t="s">
        <v>45</v>
      </c>
      <c r="C61" s="1" t="s">
        <v>44</v>
      </c>
      <c r="D61" s="1" t="s">
        <v>6</v>
      </c>
      <c r="E61" s="1" t="s">
        <v>32</v>
      </c>
      <c r="F61" s="1" t="s">
        <v>18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>
        <f>COUNTA(B61:AJ61)</f>
        <v>5</v>
      </c>
    </row>
    <row r="63" spans="1:17" x14ac:dyDescent="0.25">
      <c r="A63" t="s">
        <v>47</v>
      </c>
      <c r="B63" t="str">
        <f t="shared" ref="B63:Q63" si="31">IF(COLUMN(B63)-1&lt;=$A62,B61,INDEX(63:63,1,COLUMN(B63)-$A62))</f>
        <v>M</v>
      </c>
      <c r="C63" t="str">
        <f t="shared" si="31"/>
        <v>A</v>
      </c>
      <c r="D63" t="str">
        <f t="shared" si="31"/>
        <v>T</v>
      </c>
      <c r="E63" t="str">
        <f t="shared" si="31"/>
        <v>H</v>
      </c>
      <c r="F63" t="str">
        <f t="shared" si="31"/>
        <v>S</v>
      </c>
      <c r="G63" t="str">
        <f t="shared" si="31"/>
        <v>M</v>
      </c>
      <c r="H63" t="str">
        <f t="shared" si="31"/>
        <v>A</v>
      </c>
      <c r="I63" t="str">
        <f t="shared" si="31"/>
        <v>T</v>
      </c>
      <c r="J63" t="str">
        <f t="shared" si="31"/>
        <v>H</v>
      </c>
      <c r="K63" t="str">
        <f t="shared" si="31"/>
        <v>S</v>
      </c>
      <c r="L63" t="str">
        <f t="shared" si="31"/>
        <v>M</v>
      </c>
      <c r="M63" t="str">
        <f t="shared" si="31"/>
        <v>A</v>
      </c>
      <c r="N63" t="str">
        <f t="shared" si="31"/>
        <v>T</v>
      </c>
      <c r="O63" t="str">
        <f t="shared" si="31"/>
        <v>H</v>
      </c>
      <c r="P63" t="str">
        <f t="shared" si="31"/>
        <v>S</v>
      </c>
      <c r="Q63" t="str">
        <f t="shared" si="31"/>
        <v>M</v>
      </c>
    </row>
    <row r="64" spans="1:17" x14ac:dyDescent="0.25">
      <c r="B64">
        <f>IF(CODE(B60)-CODE(B63)&lt;0,CODE(B60)-CODE(B63)+26,CODE(B60)-CODE(B63))</f>
        <v>19</v>
      </c>
      <c r="C64">
        <f t="shared" ref="C64:Q64" si="32">IF(CODE(C60)-CODE(C63)&lt;0,CODE(C60)-CODE(C63)+26,CODE(C60)-CODE(C63))</f>
        <v>7</v>
      </c>
      <c r="D64">
        <f t="shared" si="32"/>
        <v>4</v>
      </c>
      <c r="E64">
        <f t="shared" si="32"/>
        <v>12</v>
      </c>
      <c r="F64">
        <f t="shared" si="32"/>
        <v>14</v>
      </c>
      <c r="G64">
        <f t="shared" si="32"/>
        <v>17</v>
      </c>
      <c r="H64">
        <f t="shared" si="32"/>
        <v>4</v>
      </c>
      <c r="I64">
        <f t="shared" si="32"/>
        <v>19</v>
      </c>
      <c r="J64">
        <f t="shared" si="32"/>
        <v>7</v>
      </c>
      <c r="K64">
        <f t="shared" si="32"/>
        <v>4</v>
      </c>
      <c r="L64">
        <f t="shared" si="32"/>
        <v>1</v>
      </c>
      <c r="M64">
        <f t="shared" si="32"/>
        <v>4</v>
      </c>
      <c r="N64">
        <f t="shared" si="32"/>
        <v>19</v>
      </c>
      <c r="O64">
        <f t="shared" si="32"/>
        <v>19</v>
      </c>
      <c r="P64">
        <f t="shared" si="32"/>
        <v>4</v>
      </c>
      <c r="Q64">
        <f t="shared" si="32"/>
        <v>17</v>
      </c>
    </row>
    <row r="65" spans="1:17" s="2" customFormat="1" x14ac:dyDescent="0.25">
      <c r="A65" s="2" t="s">
        <v>48</v>
      </c>
      <c r="B65" s="2" t="str">
        <f>CHAR(CODE("A")+B64)</f>
        <v>T</v>
      </c>
      <c r="C65" s="2" t="str">
        <f t="shared" ref="C65:Q65" si="33">CHAR(CODE("A")+C64)</f>
        <v>H</v>
      </c>
      <c r="D65" s="2" t="str">
        <f t="shared" si="33"/>
        <v>E</v>
      </c>
      <c r="E65" s="2" t="str">
        <f t="shared" si="33"/>
        <v>M</v>
      </c>
      <c r="F65" s="2" t="str">
        <f t="shared" si="33"/>
        <v>O</v>
      </c>
      <c r="G65" s="2" t="str">
        <f t="shared" si="33"/>
        <v>R</v>
      </c>
      <c r="H65" s="2" t="str">
        <f t="shared" si="33"/>
        <v>E</v>
      </c>
      <c r="I65" s="2" t="str">
        <f t="shared" si="33"/>
        <v>T</v>
      </c>
      <c r="J65" s="2" t="str">
        <f t="shared" si="33"/>
        <v>H</v>
      </c>
      <c r="K65" s="2" t="str">
        <f t="shared" si="33"/>
        <v>E</v>
      </c>
      <c r="L65" s="2" t="str">
        <f t="shared" si="33"/>
        <v>B</v>
      </c>
      <c r="M65" s="2" t="str">
        <f t="shared" si="33"/>
        <v>E</v>
      </c>
      <c r="N65" s="2" t="str">
        <f t="shared" si="33"/>
        <v>T</v>
      </c>
      <c r="O65" s="2" t="str">
        <f t="shared" si="33"/>
        <v>T</v>
      </c>
      <c r="P65" s="2" t="str">
        <f t="shared" si="33"/>
        <v>E</v>
      </c>
      <c r="Q65" s="2" t="str">
        <f t="shared" si="33"/>
        <v>R</v>
      </c>
    </row>
    <row r="68" spans="1:17" x14ac:dyDescent="0.25">
      <c r="A68" s="2" t="s">
        <v>52</v>
      </c>
    </row>
    <row r="69" spans="1:17" x14ac:dyDescent="0.25">
      <c r="A69" t="s">
        <v>21</v>
      </c>
      <c r="B69" s="1" t="s">
        <v>5</v>
      </c>
      <c r="C69" s="1" t="s">
        <v>31</v>
      </c>
      <c r="D69" s="1" t="s">
        <v>36</v>
      </c>
      <c r="E69" s="1" t="s">
        <v>29</v>
      </c>
      <c r="F69" s="1" t="s">
        <v>7</v>
      </c>
      <c r="G69" s="1" t="s">
        <v>1</v>
      </c>
      <c r="H69" s="1" t="s">
        <v>36</v>
      </c>
      <c r="I69" s="1" t="s">
        <v>5</v>
      </c>
      <c r="J69" s="1" t="s">
        <v>31</v>
      </c>
      <c r="K69" s="1" t="s">
        <v>36</v>
      </c>
      <c r="L69" s="1" t="s">
        <v>24</v>
      </c>
      <c r="M69" s="1" t="s">
        <v>36</v>
      </c>
      <c r="N69" s="1" t="s">
        <v>5</v>
      </c>
      <c r="O69" s="1" t="s">
        <v>5</v>
      </c>
      <c r="P69" s="1" t="s">
        <v>36</v>
      </c>
      <c r="Q69" s="1" t="s">
        <v>1</v>
      </c>
    </row>
    <row r="70" spans="1:17" x14ac:dyDescent="0.25">
      <c r="B70">
        <f t="shared" ref="B70:M70" si="34">IF(CODE(B69)-CODE("A")+CODE(B63)-CODE("A")&gt;=26,CODE(B69)-CODE("A")+CODE(B63)-CODE("A")-26,CODE(B69)-CODE("A")+CODE(B63)-CODE("A"))</f>
        <v>5</v>
      </c>
      <c r="C70">
        <f t="shared" si="34"/>
        <v>7</v>
      </c>
      <c r="D70">
        <f t="shared" si="34"/>
        <v>23</v>
      </c>
      <c r="E70">
        <f t="shared" si="34"/>
        <v>19</v>
      </c>
      <c r="F70">
        <f t="shared" si="34"/>
        <v>6</v>
      </c>
      <c r="G70">
        <f t="shared" si="34"/>
        <v>3</v>
      </c>
      <c r="H70">
        <f t="shared" si="34"/>
        <v>4</v>
      </c>
      <c r="I70">
        <f t="shared" si="34"/>
        <v>12</v>
      </c>
      <c r="J70">
        <f t="shared" si="34"/>
        <v>14</v>
      </c>
      <c r="K70">
        <f t="shared" si="34"/>
        <v>22</v>
      </c>
      <c r="L70">
        <f t="shared" si="34"/>
        <v>13</v>
      </c>
      <c r="M70">
        <f t="shared" si="34"/>
        <v>4</v>
      </c>
      <c r="N70">
        <f>IF(CODE(N69)-CODE("A")+CODE(N63)-CODE("A")&gt;=26,CODE(N69)-CODE("A")+CODE(N63)-CODE("A")-26,CODE(N69)-CODE("A")+CODE(N63)-CODE("A"))</f>
        <v>12</v>
      </c>
      <c r="O70">
        <f>IF(CODE(O69)-CODE("A")+CODE(O63)-CODE("A")&gt;=26,CODE(O69)-CODE("A")+CODE(O63)-CODE("A")-26,CODE(O69)-CODE("A")+CODE(O63)-CODE("A"))</f>
        <v>0</v>
      </c>
      <c r="P70">
        <f>IF(CODE(P69)-CODE("A")+CODE(P63)-CODE("A")&gt;=26,CODE(P69)-CODE("A")+CODE(P63)-CODE("A")-26,CODE(P69)-CODE("A")+CODE(P63)-CODE("A"))</f>
        <v>22</v>
      </c>
      <c r="Q70">
        <f>IF(CODE(Q69)-CODE("A")+CODE(Q63)-CODE("A")&gt;=26,CODE(Q69)-CODE("A")+CODE(Q63)-CODE("A")-26,CODE(Q69)-CODE("A")+CODE(Q63)-CODE("A"))</f>
        <v>3</v>
      </c>
    </row>
    <row r="71" spans="1:17" s="2" customFormat="1" x14ac:dyDescent="0.25">
      <c r="A71" s="2" t="s">
        <v>20</v>
      </c>
      <c r="B71" s="2" t="str">
        <f>CHAR(CODE("A")+B70)</f>
        <v>F</v>
      </c>
      <c r="C71" s="2" t="str">
        <f t="shared" ref="C71:Q71" si="35">CHAR(CODE("A")+C70)</f>
        <v>H</v>
      </c>
      <c r="D71" s="2" t="str">
        <f t="shared" si="35"/>
        <v>X</v>
      </c>
      <c r="E71" s="2" t="str">
        <f t="shared" si="35"/>
        <v>T</v>
      </c>
      <c r="F71" s="2" t="str">
        <f t="shared" si="35"/>
        <v>G</v>
      </c>
      <c r="G71" s="2" t="str">
        <f t="shared" si="35"/>
        <v>D</v>
      </c>
      <c r="H71" s="2" t="str">
        <f t="shared" si="35"/>
        <v>E</v>
      </c>
      <c r="I71" s="2" t="str">
        <f t="shared" si="35"/>
        <v>M</v>
      </c>
      <c r="J71" s="2" t="str">
        <f t="shared" si="35"/>
        <v>O</v>
      </c>
      <c r="K71" s="2" t="str">
        <f t="shared" si="35"/>
        <v>W</v>
      </c>
      <c r="L71" s="2" t="str">
        <f t="shared" si="35"/>
        <v>N</v>
      </c>
      <c r="M71" s="2" t="str">
        <f t="shared" si="35"/>
        <v>E</v>
      </c>
      <c r="N71" s="2" t="str">
        <f t="shared" si="35"/>
        <v>M</v>
      </c>
      <c r="O71" s="2" t="str">
        <f t="shared" si="35"/>
        <v>A</v>
      </c>
      <c r="P71" s="2" t="str">
        <f t="shared" si="35"/>
        <v>W</v>
      </c>
      <c r="Q71" s="2" t="str">
        <f t="shared" si="35"/>
        <v>D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Tiger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石伟男</cp:lastModifiedBy>
  <dcterms:created xsi:type="dcterms:W3CDTF">2015-06-14T14:24:17Z</dcterms:created>
  <dcterms:modified xsi:type="dcterms:W3CDTF">2015-06-14T15:25:18Z</dcterms:modified>
</cp:coreProperties>
</file>