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ll\Desktop\Work\DATA JOURNALISM INTERNSHIP\Weekly\Fluoridation\"/>
    </mc:Choice>
  </mc:AlternateContent>
  <bookViews>
    <workbookView xWindow="0" yWindow="0" windowWidth="9636" windowHeight="8154" tabRatio="788" activeTab="26" xr2:uid="{490DD0DC-F044-4608-9BE2-586E4490D339}"/>
  </bookViews>
  <sheets>
    <sheet name="State" sheetId="1" r:id="rId1"/>
    <sheet name="Counties" sheetId="31" r:id="rId2"/>
    <sheet name="San Juan" sheetId="30" state="hidden" r:id="rId3"/>
    <sheet name="Kane" sheetId="29" state="hidden" r:id="rId4"/>
    <sheet name="Washington" sheetId="28" state="hidden" r:id="rId5"/>
    <sheet name="Garfield" sheetId="27" state="hidden" r:id="rId6"/>
    <sheet name="Iron" sheetId="26" state="hidden" r:id="rId7"/>
    <sheet name="Wayne" sheetId="25" state="hidden" r:id="rId8"/>
    <sheet name="Piute" sheetId="24" state="hidden" r:id="rId9"/>
    <sheet name="Beaver" sheetId="23" state="hidden" r:id="rId10"/>
    <sheet name="Box Elder" sheetId="5" state="hidden" r:id="rId11"/>
    <sheet name="Cache" sheetId="6" state="hidden" r:id="rId12"/>
    <sheet name="Rich" sheetId="7" state="hidden" r:id="rId13"/>
    <sheet name="Weber" sheetId="8" state="hidden" r:id="rId14"/>
    <sheet name="Morgan" sheetId="10" state="hidden" r:id="rId15"/>
    <sheet name="Tooele" sheetId="11" state="hidden" r:id="rId16"/>
    <sheet name="Daggett" sheetId="12" r:id="rId17"/>
    <sheet name="Duchesne" sheetId="14" state="hidden" r:id="rId18"/>
    <sheet name="Uintah" sheetId="15" state="hidden" r:id="rId19"/>
    <sheet name="Juab" sheetId="16" state="hidden" r:id="rId20"/>
    <sheet name="Sanpete" sheetId="17" state="hidden" r:id="rId21"/>
    <sheet name="Carbon" sheetId="18" state="hidden" r:id="rId22"/>
    <sheet name="Millard" sheetId="19" state="hidden" r:id="rId23"/>
    <sheet name="Sevier" sheetId="20" state="hidden" r:id="rId24"/>
    <sheet name="Emery" sheetId="21" state="hidden" r:id="rId25"/>
    <sheet name="Grand" sheetId="22" state="hidden" r:id="rId26"/>
    <sheet name="Utah County" sheetId="2" r:id="rId27"/>
    <sheet name="SLCounty" sheetId="3" r:id="rId28"/>
    <sheet name="Summit" sheetId="4" r:id="rId29"/>
    <sheet name="Davis" sheetId="9" r:id="rId30"/>
    <sheet name="Wasatch" sheetId="13" r:id="rId3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2" l="1"/>
  <c r="E41" i="2"/>
  <c r="C7" i="12"/>
  <c r="E4" i="9"/>
  <c r="E3" i="9"/>
  <c r="E18" i="3"/>
  <c r="E17" i="3"/>
  <c r="B11" i="30" l="1"/>
  <c r="D10" i="30"/>
  <c r="C10" i="30"/>
  <c r="D3" i="30"/>
  <c r="D4" i="30"/>
  <c r="D5" i="30"/>
  <c r="D6" i="30"/>
  <c r="D7" i="30"/>
  <c r="D8" i="30"/>
  <c r="D9" i="30"/>
  <c r="D2" i="30"/>
  <c r="B14" i="29"/>
  <c r="D13" i="29"/>
  <c r="C13" i="29"/>
  <c r="D3" i="29"/>
  <c r="D4" i="29"/>
  <c r="D5" i="29"/>
  <c r="D6" i="29"/>
  <c r="D7" i="29"/>
  <c r="D8" i="29"/>
  <c r="D9" i="29"/>
  <c r="D10" i="29"/>
  <c r="D11" i="29"/>
  <c r="D12" i="29"/>
  <c r="D2" i="29"/>
  <c r="B39" i="28"/>
  <c r="D38" i="28"/>
  <c r="C38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2" i="28"/>
  <c r="B16" i="27"/>
  <c r="D15" i="27"/>
  <c r="C15" i="27"/>
  <c r="D3" i="27"/>
  <c r="D4" i="27"/>
  <c r="D5" i="27"/>
  <c r="D6" i="27"/>
  <c r="D7" i="27"/>
  <c r="D8" i="27"/>
  <c r="D9" i="27"/>
  <c r="D10" i="27"/>
  <c r="D11" i="27"/>
  <c r="D12" i="27"/>
  <c r="D13" i="27"/>
  <c r="D14" i="27"/>
  <c r="D2" i="27"/>
  <c r="B26" i="26"/>
  <c r="D25" i="26"/>
  <c r="C25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" i="26"/>
  <c r="B12" i="25"/>
  <c r="D11" i="25"/>
  <c r="C11" i="25"/>
  <c r="D3" i="25"/>
  <c r="D4" i="25"/>
  <c r="D5" i="25"/>
  <c r="D6" i="25"/>
  <c r="D7" i="25"/>
  <c r="D8" i="25"/>
  <c r="D9" i="25"/>
  <c r="D10" i="25"/>
  <c r="D2" i="25"/>
  <c r="B8" i="24"/>
  <c r="D7" i="24"/>
  <c r="C7" i="24"/>
  <c r="D3" i="24"/>
  <c r="D4" i="24"/>
  <c r="D5" i="24"/>
  <c r="D6" i="24"/>
  <c r="D2" i="24"/>
  <c r="B7" i="23"/>
  <c r="D6" i="23"/>
  <c r="C6" i="23"/>
  <c r="D3" i="23"/>
  <c r="D4" i="23"/>
  <c r="D5" i="23"/>
  <c r="D2" i="23"/>
  <c r="B6" i="22"/>
  <c r="D5" i="22"/>
  <c r="C5" i="22"/>
  <c r="D3" i="22"/>
  <c r="D4" i="22"/>
  <c r="D2" i="22"/>
  <c r="B14" i="21"/>
  <c r="D13" i="21"/>
  <c r="C13" i="21"/>
  <c r="D3" i="21"/>
  <c r="D4" i="21"/>
  <c r="D5" i="21"/>
  <c r="D6" i="21"/>
  <c r="D7" i="21"/>
  <c r="D8" i="21"/>
  <c r="D9" i="21"/>
  <c r="D10" i="21"/>
  <c r="D11" i="21"/>
  <c r="D12" i="21"/>
  <c r="D2" i="21"/>
  <c r="B20" i="20"/>
  <c r="D19" i="20"/>
  <c r="C19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2" i="20"/>
  <c r="B18" i="19"/>
  <c r="D17" i="19"/>
  <c r="C17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2" i="19"/>
  <c r="B10" i="18"/>
  <c r="D9" i="18"/>
  <c r="C9" i="18"/>
  <c r="D3" i="18"/>
  <c r="D4" i="18"/>
  <c r="D5" i="18"/>
  <c r="D6" i="18"/>
  <c r="D7" i="18"/>
  <c r="D8" i="18"/>
  <c r="D2" i="18"/>
  <c r="B22" i="17"/>
  <c r="D21" i="17"/>
  <c r="C21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" i="17"/>
  <c r="B8" i="16"/>
  <c r="D7" i="16"/>
  <c r="C7" i="16"/>
  <c r="D3" i="16"/>
  <c r="D4" i="16"/>
  <c r="D5" i="16"/>
  <c r="D6" i="16"/>
  <c r="D2" i="16"/>
  <c r="B12" i="15"/>
  <c r="D11" i="15"/>
  <c r="C11" i="15"/>
  <c r="D3" i="15"/>
  <c r="D4" i="15"/>
  <c r="D5" i="15"/>
  <c r="D6" i="15"/>
  <c r="D7" i="15"/>
  <c r="D8" i="15"/>
  <c r="D9" i="15"/>
  <c r="D10" i="15"/>
  <c r="D2" i="15"/>
  <c r="B15" i="14"/>
  <c r="D14" i="14"/>
  <c r="C14" i="14"/>
  <c r="D3" i="14"/>
  <c r="D4" i="14"/>
  <c r="D5" i="14"/>
  <c r="D6" i="14"/>
  <c r="D7" i="14"/>
  <c r="D8" i="14"/>
  <c r="D9" i="14"/>
  <c r="D10" i="14"/>
  <c r="D11" i="14"/>
  <c r="D12" i="14"/>
  <c r="D2" i="14"/>
  <c r="D13" i="14" s="1"/>
  <c r="B21" i="13"/>
  <c r="D20" i="13"/>
  <c r="C20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" i="13"/>
  <c r="B6" i="12"/>
  <c r="C5" i="12"/>
  <c r="D5" i="12"/>
  <c r="D3" i="12"/>
  <c r="D4" i="12"/>
  <c r="D2" i="12"/>
  <c r="B18" i="11"/>
  <c r="D17" i="11"/>
  <c r="C17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2" i="11"/>
  <c r="B13" i="10"/>
  <c r="D12" i="10"/>
  <c r="C12" i="10"/>
  <c r="D3" i="10"/>
  <c r="D4" i="10"/>
  <c r="D5" i="10"/>
  <c r="D6" i="10"/>
  <c r="D7" i="10"/>
  <c r="D8" i="10"/>
  <c r="D9" i="10"/>
  <c r="D10" i="10"/>
  <c r="D11" i="10"/>
  <c r="D2" i="10"/>
  <c r="B22" i="9"/>
  <c r="D21" i="9"/>
  <c r="C2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" i="9"/>
  <c r="B28" i="8"/>
  <c r="D27" i="8"/>
  <c r="C27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" i="8"/>
  <c r="B9" i="7"/>
  <c r="D8" i="7"/>
  <c r="C8" i="7"/>
  <c r="D3" i="7"/>
  <c r="D4" i="7"/>
  <c r="D5" i="7"/>
  <c r="D6" i="7"/>
  <c r="D7" i="7"/>
  <c r="D2" i="7"/>
  <c r="B26" i="6"/>
  <c r="D25" i="6"/>
  <c r="C25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" i="6"/>
  <c r="B35" i="5"/>
  <c r="D34" i="5"/>
  <c r="C3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2" i="5"/>
  <c r="B27" i="4"/>
  <c r="D26" i="4"/>
  <c r="C26" i="4"/>
  <c r="C36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2" i="3"/>
  <c r="D36" i="3" s="1"/>
  <c r="B37" i="3" s="1"/>
  <c r="C2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2" i="2"/>
  <c r="D29" i="2" s="1"/>
  <c r="B29" i="2" s="1"/>
</calcChain>
</file>

<file path=xl/sharedStrings.xml><?xml version="1.0" encoding="utf-8"?>
<sst xmlns="http://schemas.openxmlformats.org/spreadsheetml/2006/main" count="1601" uniqueCount="548">
  <si>
    <t>COUNTY</t>
  </si>
  <si>
    <t>SYSTEM</t>
  </si>
  <si>
    <t>ACME WATER COMPANY</t>
  </si>
  <si>
    <t>SOUTH WILLARD</t>
  </si>
  <si>
    <t>MANTUA TOWN WATER SYSTEM</t>
  </si>
  <si>
    <t>HOT SPRINGS TRAILER COURT</t>
  </si>
  <si>
    <t>FIVE C MOBILE HOME PARK</t>
  </si>
  <si>
    <t>ELWOOD TOWN</t>
  </si>
  <si>
    <t>CORINNE CITY</t>
  </si>
  <si>
    <t>PORTAGE TOWN WATER SYSTEM</t>
  </si>
  <si>
    <t>WILLARD CITY WATER SYSTEM</t>
  </si>
  <si>
    <t>BEAR RIVER WCD-RIVERSIDE-NORTH GARLAND</t>
  </si>
  <si>
    <t>THATCHER-PENROSE SERVICE DISTRICT</t>
  </si>
  <si>
    <t>BEAR RIVER WCD-TREMONTON</t>
  </si>
  <si>
    <t>TREMONTON CITY</t>
  </si>
  <si>
    <t>HONEYVILLE TOWN WATER SYSTEM</t>
  </si>
  <si>
    <t>GARLAND CITY WATER SYSTEM</t>
  </si>
  <si>
    <t>CEDAR RIDGE DISTRIBUTION COMPANY</t>
  </si>
  <si>
    <t>COLEMAN MOBILE HOME COURT</t>
  </si>
  <si>
    <t>DEWEYVILLE TOWN</t>
  </si>
  <si>
    <t>MARBLE HILLS SUBDIVISION</t>
  </si>
  <si>
    <t>PERRY CITY</t>
  </si>
  <si>
    <t>BOTHWELL TOWN WATER SYSTEM</t>
  </si>
  <si>
    <t>PLYMOUTH TOWN WATER SYSTEM</t>
  </si>
  <si>
    <t>RIVERSIDE-NORTH GARLAND WATER CO</t>
  </si>
  <si>
    <t>HOWELL TOWN WATER SYSTEM</t>
  </si>
  <si>
    <t>SUNSET PARK WATER CO.</t>
  </si>
  <si>
    <t>WEST CORINNE WATER CO</t>
  </si>
  <si>
    <t>BEAR RIVER WCD-HARPER WARD</t>
  </si>
  <si>
    <t>BRIGHAM CITY WATER SYSTEM</t>
  </si>
  <si>
    <t>SNOWVILLE WATERWORKS</t>
  </si>
  <si>
    <t>EAST GROUSE CREEK PIPELINE CO.</t>
  </si>
  <si>
    <t>UKON WATER COMPANY</t>
  </si>
  <si>
    <t>BEAVER DAM DEVELOPMENT</t>
  </si>
  <si>
    <t>Box Elder</t>
  </si>
  <si>
    <t>AH02052</t>
  </si>
  <si>
    <t>AH02015</t>
  </si>
  <si>
    <t>AH02002</t>
  </si>
  <si>
    <t>mg/L</t>
  </si>
  <si>
    <t>POPULATION</t>
  </si>
  <si>
    <t>ID</t>
  </si>
  <si>
    <t>AMALGA TOWN WATER SYSTEM</t>
  </si>
  <si>
    <t>NEWTON TOWN WATER SYSTEM</t>
  </si>
  <si>
    <t>PARADISE TOWN WATER SYSTEM</t>
  </si>
  <si>
    <t>PROVIDENCE CITY WATER SYSTEM</t>
  </si>
  <si>
    <t>RICHMOND CITY WATER SYSTEM</t>
  </si>
  <si>
    <t>RIVER HEIGHTS CITY</t>
  </si>
  <si>
    <t>SMITHFIELD CITY</t>
  </si>
  <si>
    <t>SOUTH COVE WW CO INC</t>
  </si>
  <si>
    <t>WELLSVILLE CITY WATER SYSTEM</t>
  </si>
  <si>
    <t>MILLVILLE CITY</t>
  </si>
  <si>
    <t>MENDON CITY</t>
  </si>
  <si>
    <t>CLARKSTON TOWN WATER SYSTEM</t>
  </si>
  <si>
    <t>GOASLIND SPRING W W CO.</t>
  </si>
  <si>
    <t>HIGH CREEK WATER CO</t>
  </si>
  <si>
    <t>HYDE PARK CITY WATER SYSTEM</t>
  </si>
  <si>
    <t>HYRUM CITY</t>
  </si>
  <si>
    <t>LEWISTON CITY</t>
  </si>
  <si>
    <t>NORTH LOGAN CITY</t>
  </si>
  <si>
    <t>LOGAN CITY WATER SYSTEM</t>
  </si>
  <si>
    <t>TRENTON TOWN WATER SYSTEM</t>
  </si>
  <si>
    <t>BENSON CULINARY IMPROVEMENT DISTRICT</t>
  </si>
  <si>
    <t>NIBLEY CITY WATER</t>
  </si>
  <si>
    <t>Cache</t>
  </si>
  <si>
    <t>CORNISH TOWN WATER SYSTEM</t>
  </si>
  <si>
    <t>BRIDGERLAND VILLAGE WATER CO</t>
  </si>
  <si>
    <t>AH17001</t>
  </si>
  <si>
    <t>GARDEN CITY</t>
  </si>
  <si>
    <t>WOODRUFF TOWN WATER SYSTEM</t>
  </si>
  <si>
    <t>LAKETOWN</t>
  </si>
  <si>
    <t>RANDOLPH TOWN WATER SYSTEM</t>
  </si>
  <si>
    <t>MOUNTAIN MEADOW IMPROVEMENT DISTRICT</t>
  </si>
  <si>
    <t>Rich</t>
  </si>
  <si>
    <t>SPRING MOUNTAIN MUTUAL WATER CO</t>
  </si>
  <si>
    <t>AH29085</t>
  </si>
  <si>
    <t>LIBERTY PIPELINE COMPANY</t>
  </si>
  <si>
    <t>NORDIC MTN WATER COMPANY</t>
  </si>
  <si>
    <t>PLEASANT VIEW CULINARY WATER</t>
  </si>
  <si>
    <t>NORTH OGDEN CITY</t>
  </si>
  <si>
    <t>POLE PATCH WATER SYSTEM</t>
  </si>
  <si>
    <t>COLE CANYON WATER COMPANY</t>
  </si>
  <si>
    <t>CASEY ACRES WATER COMPANY</t>
  </si>
  <si>
    <t>HOOPER WATER IMPROVEMENT DISTRICT</t>
  </si>
  <si>
    <t>HUNTSVILLE TOWN WATER SYSTEM</t>
  </si>
  <si>
    <t>TAYLOR-WEST WEBER WID</t>
  </si>
  <si>
    <t>UINTAH HIGHLANDS IMPROVEMENT DISTRICT</t>
  </si>
  <si>
    <t>BONA VISTA WATER DISTRICT</t>
  </si>
  <si>
    <t>UINTAH TOWN WATER SYSTEM</t>
  </si>
  <si>
    <t>WASHINGTON TERRACE CITY WATER SYSTEM</t>
  </si>
  <si>
    <t>WEBER BASIN WCD - NORTH</t>
  </si>
  <si>
    <t>4900512B</t>
  </si>
  <si>
    <t>SOUTH OGDEN CITY WATER SYSTEM</t>
  </si>
  <si>
    <t>ROY CITY WATER SYSTEM</t>
  </si>
  <si>
    <t>RIVERDALE CITY WATER SYSTEM</t>
  </si>
  <si>
    <t>PINEVIEW WEST WATER CO</t>
  </si>
  <si>
    <t>OGDEN CITY WATER SYSTEM</t>
  </si>
  <si>
    <t>WEST WARREN-WARREN IMPROVEMENT DISTRICT</t>
  </si>
  <si>
    <t>EDEN WATERWORKS SYSTEM</t>
  </si>
  <si>
    <t>GREEN HILLS COUNTRY ESTATES</t>
  </si>
  <si>
    <t>LAKEVIEW WATER COMPANY</t>
  </si>
  <si>
    <t>Weber</t>
  </si>
  <si>
    <t>Davis</t>
  </si>
  <si>
    <t>WOODS CROSS CITY WATER SYSTEM</t>
  </si>
  <si>
    <t>4900512A</t>
  </si>
  <si>
    <t>WEBER BASIN WCD - SOUTH</t>
  </si>
  <si>
    <t>WEBER BASIN WCD - CENTRAL</t>
  </si>
  <si>
    <t>SYRACUSE CITY WATER SYSTEM</t>
  </si>
  <si>
    <t>SUNSET CITY WATER SYSTEM</t>
  </si>
  <si>
    <t>SOUTH WEBER WATER SYSTEM</t>
  </si>
  <si>
    <t>SOUTH DAVIS COUNTY WID</t>
  </si>
  <si>
    <t>NORTH SALT LAKE CITY WATER SYSTEM</t>
  </si>
  <si>
    <t>MUTTON HOLLOW IMPROVEMENT DISTRICT</t>
  </si>
  <si>
    <t>LAYTON CITY WATER SYSTEM</t>
  </si>
  <si>
    <t>KAYSVILLE CITY WATER SYSTEM</t>
  </si>
  <si>
    <t>HILL AIR FORCE BASE</t>
  </si>
  <si>
    <t>FRUIT HEIGHTS CITY WATER SYSTEM</t>
  </si>
  <si>
    <t>FARMINGTON CITY WATER SYSTEM</t>
  </si>
  <si>
    <t>CLINTON CITY WATER SYSTEM</t>
  </si>
  <si>
    <t>CLEARFIELD CITY WATER SYSTEM</t>
  </si>
  <si>
    <t>CENTERVILLE CITY WATER SYSTEM</t>
  </si>
  <si>
    <t>WEST POINT CITY WATER SYSTEM</t>
  </si>
  <si>
    <t>Morgan</t>
  </si>
  <si>
    <t>HIGHLAND SUBDIVISION (MORGAN)</t>
  </si>
  <si>
    <t>MONTE VERDE</t>
  </si>
  <si>
    <t>MOUNTAIN GREEN WATER ASSOCIATION</t>
  </si>
  <si>
    <t>CENTRAL ENTERPRISE WATER CO</t>
  </si>
  <si>
    <t>RICHVILLE</t>
  </si>
  <si>
    <t>PETERSON PIPELINE ASSOCIATION</t>
  </si>
  <si>
    <t>SOUTH ROBINSON SPRINGS WATER USERS</t>
  </si>
  <si>
    <t>MORGAN CITY WATER SYSTEM</t>
  </si>
  <si>
    <t>CROYDON PIPELINE COMPANY</t>
  </si>
  <si>
    <t>COTTONWOOD MUTUAL WATER COMPANY</t>
  </si>
  <si>
    <t>Tooele</t>
  </si>
  <si>
    <t>ERDA ACRES WATER CO.</t>
  </si>
  <si>
    <t>TOOELE CITY WATER SYSTEM</t>
  </si>
  <si>
    <t>STANSBURY PARK IMPROVEMENT DISTRICT</t>
  </si>
  <si>
    <t>WENDOVER CITY WATER SYSTEM</t>
  </si>
  <si>
    <t>VERNON WATERWORKS SPECIAL SERVICE DIST</t>
  </si>
  <si>
    <t>LINCOLN CULINARY WATER ASSN</t>
  </si>
  <si>
    <t>GRANTSVILLE CITY</t>
  </si>
  <si>
    <t>S AND W TRAILER PARK</t>
  </si>
  <si>
    <t>WEST ERDA IMPROVEMENT DISTRICT</t>
  </si>
  <si>
    <t>AH23001</t>
  </si>
  <si>
    <t>OPHIR CANYON WATER ASSOCIATION</t>
  </si>
  <si>
    <t>STOCKTON TOWN WATER SYSTEM</t>
  </si>
  <si>
    <t>SILVER SPUR RANCHOS</t>
  </si>
  <si>
    <t>SOUTH RIM WATER SYSTEM</t>
  </si>
  <si>
    <t>AH23079</t>
  </si>
  <si>
    <t>OQUIRRH MOUNTAIN WATER CO</t>
  </si>
  <si>
    <t>AH23076</t>
  </si>
  <si>
    <t>WEST BOUNTIFUL CITY WATER SYSTEM</t>
  </si>
  <si>
    <t>DUGWAY ENGLISH VILLAGE</t>
  </si>
  <si>
    <t>Salt Lake</t>
  </si>
  <si>
    <t>ALTA TOWN WATER SYSTEM</t>
  </si>
  <si>
    <t>SL CO SRVC AREA NO 3-SNOWBIRD</t>
  </si>
  <si>
    <t>SPRING GLEN WATER COMPANY</t>
  </si>
  <si>
    <t>HI-COUNTRY NUMBER 2</t>
  </si>
  <si>
    <t>SILVER FORK PIPELINE CORP</t>
  </si>
  <si>
    <t>COPPERTON IMPROVEMENT DISTRICT</t>
  </si>
  <si>
    <t>WHITE CITY WID</t>
  </si>
  <si>
    <t>DANSIE WATER COMPANY</t>
  </si>
  <si>
    <t>SILVER LAKE COMPANY</t>
  </si>
  <si>
    <t>BOUNDARY SPRING WATER CO</t>
  </si>
  <si>
    <t>MOUNTAIN VALLEY WATER CO</t>
  </si>
  <si>
    <t>AH18162</t>
  </si>
  <si>
    <t>HOLLIDAY WATER COMPANY</t>
  </si>
  <si>
    <t>HI-COUNTRY ESTATES #1</t>
  </si>
  <si>
    <t>EMIGRATION IMPROVEMENT DISTRICT</t>
  </si>
  <si>
    <t>AH18006</t>
  </si>
  <si>
    <t>AH18157</t>
  </si>
  <si>
    <t>AH18160</t>
  </si>
  <si>
    <t>WEBB WELL WATER USERS</t>
  </si>
  <si>
    <t>MURRAY CITY WATER SYSTEM</t>
  </si>
  <si>
    <t>RIVERTON CITY WATER SYSTEM</t>
  </si>
  <si>
    <t>SALT LAKE CITY WATER SYSTEM</t>
  </si>
  <si>
    <t>SANDY CITY WATER SYSTEM</t>
  </si>
  <si>
    <t>SOUTH JORDAN CITY</t>
  </si>
  <si>
    <t>SOUTH SALT LAKE CITY WATER SYSTEM</t>
  </si>
  <si>
    <t>TAYLORSVILLE-BENNION WID</t>
  </si>
  <si>
    <t>WATERPRO INC</t>
  </si>
  <si>
    <t>MIDVALE CITY WATER SYSTEM</t>
  </si>
  <si>
    <t>METROPOLITAN WATER DISTRICT</t>
  </si>
  <si>
    <t>BLUFFDALE WATER SYSTEM</t>
  </si>
  <si>
    <t>DRAPER CITY WATER SYSTEM</t>
  </si>
  <si>
    <t>GRANGER-HUNTER IMPROVEMENT DISTRICT</t>
  </si>
  <si>
    <t>HERRIMAN CITY</t>
  </si>
  <si>
    <t>JORDAN VALLEY WCD</t>
  </si>
  <si>
    <t>KEARNS IMPROVEMENT DISTRICT</t>
  </si>
  <si>
    <t>KENNECOTT - ZONE A RO</t>
  </si>
  <si>
    <t>MAGNA WATER CO AND IMPROVEMENT DISTRICT</t>
  </si>
  <si>
    <t>WEST JORDAN CITY WATER SYSTEM</t>
  </si>
  <si>
    <t>Summit</t>
  </si>
  <si>
    <t>WOODLAND MUTUAL WATER CO</t>
  </si>
  <si>
    <t>WOODLAND HILLS SUBDIVISION</t>
  </si>
  <si>
    <t>OAKLEY TOWN WATER SYSTEM</t>
  </si>
  <si>
    <t>MARION WATERWORKS CO</t>
  </si>
  <si>
    <t>FRANCIS TOWN WATER SYSTEM</t>
  </si>
  <si>
    <t>KAMAS CITY WATER SYSTEM</t>
  </si>
  <si>
    <t>PARK CITY WATER SYSTEM</t>
  </si>
  <si>
    <t>CLUFF WARD PIPELINE CO</t>
  </si>
  <si>
    <t>WANSHIP MUTUAL WATER CO</t>
  </si>
  <si>
    <t>SUMMIT WATER DISTRIBUTION</t>
  </si>
  <si>
    <t>WANSHIP COTTAGE SITES</t>
  </si>
  <si>
    <t>HOYTSVILLE PIPE WATER CO.</t>
  </si>
  <si>
    <t>HIGH VALLEY WATER CO</t>
  </si>
  <si>
    <t>HENEFER TOWN WATER SYSTEM</t>
  </si>
  <si>
    <t>GORGOZA MUTUAL WATER CO</t>
  </si>
  <si>
    <t>DEEP SPRINGS WATER CO.</t>
  </si>
  <si>
    <t>AH22101</t>
  </si>
  <si>
    <t>WOODEN SHOE WATER COMPANY</t>
  </si>
  <si>
    <t>MOUNTAIN REGIONAL WATER SSD</t>
  </si>
  <si>
    <t>COMMUNITY WATER COMPANY</t>
  </si>
  <si>
    <t>ECHO MUTUAL WATER SYSTEM</t>
  </si>
  <si>
    <t>SUMMIT COUNTY SERVICE AREA #3</t>
  </si>
  <si>
    <t>PEOA PIPELINE COMPANY</t>
  </si>
  <si>
    <t>COALVILLE CITY WATER SYSTEM</t>
  </si>
  <si>
    <t>BRIDGE HOLLOW WATER ASSOCIATION</t>
  </si>
  <si>
    <t>Daggett</t>
  </si>
  <si>
    <t>GREENDALE WATER COMPANY</t>
  </si>
  <si>
    <t>DUTCH JOHN TOWN WATER SYSTEM</t>
  </si>
  <si>
    <t>QUESTAR - CLAY BASIN CAMP</t>
  </si>
  <si>
    <t>MANILA TOWN WATER SYSTEM</t>
  </si>
  <si>
    <t>Utah</t>
  </si>
  <si>
    <t>ALPINE COVE WATER SSD</t>
  </si>
  <si>
    <t>AH25124</t>
  </si>
  <si>
    <t>WOODLAND HILLS CITY</t>
  </si>
  <si>
    <t>VINEYARD CITY</t>
  </si>
  <si>
    <t>AH25168</t>
  </si>
  <si>
    <t>SALEM CITY</t>
  </si>
  <si>
    <t>MAPLETON CITY</t>
  </si>
  <si>
    <t>LINDON CITY</t>
  </si>
  <si>
    <t>HIDDEN CREEK WATER CO</t>
  </si>
  <si>
    <t>FAIRFIELD CULINARY WATER</t>
  </si>
  <si>
    <t>EAGLES LANDING</t>
  </si>
  <si>
    <t>AH25146</t>
  </si>
  <si>
    <t>COVERED BRIDGE CANYON HOA</t>
  </si>
  <si>
    <t>BRADFORD ACRES WATER ASSOCIATION</t>
  </si>
  <si>
    <t>SPRING LAKE</t>
  </si>
  <si>
    <t>NORTH FORK SSD</t>
  </si>
  <si>
    <t>SPRINGDELL PLAT A AND B</t>
  </si>
  <si>
    <t>SPRINGVILLE CITY</t>
  </si>
  <si>
    <t>ELK RIDGE TOWN</t>
  </si>
  <si>
    <t>HIGHLAND CITY</t>
  </si>
  <si>
    <t>AH25014</t>
  </si>
  <si>
    <t>WHITE HILLS SUBDIVISION</t>
  </si>
  <si>
    <t>ALPINE CITY</t>
  </si>
  <si>
    <t>UTAH STATE HOSPITAL</t>
  </si>
  <si>
    <t>PROVO CITY</t>
  </si>
  <si>
    <t>VIVIAN PARK HOMEOWNERS</t>
  </si>
  <si>
    <t>OREM CITY WATER SYSTEM</t>
  </si>
  <si>
    <t>CENTRAL UTAH WCD-UTAH VALLEY</t>
  </si>
  <si>
    <t>CEDAR HILLS TOWN WATER SYSTEM</t>
  </si>
  <si>
    <t>AMERICAN FORK CITY</t>
  </si>
  <si>
    <t>LEHI CITY</t>
  </si>
  <si>
    <t>MAPLE LAKE ACADEMY</t>
  </si>
  <si>
    <t>AH25164</t>
  </si>
  <si>
    <t>GOSHEN TOWN WATER SYSTEM</t>
  </si>
  <si>
    <t>SARATOGA SPRINGS CITY</t>
  </si>
  <si>
    <t>SANTAQUIN CITY</t>
  </si>
  <si>
    <t>GENOLA CITY</t>
  </si>
  <si>
    <t>GOOSENEST WATER COMPANY</t>
  </si>
  <si>
    <t>SPANISH FORK CITY</t>
  </si>
  <si>
    <t>ELBERTA</t>
  </si>
  <si>
    <t>PLEASANT GROVE CITY</t>
  </si>
  <si>
    <t>DESERET FEEDLOT</t>
  </si>
  <si>
    <t>AH25044</t>
  </si>
  <si>
    <t>PAYSON CITY WATER SYSTEM</t>
  </si>
  <si>
    <t>MANILA CULINARY WATER CO.</t>
  </si>
  <si>
    <t>EAGLE MOUNTAIN CITY</t>
  </si>
  <si>
    <t>CEDAR FORT WATER SYSTEM</t>
  </si>
  <si>
    <t>Wasatch</t>
  </si>
  <si>
    <t>WOODLAND SOUTH HILLS IRRIGATION</t>
  </si>
  <si>
    <t>WOLF CREEK RANCH</t>
  </si>
  <si>
    <t>AH26091</t>
  </si>
  <si>
    <t>TWIN CREEKS SSD</t>
  </si>
  <si>
    <t>CENTER CREEK WATER SYSTEM</t>
  </si>
  <si>
    <t>TIMBER LAKES WATER SSD</t>
  </si>
  <si>
    <t>BILLY BETHERS WATER SUPPLY</t>
  </si>
  <si>
    <t>CHARLESTON WCD</t>
  </si>
  <si>
    <t>BRYANTS FORK SPRING ASSOCIATION</t>
  </si>
  <si>
    <t>AH26025</t>
  </si>
  <si>
    <t>STORM HAVEN RESIDENTS</t>
  </si>
  <si>
    <t>CANYON MEADOWS MUTUAL WATER COMPANY</t>
  </si>
  <si>
    <t>COUNTRY ESTATES MOBILE HOME PARK</t>
  </si>
  <si>
    <t>WALLSBURG TOWN WATER SYSTEM</t>
  </si>
  <si>
    <t>HEBER CITY WATER SYSTEM</t>
  </si>
  <si>
    <t>DANIEL MUNICIPAL WATER</t>
  </si>
  <si>
    <t>JORDANELLE SSD</t>
  </si>
  <si>
    <t>MIDWAY CITY WATER SYSTEM</t>
  </si>
  <si>
    <t>SWISS ALPINE WATER CO</t>
  </si>
  <si>
    <t>INTERLAKEN MUTUAL WATER CO</t>
  </si>
  <si>
    <t>Duchesne</t>
  </si>
  <si>
    <t>TABIONA TOWN WATER SYSTEM</t>
  </si>
  <si>
    <t>FRUITLAND WATER SSD</t>
  </si>
  <si>
    <t>CENTRAL UTAH WCD-DUCHESNE VALLEY</t>
  </si>
  <si>
    <t>SOUTH DUSCHENE CULINARY WATER</t>
  </si>
  <si>
    <t>AH07067</t>
  </si>
  <si>
    <t>MYTON CITY</t>
  </si>
  <si>
    <t>JOHNSON WATER DISTRICT</t>
  </si>
  <si>
    <t>HANNA WATER &amp; SEWER IMPROVEMENT DISTRICT</t>
  </si>
  <si>
    <t>AH07062</t>
  </si>
  <si>
    <t>EAST DUCHESNE IMPROVEMENT DISTRICT</t>
  </si>
  <si>
    <t>DUCHESNE WATER SYSTEM</t>
  </si>
  <si>
    <t>DUCHESNE COUNTY UPPER COUNTRY WID</t>
  </si>
  <si>
    <t>NEOLA WATER AMD SEWER DISTRICT</t>
  </si>
  <si>
    <t>ROOSEVELT TOWN WATER SYSTEM</t>
  </si>
  <si>
    <t>Uintah</t>
  </si>
  <si>
    <t>ASHLEY VALLEY WATER AND SEWER ID</t>
  </si>
  <si>
    <t>CENTRAL UTAH WCD-ASHLEY VALLEY</t>
  </si>
  <si>
    <t>JENSEN WID</t>
  </si>
  <si>
    <t>VERNAL CITY WATER SYSTEM</t>
  </si>
  <si>
    <t>TRIDELL LAPOINT WID</t>
  </si>
  <si>
    <t>MAESER IMPROVEMENT DISTRICT</t>
  </si>
  <si>
    <t>BALLARD WATER IMPROVEMENT DISTRICT</t>
  </si>
  <si>
    <t>JOHNSON WATER DISTRICT - INDEPENDENT</t>
  </si>
  <si>
    <t>OURAY PARK WATER IMPROVEMENT DISTRICT</t>
  </si>
  <si>
    <t>Juab</t>
  </si>
  <si>
    <t>NEPHI CITY</t>
  </si>
  <si>
    <t>ROCKY RIDGE TOWN TOWN WATER SYSTEM</t>
  </si>
  <si>
    <t>LEVAN TOWN WATER SYSTEM</t>
  </si>
  <si>
    <t>EUREKA TOWN</t>
  </si>
  <si>
    <t>MONA TOWN WATER SYSTEM</t>
  </si>
  <si>
    <t>Sanpete</t>
  </si>
  <si>
    <t>SPRING CITY</t>
  </si>
  <si>
    <t>SKYLINE MTN SSD</t>
  </si>
  <si>
    <t>AH20043</t>
  </si>
  <si>
    <t>TWIN OAKS LOCAL DISTRICT</t>
  </si>
  <si>
    <t>AH20014</t>
  </si>
  <si>
    <t>FOUNTAIN GREEN</t>
  </si>
  <si>
    <t>WHISPERING PINES WATER CO</t>
  </si>
  <si>
    <t>AH20048</t>
  </si>
  <si>
    <t>MOUNT PLEASANT CITY</t>
  </si>
  <si>
    <t>MAYFIELD TOWN WATER SYSTEM</t>
  </si>
  <si>
    <t>WALES TOWN WATER SYSTEM</t>
  </si>
  <si>
    <t>FAYETTE TOWN</t>
  </si>
  <si>
    <t>FAIRVIEW CITY WATER SYS</t>
  </si>
  <si>
    <t>STERLING TOWN WATER SYSTEM</t>
  </si>
  <si>
    <t>MORONI CITY</t>
  </si>
  <si>
    <t>PALISADES WATER COMPANY</t>
  </si>
  <si>
    <t>AH20063</t>
  </si>
  <si>
    <t>MANTI CITY</t>
  </si>
  <si>
    <t>CENTERFIELD TOWN WATER SYSTEM</t>
  </si>
  <si>
    <t>GUNNISON CITY</t>
  </si>
  <si>
    <t>CHESTER PARK WATER SYSTEM</t>
  </si>
  <si>
    <t>AH20060</t>
  </si>
  <si>
    <t>EPHRAIM CITY</t>
  </si>
  <si>
    <t>AXTELL COMMUNITY SERVICE DISTRIBUTION</t>
  </si>
  <si>
    <t>Carbon</t>
  </si>
  <si>
    <t>PRICE MUNICIPAL CORPORATION</t>
  </si>
  <si>
    <t>PRICE RIVER WID</t>
  </si>
  <si>
    <t>WELLINGTON CITY</t>
  </si>
  <si>
    <t>EAST CARBON CITY</t>
  </si>
  <si>
    <t>SUNNYSIDE CITY WATER SYSTEM</t>
  </si>
  <si>
    <t>HELPER CITY</t>
  </si>
  <si>
    <t>Millard</t>
  </si>
  <si>
    <t>SCIPIO TOWN</t>
  </si>
  <si>
    <t>FILLMORE CITY</t>
  </si>
  <si>
    <t>HOLDEN TOWN WATER SYSTEM</t>
  </si>
  <si>
    <t>KANOSH TOWN WATER SYSTEM</t>
  </si>
  <si>
    <t>OAK CITY WATER SYSTEM</t>
  </si>
  <si>
    <t>MEADOW TOWN WATER SYSTEM</t>
  </si>
  <si>
    <t>OAK MEADOWS SUBDIVISION</t>
  </si>
  <si>
    <t>LEAMINGTON TOWN WATER SYSTEM</t>
  </si>
  <si>
    <t>SHILOAH WELLS WATER CO</t>
  </si>
  <si>
    <t>LYNNDYL TOWN WATER SYSTEM</t>
  </si>
  <si>
    <t>DELTA CITY</t>
  </si>
  <si>
    <t>SHERWOOD WATER COMPANY</t>
  </si>
  <si>
    <t>COUNTRY ESTATES HOA</t>
  </si>
  <si>
    <t>DESERET-OASIS</t>
  </si>
  <si>
    <t>HINCKLEY TOWN WATER SYSTEM</t>
  </si>
  <si>
    <t>Sevier</t>
  </si>
  <si>
    <t>JOSEPH TOWN WATER SYSTEM</t>
  </si>
  <si>
    <t>SALINA CITY WATER SYSTEM</t>
  </si>
  <si>
    <t>SOUTH MONROE CULINARY WATER CO</t>
  </si>
  <si>
    <t>BROOKLYN TAPLINE CO INC</t>
  </si>
  <si>
    <t>MONROE CITY</t>
  </si>
  <si>
    <t>ELSINORE TOWN WATER SYSTEM</t>
  </si>
  <si>
    <t>LIZARD BENCH WATER ASSOCIATION</t>
  </si>
  <si>
    <t>AH21050</t>
  </si>
  <si>
    <t>KOOSHAREM</t>
  </si>
  <si>
    <t>ANNABELLA TOWN WATER SYSTEM</t>
  </si>
  <si>
    <t>AUSTIN SSD</t>
  </si>
  <si>
    <t>GLENWOOD TOWN WATER SYSTEM</t>
  </si>
  <si>
    <t>AURORA CITY</t>
  </si>
  <si>
    <t>SIGURD TOWN WATER SYSTEM</t>
  </si>
  <si>
    <t>RICHFIELD CITY</t>
  </si>
  <si>
    <t>COVE SPECIAL SERVICE DISTRICT</t>
  </si>
  <si>
    <t>CENTRAL VALLEY TOWN</t>
  </si>
  <si>
    <t>REDMOND TOWN WATER SYSTEM</t>
  </si>
  <si>
    <t>Emery</t>
  </si>
  <si>
    <t>TRAIL CYN RESIDENTS ASSN</t>
  </si>
  <si>
    <t>ORANGEVILLE - CASTLE VALLEY SSD</t>
  </si>
  <si>
    <t>NORTH EMERY SSD</t>
  </si>
  <si>
    <t>HUNTINGTON- CASTLE VALLEY SSD</t>
  </si>
  <si>
    <t>CASTLEDALE- CASTLE VALLEY SSD</t>
  </si>
  <si>
    <t>EMERY - CASTLE VALLEY SSD</t>
  </si>
  <si>
    <t>ELMO- CASTLE VALLEY SSD</t>
  </si>
  <si>
    <t>CLEVELAND - CASTLE VALLEY SSD</t>
  </si>
  <si>
    <t>CLAWSON- CASTLE VALLEY SSD</t>
  </si>
  <si>
    <t>FERRON- CASTLE VALLEY SSD</t>
  </si>
  <si>
    <t>GREEN RIVER CITY</t>
  </si>
  <si>
    <t>Grand</t>
  </si>
  <si>
    <t>THOMPSON SPECIAL SERVICES DISTRICT</t>
  </si>
  <si>
    <t>MOAB CITY</t>
  </si>
  <si>
    <t>DAY STAR ADVENTIST ACADEMY</t>
  </si>
  <si>
    <t>Beaver</t>
  </si>
  <si>
    <t>MANDERFIELD CULINARY WATER COMPANY</t>
  </si>
  <si>
    <t>BEAVER CITY WATER SYSTEM</t>
  </si>
  <si>
    <t>MILFORD CITY WATER SYSTEM</t>
  </si>
  <si>
    <t>MINERSVILLE WATER SYSTEM</t>
  </si>
  <si>
    <t>Piute</t>
  </si>
  <si>
    <t>JUNCTION TOWN</t>
  </si>
  <si>
    <t>CIRCLEVILLE TOWN WATER SYSTEM</t>
  </si>
  <si>
    <t>GREENWICH WATER ASSOCIATION</t>
  </si>
  <si>
    <t>KINGSTON TOWN WATER SYSTEM</t>
  </si>
  <si>
    <t>MARYSVALE TOWN WATER SYSTEM</t>
  </si>
  <si>
    <t>Wayne</t>
  </si>
  <si>
    <t>FREMONT WATERWORKS CO</t>
  </si>
  <si>
    <t>TORREY TOWN WATER SYSTEM</t>
  </si>
  <si>
    <t>TEASDALE SSD</t>
  </si>
  <si>
    <t>BICKNELL TOWN WATER SYSTEM</t>
  </si>
  <si>
    <t>AH28001</t>
  </si>
  <si>
    <t>LOA TOWN WATER SYSTEM</t>
  </si>
  <si>
    <t>LYMAN TOWN WATER SYSTEM</t>
  </si>
  <si>
    <t>ASPEN RANCH</t>
  </si>
  <si>
    <t>HANKSVILLE TOWN WATER SYSTEM</t>
  </si>
  <si>
    <t>CAPITOL REEF NATIONAL PARK</t>
  </si>
  <si>
    <t>Iron</t>
  </si>
  <si>
    <t>BRIAN HEAD TOWN WATER SYSTEM</t>
  </si>
  <si>
    <t>MOUNTAIN VIEW SSD</t>
  </si>
  <si>
    <t>ESCALANTE VALLEY HOUSING</t>
  </si>
  <si>
    <t>RAINBOW RANCHOS</t>
  </si>
  <si>
    <t>KANARRAVILLE TOWN WATER SYSTEM</t>
  </si>
  <si>
    <t>FLYING L SUBDIVISION</t>
  </si>
  <si>
    <t>AH11058</t>
  </si>
  <si>
    <t>CROSS HOLLOW HILLS SUBDIVISION</t>
  </si>
  <si>
    <t>CEDAR HIGHLANDS SUBDIVISION</t>
  </si>
  <si>
    <t>SUMMIT CULINARY WATER</t>
  </si>
  <si>
    <t>CEDAR CITY WATERWORKS</t>
  </si>
  <si>
    <t>MID VALLEY ESTATES</t>
  </si>
  <si>
    <t>NEW CASTLE WATER COMPANY</t>
  </si>
  <si>
    <t>ENOCH CITY WATER SYSTEM</t>
  </si>
  <si>
    <t>CENTRAL IRON COUNTY WCD</t>
  </si>
  <si>
    <t>AH11085</t>
  </si>
  <si>
    <t>CHECKSHANI CLIFFS HOA</t>
  </si>
  <si>
    <t>AH11087</t>
  </si>
  <si>
    <t>SPRING CREEK WATER USERS</t>
  </si>
  <si>
    <t>OLD MEADOWS WATER CO.</t>
  </si>
  <si>
    <t>MEADOWS RANCH</t>
  </si>
  <si>
    <t>BUENA VISTA COMMUNITY</t>
  </si>
  <si>
    <t>PARAGONAH TOWN WATER SYSTEM</t>
  </si>
  <si>
    <t>PAROWAN WATERWORKS SYSTEM</t>
  </si>
  <si>
    <t>MONTE VISTA COMMUNITY WATER CO</t>
  </si>
  <si>
    <t>IRONTOWN</t>
  </si>
  <si>
    <t>Garfield</t>
  </si>
  <si>
    <t>ESCALANTE TOWN WATER SYSTEM</t>
  </si>
  <si>
    <t>ANTIMONY TOWN WATER SYSTEM</t>
  </si>
  <si>
    <t>SILVERADO BOYS RANCH</t>
  </si>
  <si>
    <t>AH09072</t>
  </si>
  <si>
    <t>PAUNSAUGUNT CLIFFS SSD</t>
  </si>
  <si>
    <t>AH09085</t>
  </si>
  <si>
    <t>BOULDER KING RANCH ESTATE</t>
  </si>
  <si>
    <t>AH09070</t>
  </si>
  <si>
    <t>HATCH TOWN</t>
  </si>
  <si>
    <t>BRYCE CANYON NATIONAL PARK</t>
  </si>
  <si>
    <t>AH09045</t>
  </si>
  <si>
    <t>TICABOO TOWN</t>
  </si>
  <si>
    <t>BOULDER FARMSTEAD WATER CO</t>
  </si>
  <si>
    <t>HENRIEVILLE TOWN WATER SYSTEM</t>
  </si>
  <si>
    <t>PANGUITCH CITY WATER SYSTEM</t>
  </si>
  <si>
    <t>CANNONVILLE TOWN WATER SYSTEM</t>
  </si>
  <si>
    <t>TROPIC TOWN WATER SYSTEM</t>
  </si>
  <si>
    <t>Washington</t>
  </si>
  <si>
    <t>PINE VALLEY IRRIGATION CO</t>
  </si>
  <si>
    <t>NEW HARMONY WATER SYSTEM</t>
  </si>
  <si>
    <t>ZION CANYON WATER SYSTEM</t>
  </si>
  <si>
    <t>SPRINGDALE TOWN WATER SYSTEM</t>
  </si>
  <si>
    <t>LA VERKIN CITY WATER SYSTEM</t>
  </si>
  <si>
    <t>VEYO CULINARY WATER ASSN</t>
  </si>
  <si>
    <t>VIRGIN</t>
  </si>
  <si>
    <t>TOQUERVILLE TOWN WATER SYSTEM</t>
  </si>
  <si>
    <t>WASHINGTON COUNTY WCD - COTTAM</t>
  </si>
  <si>
    <t>DAMMERON VALLEY WATER WORKS</t>
  </si>
  <si>
    <t>SANTA CLARA CITY</t>
  </si>
  <si>
    <t>WASHINGTON CITY</t>
  </si>
  <si>
    <t>LEEDS DOMESTIC WATER USERS ASSOCIATION</t>
  </si>
  <si>
    <t>IVINS</t>
  </si>
  <si>
    <t>AH27008</t>
  </si>
  <si>
    <t>MOUNTAIN SPRINGS WATER CO</t>
  </si>
  <si>
    <t>APPLE VALLEY WATER COMPANY</t>
  </si>
  <si>
    <t>AH27069</t>
  </si>
  <si>
    <t>HARMONY HEIGHTS HOA</t>
  </si>
  <si>
    <t>WASHINGTON COUNTY WCD - SAND HOLLOW</t>
  </si>
  <si>
    <t>AH27073</t>
  </si>
  <si>
    <t>WASHINGTON COUNTY WCD - QUAIL LAKE</t>
  </si>
  <si>
    <t>AH27094</t>
  </si>
  <si>
    <t>ENTERPRISE TOWN WATER SYSTEM</t>
  </si>
  <si>
    <t>DIXIE DEER SSD</t>
  </si>
  <si>
    <t>PINE VALLEY MT FARMS</t>
  </si>
  <si>
    <t>WASHINGTON COUNTY WCD - KOLOB WATER USER</t>
  </si>
  <si>
    <t>ST GEORGE CITY WATER SYSTEM</t>
  </si>
  <si>
    <t>K.W.U. INC.</t>
  </si>
  <si>
    <t>HARMONY FARMS WATER USERS</t>
  </si>
  <si>
    <t>HILDALE-COLORADO CITY</t>
  </si>
  <si>
    <t>DIAMOND VALLEY ACRES</t>
  </si>
  <si>
    <t>ANGELL SPRINGS SSD</t>
  </si>
  <si>
    <t>ROCKVILLE PIPELINE CO</t>
  </si>
  <si>
    <t>HURRICANE CITY</t>
  </si>
  <si>
    <t>DIAMOND RANCH ACADEMY</t>
  </si>
  <si>
    <t>GUNLOCK SPECIAL SERVICE DISTRICT</t>
  </si>
  <si>
    <t>CENTRAL CULINARY WATER CO</t>
  </si>
  <si>
    <t>CEDAR POINT WATER COMPANY</t>
  </si>
  <si>
    <t>AH27089</t>
  </si>
  <si>
    <t>WINCHESTER HILLS WATER CO</t>
  </si>
  <si>
    <t>Kane</t>
  </si>
  <si>
    <t>KANAB CITY</t>
  </si>
  <si>
    <t>NEW PARIA SUBDIVISION</t>
  </si>
  <si>
    <t>ALTON TOWN WATER SYSTEM</t>
  </si>
  <si>
    <t>GLEN CANYON NRA-BULLFROG</t>
  </si>
  <si>
    <t>KANE COUNTY WCD-JOHNSON CANYON</t>
  </si>
  <si>
    <t>CHURCH WELLS SSD</t>
  </si>
  <si>
    <t>GLEN CANYON SSD #1</t>
  </si>
  <si>
    <t>GLENDALE TOWN WATER SYSTEM</t>
  </si>
  <si>
    <t>ORDERVILLE TOWN WATER SYSTEM</t>
  </si>
  <si>
    <t>BEST FRIENDS ANIMAL SOCIETY</t>
  </si>
  <si>
    <t>AH13049</t>
  </si>
  <si>
    <t>KANE COUNTY DUCK CREEK VILLAGE</t>
  </si>
  <si>
    <t>San Juan</t>
  </si>
  <si>
    <t>ROCKLAND RANCH</t>
  </si>
  <si>
    <t>AH19077</t>
  </si>
  <si>
    <t>BLUFF WATER WORKS SERVICE DISTRICT</t>
  </si>
  <si>
    <t>AH19002</t>
  </si>
  <si>
    <t>MONTICELLO CITY</t>
  </si>
  <si>
    <t>BLANDING CITY</t>
  </si>
  <si>
    <t>GRAND WATER AND SEWER AGENCY</t>
  </si>
  <si>
    <t>GLEN CANYON NRA-HALLS CROSSING</t>
  </si>
  <si>
    <t>MEXICAN HAT SSD</t>
  </si>
  <si>
    <t>EASTLAND SPECIAL SERVICE DISTRICT</t>
  </si>
  <si>
    <t>LOCATION</t>
  </si>
  <si>
    <t>mg/L*POP</t>
  </si>
  <si>
    <t>WEIGHTED AVG.</t>
  </si>
  <si>
    <t>W AVG.</t>
  </si>
  <si>
    <t>W AVG</t>
  </si>
  <si>
    <t>POPULLATION</t>
  </si>
  <si>
    <t>AVG mg/L</t>
  </si>
  <si>
    <t xml:space="preserve">Davis </t>
  </si>
  <si>
    <t>Summitt</t>
  </si>
  <si>
    <t xml:space="preserve">Rich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</si>
</sst>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  <xf numFmtId="3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FBAA-D875-473D-9B37-CDCA2E5C69B2}">
  <sheetPr>
    <tabColor theme="9" tint="0.39997558519241921"/>
  </sheetPr>
  <dimension ref="A1:E459"/>
  <sheetViews>
    <sheetView zoomScale="25" zoomScaleNormal="40" workbookViewId="0">
      <selection activeCell="P26" sqref="P26"/>
    </sheetView>
  </sheetViews>
  <sheetFormatPr defaultRowHeight="14.4" x14ac:dyDescent="0.55000000000000004"/>
  <cols>
    <col min="1" max="1" width="10.1015625" bestFit="1" customWidth="1"/>
    <col min="2" max="2" width="41.89453125" bestFit="1" customWidth="1"/>
    <col min="4" max="4" width="11.20703125" bestFit="1" customWidth="1"/>
  </cols>
  <sheetData>
    <row r="1" spans="1:5" x14ac:dyDescent="0.55000000000000004">
      <c r="A1" t="s">
        <v>0</v>
      </c>
      <c r="B1" t="s">
        <v>1</v>
      </c>
      <c r="C1" t="s">
        <v>38</v>
      </c>
      <c r="D1" t="s">
        <v>39</v>
      </c>
      <c r="E1" t="s">
        <v>40</v>
      </c>
    </row>
    <row r="2" spans="1:5" x14ac:dyDescent="0.55000000000000004">
      <c r="A2" t="s">
        <v>34</v>
      </c>
      <c r="B2" s="1" t="s">
        <v>2</v>
      </c>
      <c r="C2" s="2">
        <v>0.1</v>
      </c>
      <c r="D2" s="1">
        <v>800</v>
      </c>
      <c r="E2" s="1">
        <v>4900471</v>
      </c>
    </row>
    <row r="3" spans="1:5" x14ac:dyDescent="0.55000000000000004">
      <c r="A3" t="s">
        <v>34</v>
      </c>
      <c r="B3" s="1" t="s">
        <v>3</v>
      </c>
      <c r="C3" s="2">
        <v>0.1</v>
      </c>
      <c r="D3" s="1">
        <v>975</v>
      </c>
      <c r="E3" s="1">
        <v>4900413</v>
      </c>
    </row>
    <row r="4" spans="1:5" x14ac:dyDescent="0.55000000000000004">
      <c r="A4" t="s">
        <v>34</v>
      </c>
      <c r="B4" s="1" t="s">
        <v>4</v>
      </c>
      <c r="C4" s="2">
        <v>0.1</v>
      </c>
      <c r="D4" s="1">
        <v>761</v>
      </c>
      <c r="E4" s="1">
        <v>4900277</v>
      </c>
    </row>
    <row r="5" spans="1:5" x14ac:dyDescent="0.55000000000000004">
      <c r="A5" t="s">
        <v>34</v>
      </c>
      <c r="B5" s="1" t="s">
        <v>5</v>
      </c>
      <c r="C5" s="2">
        <v>0.1</v>
      </c>
      <c r="D5" s="1">
        <v>110</v>
      </c>
      <c r="E5" s="1">
        <v>4903052</v>
      </c>
    </row>
    <row r="6" spans="1:5" x14ac:dyDescent="0.55000000000000004">
      <c r="A6" t="s">
        <v>34</v>
      </c>
      <c r="B6" s="1" t="s">
        <v>6</v>
      </c>
      <c r="C6" s="2">
        <v>0.1</v>
      </c>
      <c r="D6" s="1">
        <v>106</v>
      </c>
      <c r="E6" s="1" t="s">
        <v>35</v>
      </c>
    </row>
    <row r="7" spans="1:5" x14ac:dyDescent="0.55000000000000004">
      <c r="A7" t="s">
        <v>34</v>
      </c>
      <c r="B7" s="1" t="s">
        <v>7</v>
      </c>
      <c r="C7" s="2">
        <v>0.1</v>
      </c>
      <c r="D7" s="1">
        <v>700</v>
      </c>
      <c r="E7" s="1">
        <v>4900154</v>
      </c>
    </row>
    <row r="8" spans="1:5" x14ac:dyDescent="0.55000000000000004">
      <c r="A8" t="s">
        <v>34</v>
      </c>
      <c r="B8" s="1" t="s">
        <v>8</v>
      </c>
      <c r="C8" s="2">
        <v>0.1</v>
      </c>
      <c r="D8" s="1">
        <v>640</v>
      </c>
      <c r="E8" s="1">
        <v>4900131</v>
      </c>
    </row>
    <row r="9" spans="1:5" x14ac:dyDescent="0.55000000000000004">
      <c r="A9" t="s">
        <v>34</v>
      </c>
      <c r="B9" s="1" t="s">
        <v>9</v>
      </c>
      <c r="C9" s="2">
        <v>0.1</v>
      </c>
      <c r="D9" s="1">
        <v>275</v>
      </c>
      <c r="E9" s="1">
        <v>4900349</v>
      </c>
    </row>
    <row r="10" spans="1:5" x14ac:dyDescent="0.55000000000000004">
      <c r="A10" t="s">
        <v>34</v>
      </c>
      <c r="B10" s="1" t="s">
        <v>10</v>
      </c>
      <c r="C10" s="2">
        <v>0.1</v>
      </c>
      <c r="D10" s="6">
        <v>2036</v>
      </c>
      <c r="E10" s="1">
        <v>4900467</v>
      </c>
    </row>
    <row r="11" spans="1:5" x14ac:dyDescent="0.55000000000000004">
      <c r="A11" t="s">
        <v>34</v>
      </c>
      <c r="B11" s="1" t="s">
        <v>11</v>
      </c>
      <c r="C11" s="2">
        <v>0.2</v>
      </c>
      <c r="D11" s="1">
        <v>30</v>
      </c>
      <c r="E11" s="1">
        <v>4900374</v>
      </c>
    </row>
    <row r="12" spans="1:5" x14ac:dyDescent="0.55000000000000004">
      <c r="A12" t="s">
        <v>34</v>
      </c>
      <c r="B12" s="1" t="s">
        <v>12</v>
      </c>
      <c r="C12" s="2">
        <v>0.2</v>
      </c>
      <c r="D12" s="1">
        <v>600</v>
      </c>
      <c r="E12" s="1">
        <v>4900505</v>
      </c>
    </row>
    <row r="13" spans="1:5" x14ac:dyDescent="0.55000000000000004">
      <c r="A13" t="s">
        <v>34</v>
      </c>
      <c r="B13" s="1" t="s">
        <v>13</v>
      </c>
      <c r="C13" s="2">
        <v>0.2</v>
      </c>
      <c r="D13" s="1">
        <v>0</v>
      </c>
      <c r="E13" s="1">
        <v>4914138</v>
      </c>
    </row>
    <row r="14" spans="1:5" x14ac:dyDescent="0.55000000000000004">
      <c r="A14" t="s">
        <v>34</v>
      </c>
      <c r="B14" s="1" t="s">
        <v>14</v>
      </c>
      <c r="C14" s="2">
        <v>0.2</v>
      </c>
      <c r="D14" s="6">
        <v>7000</v>
      </c>
      <c r="E14" s="1">
        <v>4900440</v>
      </c>
    </row>
    <row r="15" spans="1:5" x14ac:dyDescent="0.55000000000000004">
      <c r="A15" t="s">
        <v>34</v>
      </c>
      <c r="B15" s="9" t="s">
        <v>15</v>
      </c>
      <c r="C15" s="2">
        <v>0.2</v>
      </c>
      <c r="D15" s="6">
        <v>1570</v>
      </c>
      <c r="E15" s="1">
        <v>4900215</v>
      </c>
    </row>
    <row r="16" spans="1:5" x14ac:dyDescent="0.55000000000000004">
      <c r="A16" t="s">
        <v>34</v>
      </c>
      <c r="B16" s="1" t="s">
        <v>16</v>
      </c>
      <c r="C16" s="2">
        <v>0.2</v>
      </c>
      <c r="D16" s="6">
        <v>1943</v>
      </c>
      <c r="E16" s="1">
        <v>4900187</v>
      </c>
    </row>
    <row r="17" spans="1:5" x14ac:dyDescent="0.55000000000000004">
      <c r="A17" t="s">
        <v>34</v>
      </c>
      <c r="B17" s="1" t="s">
        <v>17</v>
      </c>
      <c r="C17" s="2">
        <v>0.2</v>
      </c>
      <c r="D17" s="1">
        <v>100</v>
      </c>
      <c r="E17" s="1">
        <v>4908001</v>
      </c>
    </row>
    <row r="18" spans="1:5" x14ac:dyDescent="0.55000000000000004">
      <c r="A18" t="s">
        <v>34</v>
      </c>
      <c r="B18" s="1" t="s">
        <v>18</v>
      </c>
      <c r="C18" s="2">
        <v>0.2</v>
      </c>
      <c r="D18" s="1">
        <v>47</v>
      </c>
      <c r="E18" s="1">
        <v>4903051</v>
      </c>
    </row>
    <row r="19" spans="1:5" x14ac:dyDescent="0.55000000000000004">
      <c r="A19" t="s">
        <v>34</v>
      </c>
      <c r="B19" s="1" t="s">
        <v>19</v>
      </c>
      <c r="C19" s="2">
        <v>0.2</v>
      </c>
      <c r="D19" s="1">
        <v>318</v>
      </c>
      <c r="E19" s="1">
        <v>4900143</v>
      </c>
    </row>
    <row r="20" spans="1:5" x14ac:dyDescent="0.55000000000000004">
      <c r="A20" t="s">
        <v>34</v>
      </c>
      <c r="B20" s="1" t="s">
        <v>20</v>
      </c>
      <c r="C20" s="2">
        <v>0.25</v>
      </c>
      <c r="D20" s="1">
        <v>250</v>
      </c>
      <c r="E20" s="1">
        <v>4914033</v>
      </c>
    </row>
    <row r="21" spans="1:5" x14ac:dyDescent="0.55000000000000004">
      <c r="A21" t="s">
        <v>34</v>
      </c>
      <c r="B21" s="1" t="s">
        <v>21</v>
      </c>
      <c r="C21" s="2">
        <v>0.28999999999999998</v>
      </c>
      <c r="D21" s="6">
        <v>4603</v>
      </c>
      <c r="E21" s="1">
        <v>4900342</v>
      </c>
    </row>
    <row r="22" spans="1:5" x14ac:dyDescent="0.55000000000000004">
      <c r="A22" t="s">
        <v>34</v>
      </c>
      <c r="B22" s="1" t="s">
        <v>22</v>
      </c>
      <c r="C22" s="2">
        <v>0.32</v>
      </c>
      <c r="D22" s="1">
        <v>350</v>
      </c>
      <c r="E22" s="1">
        <v>4900099</v>
      </c>
    </row>
    <row r="23" spans="1:5" x14ac:dyDescent="0.55000000000000004">
      <c r="A23" t="s">
        <v>34</v>
      </c>
      <c r="B23" s="1" t="s">
        <v>23</v>
      </c>
      <c r="C23" s="2">
        <v>0.35</v>
      </c>
      <c r="D23" s="1">
        <v>386</v>
      </c>
      <c r="E23" s="1">
        <v>4900348</v>
      </c>
    </row>
    <row r="24" spans="1:5" x14ac:dyDescent="0.55000000000000004">
      <c r="A24" t="s">
        <v>34</v>
      </c>
      <c r="B24" s="1" t="s">
        <v>24</v>
      </c>
      <c r="C24" s="2">
        <v>0.4</v>
      </c>
      <c r="D24" s="1">
        <v>750</v>
      </c>
      <c r="E24" s="1" t="s">
        <v>36</v>
      </c>
    </row>
    <row r="25" spans="1:5" x14ac:dyDescent="0.55000000000000004">
      <c r="A25" t="s">
        <v>34</v>
      </c>
      <c r="B25" s="1" t="s">
        <v>25</v>
      </c>
      <c r="C25" s="2">
        <v>0.4</v>
      </c>
      <c r="D25" s="1">
        <v>260</v>
      </c>
      <c r="E25" s="1">
        <v>4900217</v>
      </c>
    </row>
    <row r="26" spans="1:5" x14ac:dyDescent="0.55000000000000004">
      <c r="A26" t="s">
        <v>34</v>
      </c>
      <c r="B26" s="1" t="s">
        <v>26</v>
      </c>
      <c r="C26" s="2">
        <v>0.4</v>
      </c>
      <c r="D26" s="1">
        <v>44</v>
      </c>
      <c r="E26" s="1">
        <v>4914123</v>
      </c>
    </row>
    <row r="27" spans="1:5" x14ac:dyDescent="0.55000000000000004">
      <c r="A27" t="s">
        <v>34</v>
      </c>
      <c r="B27" s="1" t="s">
        <v>27</v>
      </c>
      <c r="C27" s="2">
        <v>0.55000000000000004</v>
      </c>
      <c r="D27" s="6">
        <v>1275</v>
      </c>
      <c r="E27" s="1">
        <v>4900462</v>
      </c>
    </row>
    <row r="28" spans="1:5" x14ac:dyDescent="0.55000000000000004">
      <c r="A28" t="s">
        <v>34</v>
      </c>
      <c r="B28" s="7" t="s">
        <v>28</v>
      </c>
      <c r="C28" s="2">
        <v>0.7</v>
      </c>
      <c r="D28" s="1">
        <v>350</v>
      </c>
      <c r="E28" s="1">
        <v>4914064</v>
      </c>
    </row>
    <row r="29" spans="1:5" x14ac:dyDescent="0.55000000000000004">
      <c r="A29" t="s">
        <v>34</v>
      </c>
      <c r="B29" s="7" t="s">
        <v>29</v>
      </c>
      <c r="C29" s="2">
        <v>0.7</v>
      </c>
      <c r="D29" s="6">
        <v>21176</v>
      </c>
      <c r="E29" s="1">
        <v>4900103</v>
      </c>
    </row>
    <row r="30" spans="1:5" x14ac:dyDescent="0.55000000000000004">
      <c r="A30" t="s">
        <v>34</v>
      </c>
      <c r="B30" s="7" t="s">
        <v>30</v>
      </c>
      <c r="C30" s="2">
        <v>0.7</v>
      </c>
      <c r="D30" s="1">
        <v>343</v>
      </c>
      <c r="E30" s="1">
        <v>4900406</v>
      </c>
    </row>
    <row r="31" spans="1:5" x14ac:dyDescent="0.55000000000000004">
      <c r="A31" t="s">
        <v>34</v>
      </c>
      <c r="B31" s="7" t="s">
        <v>31</v>
      </c>
      <c r="C31" s="2">
        <v>0.9</v>
      </c>
      <c r="D31" s="1">
        <v>70</v>
      </c>
      <c r="E31" s="1">
        <v>4902014</v>
      </c>
    </row>
    <row r="32" spans="1:5" x14ac:dyDescent="0.55000000000000004">
      <c r="A32" t="s">
        <v>34</v>
      </c>
      <c r="B32" s="7" t="s">
        <v>32</v>
      </c>
      <c r="C32" s="2">
        <v>0.9</v>
      </c>
      <c r="D32" s="6">
        <v>1128</v>
      </c>
      <c r="E32" s="1">
        <v>4900175</v>
      </c>
    </row>
    <row r="33" spans="1:5" x14ac:dyDescent="0.55000000000000004">
      <c r="A33" t="s">
        <v>34</v>
      </c>
      <c r="B33" s="7" t="s">
        <v>33</v>
      </c>
      <c r="C33" s="2">
        <v>1.2</v>
      </c>
      <c r="D33" s="1">
        <v>65</v>
      </c>
      <c r="E33" s="1" t="s">
        <v>37</v>
      </c>
    </row>
    <row r="34" spans="1:5" x14ac:dyDescent="0.55000000000000004">
      <c r="A34" t="s">
        <v>63</v>
      </c>
      <c r="B34" s="1" t="s">
        <v>41</v>
      </c>
      <c r="C34" s="2">
        <v>0.1</v>
      </c>
      <c r="D34" s="1">
        <v>500</v>
      </c>
      <c r="E34" s="1">
        <v>4900078</v>
      </c>
    </row>
    <row r="35" spans="1:5" x14ac:dyDescent="0.55000000000000004">
      <c r="A35" t="s">
        <v>63</v>
      </c>
      <c r="B35" s="1" t="s">
        <v>42</v>
      </c>
      <c r="C35" s="2">
        <v>0.1</v>
      </c>
      <c r="D35" s="1">
        <v>799</v>
      </c>
      <c r="E35" s="1">
        <v>4900321</v>
      </c>
    </row>
    <row r="36" spans="1:5" x14ac:dyDescent="0.55000000000000004">
      <c r="A36" t="s">
        <v>63</v>
      </c>
      <c r="B36" s="1" t="s">
        <v>43</v>
      </c>
      <c r="C36" s="2">
        <v>0.1</v>
      </c>
      <c r="D36" s="1">
        <v>670</v>
      </c>
      <c r="E36" s="1">
        <v>4900335</v>
      </c>
    </row>
    <row r="37" spans="1:5" x14ac:dyDescent="0.55000000000000004">
      <c r="A37" t="s">
        <v>63</v>
      </c>
      <c r="B37" s="1" t="s">
        <v>44</v>
      </c>
      <c r="C37" s="2">
        <v>0.1</v>
      </c>
      <c r="D37" s="6">
        <v>6173</v>
      </c>
      <c r="E37" s="1">
        <v>4900358</v>
      </c>
    </row>
    <row r="38" spans="1:5" x14ac:dyDescent="0.55000000000000004">
      <c r="A38" t="s">
        <v>63</v>
      </c>
      <c r="B38" s="1" t="s">
        <v>45</v>
      </c>
      <c r="C38" s="2">
        <v>0.1</v>
      </c>
      <c r="D38" s="6">
        <v>2312</v>
      </c>
      <c r="E38" s="1">
        <v>4900370</v>
      </c>
    </row>
    <row r="39" spans="1:5" x14ac:dyDescent="0.55000000000000004">
      <c r="A39" t="s">
        <v>63</v>
      </c>
      <c r="B39" s="1" t="s">
        <v>46</v>
      </c>
      <c r="C39" s="2">
        <v>0.1</v>
      </c>
      <c r="D39" s="6">
        <v>1565</v>
      </c>
      <c r="E39" s="1">
        <v>4900373</v>
      </c>
    </row>
    <row r="40" spans="1:5" x14ac:dyDescent="0.55000000000000004">
      <c r="A40" t="s">
        <v>63</v>
      </c>
      <c r="B40" s="1" t="s">
        <v>47</v>
      </c>
      <c r="C40" s="2">
        <v>0.1</v>
      </c>
      <c r="D40" s="6">
        <v>7415</v>
      </c>
      <c r="E40" s="1">
        <v>4900405</v>
      </c>
    </row>
    <row r="41" spans="1:5" x14ac:dyDescent="0.55000000000000004">
      <c r="A41" t="s">
        <v>63</v>
      </c>
      <c r="B41" s="1" t="s">
        <v>48</v>
      </c>
      <c r="C41" s="2">
        <v>0.1</v>
      </c>
      <c r="D41" s="1">
        <v>100</v>
      </c>
      <c r="E41" s="1">
        <v>4900500</v>
      </c>
    </row>
    <row r="42" spans="1:5" x14ac:dyDescent="0.55000000000000004">
      <c r="A42" t="s">
        <v>63</v>
      </c>
      <c r="B42" s="1" t="s">
        <v>49</v>
      </c>
      <c r="C42" s="2">
        <v>0.1</v>
      </c>
      <c r="D42" s="6">
        <v>2500</v>
      </c>
      <c r="E42" s="1">
        <v>4900457</v>
      </c>
    </row>
    <row r="43" spans="1:5" x14ac:dyDescent="0.55000000000000004">
      <c r="A43" t="s">
        <v>63</v>
      </c>
      <c r="B43" s="1" t="s">
        <v>50</v>
      </c>
      <c r="C43" s="2">
        <v>0.1</v>
      </c>
      <c r="D43" s="6">
        <v>1800</v>
      </c>
      <c r="E43" s="1">
        <v>4900289</v>
      </c>
    </row>
    <row r="44" spans="1:5" x14ac:dyDescent="0.55000000000000004">
      <c r="A44" t="s">
        <v>63</v>
      </c>
      <c r="B44" s="1" t="s">
        <v>51</v>
      </c>
      <c r="C44" s="2">
        <v>0.1</v>
      </c>
      <c r="D44" s="6">
        <v>1400</v>
      </c>
      <c r="E44" s="1">
        <v>4900283</v>
      </c>
    </row>
    <row r="45" spans="1:5" x14ac:dyDescent="0.55000000000000004">
      <c r="A45" t="s">
        <v>63</v>
      </c>
      <c r="B45" s="1" t="s">
        <v>52</v>
      </c>
      <c r="C45" s="2">
        <v>0.1</v>
      </c>
      <c r="D45" s="1">
        <v>725</v>
      </c>
      <c r="E45" s="1">
        <v>4900122</v>
      </c>
    </row>
    <row r="46" spans="1:5" x14ac:dyDescent="0.55000000000000004">
      <c r="A46" t="s">
        <v>63</v>
      </c>
      <c r="B46" s="1" t="s">
        <v>53</v>
      </c>
      <c r="C46" s="2">
        <v>0.1</v>
      </c>
      <c r="D46" s="1">
        <v>42</v>
      </c>
      <c r="E46" s="1">
        <v>4902034</v>
      </c>
    </row>
    <row r="47" spans="1:5" x14ac:dyDescent="0.55000000000000004">
      <c r="A47" t="s">
        <v>63</v>
      </c>
      <c r="B47" s="1" t="s">
        <v>54</v>
      </c>
      <c r="C47" s="2">
        <v>0.1</v>
      </c>
      <c r="D47" s="1">
        <v>120</v>
      </c>
      <c r="E47" s="1">
        <v>4907006</v>
      </c>
    </row>
    <row r="48" spans="1:5" x14ac:dyDescent="0.55000000000000004">
      <c r="A48" t="s">
        <v>63</v>
      </c>
      <c r="B48" s="1" t="s">
        <v>55</v>
      </c>
      <c r="C48" s="2">
        <v>0.1</v>
      </c>
      <c r="D48" s="6">
        <v>3300</v>
      </c>
      <c r="E48" s="1">
        <v>4900222</v>
      </c>
    </row>
    <row r="49" spans="1:5" x14ac:dyDescent="0.55000000000000004">
      <c r="A49" t="s">
        <v>63</v>
      </c>
      <c r="B49" s="1" t="s">
        <v>56</v>
      </c>
      <c r="C49" s="2">
        <v>0.1</v>
      </c>
      <c r="D49" s="6">
        <v>6700</v>
      </c>
      <c r="E49" s="1">
        <v>4900223</v>
      </c>
    </row>
    <row r="50" spans="1:5" x14ac:dyDescent="0.55000000000000004">
      <c r="A50" t="s">
        <v>63</v>
      </c>
      <c r="B50" s="1" t="s">
        <v>57</v>
      </c>
      <c r="C50" s="2">
        <v>0.1</v>
      </c>
      <c r="D50" s="6">
        <v>1788</v>
      </c>
      <c r="E50" s="1">
        <v>4900259</v>
      </c>
    </row>
    <row r="51" spans="1:5" x14ac:dyDescent="0.55000000000000004">
      <c r="A51" t="s">
        <v>63</v>
      </c>
      <c r="B51" s="1" t="s">
        <v>58</v>
      </c>
      <c r="C51" s="2">
        <v>0.2</v>
      </c>
      <c r="D51" s="6">
        <v>6350</v>
      </c>
      <c r="E51" s="1">
        <v>4900323</v>
      </c>
    </row>
    <row r="52" spans="1:5" x14ac:dyDescent="0.55000000000000004">
      <c r="A52" t="s">
        <v>63</v>
      </c>
      <c r="B52" s="1" t="s">
        <v>59</v>
      </c>
      <c r="C52" s="2">
        <v>0.2</v>
      </c>
      <c r="D52" s="6">
        <v>45200</v>
      </c>
      <c r="E52" s="1">
        <v>4900266</v>
      </c>
    </row>
    <row r="53" spans="1:5" x14ac:dyDescent="0.55000000000000004">
      <c r="A53" t="s">
        <v>63</v>
      </c>
      <c r="B53" s="3" t="s">
        <v>60</v>
      </c>
      <c r="C53" s="2">
        <v>0.2</v>
      </c>
      <c r="D53" s="1">
        <v>496</v>
      </c>
      <c r="E53" s="1">
        <v>4900441</v>
      </c>
    </row>
    <row r="54" spans="1:5" x14ac:dyDescent="0.55000000000000004">
      <c r="A54" t="s">
        <v>63</v>
      </c>
      <c r="B54" s="3" t="s">
        <v>61</v>
      </c>
      <c r="C54" s="2">
        <v>0.2</v>
      </c>
      <c r="D54" s="1">
        <v>743</v>
      </c>
      <c r="E54" s="1">
        <v>4914018</v>
      </c>
    </row>
    <row r="55" spans="1:5" x14ac:dyDescent="0.55000000000000004">
      <c r="A55" t="s">
        <v>63</v>
      </c>
      <c r="B55" s="3" t="s">
        <v>62</v>
      </c>
      <c r="C55" s="2">
        <v>0.25</v>
      </c>
      <c r="D55" s="6">
        <v>4300</v>
      </c>
      <c r="E55" s="1">
        <v>4900322</v>
      </c>
    </row>
    <row r="56" spans="1:5" x14ac:dyDescent="0.55000000000000004">
      <c r="A56" t="s">
        <v>63</v>
      </c>
      <c r="B56" s="5" t="s">
        <v>64</v>
      </c>
      <c r="C56" s="2">
        <v>1.3</v>
      </c>
      <c r="D56" s="1">
        <v>270</v>
      </c>
      <c r="E56" s="1">
        <v>4900480</v>
      </c>
    </row>
    <row r="57" spans="1:5" x14ac:dyDescent="0.55000000000000004">
      <c r="A57" t="s">
        <v>72</v>
      </c>
      <c r="B57" s="3" t="s">
        <v>65</v>
      </c>
      <c r="C57" s="2">
        <v>0.1</v>
      </c>
      <c r="D57" s="1">
        <v>200</v>
      </c>
      <c r="E57" s="1" t="s">
        <v>66</v>
      </c>
    </row>
    <row r="58" spans="1:5" x14ac:dyDescent="0.55000000000000004">
      <c r="A58" t="s">
        <v>72</v>
      </c>
      <c r="B58" s="3" t="s">
        <v>67</v>
      </c>
      <c r="C58" s="2">
        <v>0.1</v>
      </c>
      <c r="D58" s="1">
        <v>358</v>
      </c>
      <c r="E58" s="1">
        <v>4900185</v>
      </c>
    </row>
    <row r="59" spans="1:5" x14ac:dyDescent="0.55000000000000004">
      <c r="A59" t="s">
        <v>72</v>
      </c>
      <c r="B59" s="3" t="s">
        <v>68</v>
      </c>
      <c r="C59" s="2">
        <v>0.1</v>
      </c>
      <c r="D59" s="1">
        <v>234</v>
      </c>
      <c r="E59" s="1">
        <v>4900469</v>
      </c>
    </row>
    <row r="60" spans="1:5" x14ac:dyDescent="0.55000000000000004">
      <c r="A60" t="s">
        <v>72</v>
      </c>
      <c r="B60" s="3" t="s">
        <v>69</v>
      </c>
      <c r="C60" s="2">
        <v>0.14000000000000001</v>
      </c>
      <c r="D60" s="1">
        <v>300</v>
      </c>
      <c r="E60" s="1">
        <v>4900248</v>
      </c>
    </row>
    <row r="61" spans="1:5" x14ac:dyDescent="0.55000000000000004">
      <c r="A61" t="s">
        <v>72</v>
      </c>
      <c r="B61" s="3" t="s">
        <v>70</v>
      </c>
      <c r="C61" s="2">
        <v>0.15</v>
      </c>
      <c r="D61" s="1">
        <v>488</v>
      </c>
      <c r="E61" s="1">
        <v>4900366</v>
      </c>
    </row>
    <row r="62" spans="1:5" x14ac:dyDescent="0.55000000000000004">
      <c r="A62" t="s">
        <v>72</v>
      </c>
      <c r="B62" s="3" t="s">
        <v>71</v>
      </c>
      <c r="C62" s="2">
        <v>0.3</v>
      </c>
      <c r="D62" s="1">
        <v>80</v>
      </c>
      <c r="E62" s="1">
        <v>4906013</v>
      </c>
    </row>
    <row r="63" spans="1:5" x14ac:dyDescent="0.55000000000000004">
      <c r="A63" t="s">
        <v>100</v>
      </c>
      <c r="B63" s="1" t="s">
        <v>73</v>
      </c>
      <c r="C63" s="2">
        <v>7.0000000000000007E-2</v>
      </c>
      <c r="D63" s="1">
        <v>54</v>
      </c>
      <c r="E63" s="1" t="s">
        <v>74</v>
      </c>
    </row>
    <row r="64" spans="1:5" x14ac:dyDescent="0.55000000000000004">
      <c r="A64" t="s">
        <v>100</v>
      </c>
      <c r="B64" s="1" t="s">
        <v>75</v>
      </c>
      <c r="C64" s="2">
        <v>0.1</v>
      </c>
      <c r="D64" s="6">
        <v>1401</v>
      </c>
      <c r="E64" s="1">
        <v>4900260</v>
      </c>
    </row>
    <row r="65" spans="1:5" x14ac:dyDescent="0.55000000000000004">
      <c r="A65" t="s">
        <v>100</v>
      </c>
      <c r="B65" s="1" t="s">
        <v>76</v>
      </c>
      <c r="C65" s="2">
        <v>0.1</v>
      </c>
      <c r="D65" s="1">
        <v>509</v>
      </c>
      <c r="E65" s="1">
        <v>4900007</v>
      </c>
    </row>
    <row r="66" spans="1:5" x14ac:dyDescent="0.55000000000000004">
      <c r="A66" t="s">
        <v>100</v>
      </c>
      <c r="B66" s="1" t="s">
        <v>77</v>
      </c>
      <c r="C66" s="2">
        <v>0.1</v>
      </c>
      <c r="D66" s="6">
        <v>6000</v>
      </c>
      <c r="E66" s="1">
        <v>4900347</v>
      </c>
    </row>
    <row r="67" spans="1:5" x14ac:dyDescent="0.55000000000000004">
      <c r="A67" t="s">
        <v>100</v>
      </c>
      <c r="B67" s="1" t="s">
        <v>78</v>
      </c>
      <c r="C67" s="2">
        <v>0.1</v>
      </c>
      <c r="D67" s="6">
        <v>17000</v>
      </c>
      <c r="E67" s="1">
        <v>4900324</v>
      </c>
    </row>
    <row r="68" spans="1:5" x14ac:dyDescent="0.55000000000000004">
      <c r="A68" t="s">
        <v>100</v>
      </c>
      <c r="B68" s="1" t="s">
        <v>79</v>
      </c>
      <c r="C68" s="2">
        <v>0.1</v>
      </c>
      <c r="D68" s="1">
        <v>66</v>
      </c>
      <c r="E68" s="1">
        <v>4914184</v>
      </c>
    </row>
    <row r="69" spans="1:5" x14ac:dyDescent="0.55000000000000004">
      <c r="A69" t="s">
        <v>100</v>
      </c>
      <c r="B69" s="1" t="s">
        <v>80</v>
      </c>
      <c r="C69" s="2">
        <v>0.1</v>
      </c>
      <c r="D69" s="1">
        <v>74</v>
      </c>
      <c r="E69" s="1">
        <v>4907011</v>
      </c>
    </row>
    <row r="70" spans="1:5" x14ac:dyDescent="0.55000000000000004">
      <c r="A70" t="s">
        <v>100</v>
      </c>
      <c r="B70" s="1" t="s">
        <v>81</v>
      </c>
      <c r="C70" s="2">
        <v>0.15</v>
      </c>
      <c r="D70" s="1">
        <v>33</v>
      </c>
      <c r="E70" s="1">
        <v>4909127</v>
      </c>
    </row>
    <row r="71" spans="1:5" x14ac:dyDescent="0.55000000000000004">
      <c r="A71" t="s">
        <v>100</v>
      </c>
      <c r="B71" s="3" t="s">
        <v>82</v>
      </c>
      <c r="C71" s="2">
        <v>0.15</v>
      </c>
      <c r="D71" s="6">
        <v>16520</v>
      </c>
      <c r="E71" s="1">
        <v>4900216</v>
      </c>
    </row>
    <row r="72" spans="1:5" x14ac:dyDescent="0.55000000000000004">
      <c r="A72" t="s">
        <v>100</v>
      </c>
      <c r="B72" s="3" t="s">
        <v>83</v>
      </c>
      <c r="C72" s="2">
        <v>0.16</v>
      </c>
      <c r="D72" s="1">
        <v>750</v>
      </c>
      <c r="E72" s="1">
        <v>4900489</v>
      </c>
    </row>
    <row r="73" spans="1:5" x14ac:dyDescent="0.55000000000000004">
      <c r="A73" t="s">
        <v>100</v>
      </c>
      <c r="B73" s="3" t="s">
        <v>84</v>
      </c>
      <c r="C73" s="2">
        <v>0.18</v>
      </c>
      <c r="D73" s="6">
        <v>6111</v>
      </c>
      <c r="E73" s="1">
        <v>4900006</v>
      </c>
    </row>
    <row r="74" spans="1:5" x14ac:dyDescent="0.55000000000000004">
      <c r="A74" t="s">
        <v>100</v>
      </c>
      <c r="B74" s="3" t="s">
        <v>85</v>
      </c>
      <c r="C74" s="2">
        <v>0.18</v>
      </c>
      <c r="D74" s="6">
        <v>2230</v>
      </c>
      <c r="E74" s="1">
        <v>4900445</v>
      </c>
    </row>
    <row r="75" spans="1:5" x14ac:dyDescent="0.55000000000000004">
      <c r="A75" t="s">
        <v>100</v>
      </c>
      <c r="B75" s="3" t="s">
        <v>86</v>
      </c>
      <c r="C75" s="2">
        <v>0.18</v>
      </c>
      <c r="D75" s="6">
        <v>14000</v>
      </c>
      <c r="E75" s="1">
        <v>4900345</v>
      </c>
    </row>
    <row r="76" spans="1:5" x14ac:dyDescent="0.55000000000000004">
      <c r="A76" t="s">
        <v>100</v>
      </c>
      <c r="B76" s="3" t="s">
        <v>87</v>
      </c>
      <c r="C76" s="2">
        <v>0.18</v>
      </c>
      <c r="D76" s="6">
        <v>1300</v>
      </c>
      <c r="E76" s="1">
        <v>4900506</v>
      </c>
    </row>
    <row r="77" spans="1:5" x14ac:dyDescent="0.55000000000000004">
      <c r="A77" t="s">
        <v>100</v>
      </c>
      <c r="B77" s="3" t="s">
        <v>88</v>
      </c>
      <c r="C77" s="2">
        <v>0.18</v>
      </c>
      <c r="D77" s="6">
        <v>8700</v>
      </c>
      <c r="E77" s="1">
        <v>4900455</v>
      </c>
    </row>
    <row r="78" spans="1:5" x14ac:dyDescent="0.55000000000000004">
      <c r="A78" t="s">
        <v>100</v>
      </c>
      <c r="B78" s="3" t="s">
        <v>89</v>
      </c>
      <c r="C78" s="2">
        <v>0.18</v>
      </c>
      <c r="D78" s="1">
        <v>0</v>
      </c>
      <c r="E78" s="1" t="s">
        <v>90</v>
      </c>
    </row>
    <row r="79" spans="1:5" x14ac:dyDescent="0.55000000000000004">
      <c r="A79" t="s">
        <v>100</v>
      </c>
      <c r="B79" s="3" t="s">
        <v>91</v>
      </c>
      <c r="C79" s="2">
        <v>0.18</v>
      </c>
      <c r="D79" s="6">
        <v>15500</v>
      </c>
      <c r="E79" s="1">
        <v>4900409</v>
      </c>
    </row>
    <row r="80" spans="1:5" x14ac:dyDescent="0.55000000000000004">
      <c r="A80" t="s">
        <v>100</v>
      </c>
      <c r="B80" s="3" t="s">
        <v>92</v>
      </c>
      <c r="C80" s="2">
        <v>0.18</v>
      </c>
      <c r="D80" s="6">
        <v>32325</v>
      </c>
      <c r="E80" s="1">
        <v>4900381</v>
      </c>
    </row>
    <row r="81" spans="1:5" x14ac:dyDescent="0.55000000000000004">
      <c r="A81" t="s">
        <v>100</v>
      </c>
      <c r="B81" s="3" t="s">
        <v>93</v>
      </c>
      <c r="C81" s="2">
        <v>0.18</v>
      </c>
      <c r="D81" s="6">
        <v>8200</v>
      </c>
      <c r="E81" s="1">
        <v>4900372</v>
      </c>
    </row>
    <row r="82" spans="1:5" x14ac:dyDescent="0.55000000000000004">
      <c r="A82" t="s">
        <v>100</v>
      </c>
      <c r="B82" s="3" t="s">
        <v>94</v>
      </c>
      <c r="C82" s="2">
        <v>0.18</v>
      </c>
      <c r="D82" s="1">
        <v>115</v>
      </c>
      <c r="E82" s="1">
        <v>4902407</v>
      </c>
    </row>
    <row r="83" spans="1:5" x14ac:dyDescent="0.55000000000000004">
      <c r="A83" t="s">
        <v>100</v>
      </c>
      <c r="B83" s="3" t="s">
        <v>95</v>
      </c>
      <c r="C83" s="2">
        <v>0.18</v>
      </c>
      <c r="D83" s="6">
        <v>77000</v>
      </c>
      <c r="E83" s="1">
        <v>4900328</v>
      </c>
    </row>
    <row r="84" spans="1:5" x14ac:dyDescent="0.55000000000000004">
      <c r="A84" t="s">
        <v>100</v>
      </c>
      <c r="B84" s="3" t="s">
        <v>96</v>
      </c>
      <c r="C84" s="2">
        <v>0.18</v>
      </c>
      <c r="D84" s="1">
        <v>800</v>
      </c>
      <c r="E84" s="1">
        <v>4907018</v>
      </c>
    </row>
    <row r="85" spans="1:5" x14ac:dyDescent="0.55000000000000004">
      <c r="A85" t="s">
        <v>100</v>
      </c>
      <c r="B85" s="1" t="s">
        <v>97</v>
      </c>
      <c r="C85" s="2">
        <v>0.2</v>
      </c>
      <c r="D85" s="6">
        <v>1500</v>
      </c>
      <c r="E85" s="1">
        <v>4900150</v>
      </c>
    </row>
    <row r="86" spans="1:5" x14ac:dyDescent="0.55000000000000004">
      <c r="A86" t="s">
        <v>100</v>
      </c>
      <c r="B86" s="1" t="s">
        <v>98</v>
      </c>
      <c r="C86" s="2">
        <v>0.3</v>
      </c>
      <c r="D86" s="1">
        <v>205</v>
      </c>
      <c r="E86" s="1">
        <v>4909033</v>
      </c>
    </row>
    <row r="87" spans="1:5" x14ac:dyDescent="0.55000000000000004">
      <c r="A87" t="s">
        <v>100</v>
      </c>
      <c r="B87" s="1" t="s">
        <v>99</v>
      </c>
      <c r="C87" s="2">
        <v>0.56999999999999995</v>
      </c>
      <c r="D87" s="1">
        <v>125</v>
      </c>
      <c r="E87" s="1">
        <v>4900005</v>
      </c>
    </row>
    <row r="88" spans="1:5" x14ac:dyDescent="0.55000000000000004">
      <c r="A88" t="s">
        <v>101</v>
      </c>
      <c r="B88" s="3" t="s">
        <v>102</v>
      </c>
      <c r="C88" s="4">
        <v>0.2</v>
      </c>
      <c r="D88" s="8">
        <v>8400</v>
      </c>
      <c r="E88" s="3">
        <v>4900470</v>
      </c>
    </row>
    <row r="89" spans="1:5" x14ac:dyDescent="0.55000000000000004">
      <c r="A89" t="s">
        <v>101</v>
      </c>
      <c r="B89" s="5" t="s">
        <v>150</v>
      </c>
      <c r="C89" s="4">
        <v>0.7</v>
      </c>
      <c r="D89" s="8">
        <v>5175</v>
      </c>
      <c r="E89" s="3">
        <v>4900461</v>
      </c>
    </row>
    <row r="90" spans="1:5" x14ac:dyDescent="0.55000000000000004">
      <c r="A90" t="s">
        <v>101</v>
      </c>
      <c r="B90" s="5" t="s">
        <v>104</v>
      </c>
      <c r="C90" s="4">
        <v>0.7</v>
      </c>
      <c r="D90" s="3">
        <v>0</v>
      </c>
      <c r="E90" s="3">
        <v>4914192</v>
      </c>
    </row>
    <row r="91" spans="1:5" x14ac:dyDescent="0.55000000000000004">
      <c r="A91" t="s">
        <v>101</v>
      </c>
      <c r="B91" s="5" t="s">
        <v>105</v>
      </c>
      <c r="C91" s="4">
        <v>0.7</v>
      </c>
      <c r="D91" s="8">
        <v>88700</v>
      </c>
      <c r="E91" s="3" t="s">
        <v>103</v>
      </c>
    </row>
    <row r="92" spans="1:5" x14ac:dyDescent="0.55000000000000004">
      <c r="A92" t="s">
        <v>101</v>
      </c>
      <c r="B92" s="5" t="s">
        <v>106</v>
      </c>
      <c r="C92" s="4">
        <v>0.7</v>
      </c>
      <c r="D92" s="8">
        <v>20980</v>
      </c>
      <c r="E92" s="3">
        <v>4900427</v>
      </c>
    </row>
    <row r="93" spans="1:5" x14ac:dyDescent="0.55000000000000004">
      <c r="A93" t="s">
        <v>101</v>
      </c>
      <c r="B93" s="5" t="s">
        <v>107</v>
      </c>
      <c r="C93" s="4">
        <v>0.7</v>
      </c>
      <c r="D93" s="8">
        <v>5800</v>
      </c>
      <c r="E93" s="3">
        <v>4900426</v>
      </c>
    </row>
    <row r="94" spans="1:5" x14ac:dyDescent="0.55000000000000004">
      <c r="A94" t="s">
        <v>101</v>
      </c>
      <c r="B94" s="5" t="s">
        <v>108</v>
      </c>
      <c r="C94" s="4">
        <v>0.7</v>
      </c>
      <c r="D94" s="8">
        <v>6000</v>
      </c>
      <c r="E94" s="3">
        <v>4900411</v>
      </c>
    </row>
    <row r="95" spans="1:5" x14ac:dyDescent="0.55000000000000004">
      <c r="A95" t="s">
        <v>101</v>
      </c>
      <c r="B95" s="5" t="s">
        <v>109</v>
      </c>
      <c r="C95" s="4">
        <v>0.7</v>
      </c>
      <c r="D95" s="8">
        <v>9628</v>
      </c>
      <c r="E95" s="3">
        <v>4900102</v>
      </c>
    </row>
    <row r="96" spans="1:5" x14ac:dyDescent="0.55000000000000004">
      <c r="A96" t="s">
        <v>101</v>
      </c>
      <c r="B96" s="5" t="s">
        <v>110</v>
      </c>
      <c r="C96" s="4">
        <v>0.7</v>
      </c>
      <c r="D96" s="8">
        <v>12000</v>
      </c>
      <c r="E96" s="3">
        <v>4900325</v>
      </c>
    </row>
    <row r="97" spans="1:5" x14ac:dyDescent="0.55000000000000004">
      <c r="A97" t="s">
        <v>101</v>
      </c>
      <c r="B97" s="5" t="s">
        <v>111</v>
      </c>
      <c r="C97" s="4">
        <v>0.7</v>
      </c>
      <c r="D97" s="3">
        <v>560</v>
      </c>
      <c r="E97" s="3">
        <v>4900234</v>
      </c>
    </row>
    <row r="98" spans="1:5" x14ac:dyDescent="0.55000000000000004">
      <c r="A98" t="s">
        <v>101</v>
      </c>
      <c r="B98" s="5" t="s">
        <v>112</v>
      </c>
      <c r="C98" s="4">
        <v>0.7</v>
      </c>
      <c r="D98" s="8">
        <v>70456</v>
      </c>
      <c r="E98" s="3">
        <v>4900254</v>
      </c>
    </row>
    <row r="99" spans="1:5" x14ac:dyDescent="0.55000000000000004">
      <c r="A99" t="s">
        <v>101</v>
      </c>
      <c r="B99" s="5" t="s">
        <v>113</v>
      </c>
      <c r="C99" s="4">
        <v>0.7</v>
      </c>
      <c r="D99" s="8">
        <v>26102</v>
      </c>
      <c r="E99" s="3">
        <v>4900233</v>
      </c>
    </row>
    <row r="100" spans="1:5" x14ac:dyDescent="0.55000000000000004">
      <c r="A100" t="s">
        <v>101</v>
      </c>
      <c r="B100" s="5" t="s">
        <v>114</v>
      </c>
      <c r="C100" s="4">
        <v>0.7</v>
      </c>
      <c r="D100" s="8">
        <v>21000</v>
      </c>
      <c r="E100" s="3">
        <v>4900513</v>
      </c>
    </row>
    <row r="101" spans="1:5" x14ac:dyDescent="0.55000000000000004">
      <c r="A101" t="s">
        <v>101</v>
      </c>
      <c r="B101" s="5" t="s">
        <v>115</v>
      </c>
      <c r="C101" s="4">
        <v>0.7</v>
      </c>
      <c r="D101" s="8">
        <v>5000</v>
      </c>
      <c r="E101" s="3">
        <v>4900184</v>
      </c>
    </row>
    <row r="102" spans="1:5" x14ac:dyDescent="0.55000000000000004">
      <c r="A102" t="s">
        <v>101</v>
      </c>
      <c r="B102" s="5" t="s">
        <v>116</v>
      </c>
      <c r="C102" s="4">
        <v>0.7</v>
      </c>
      <c r="D102" s="8">
        <v>15000</v>
      </c>
      <c r="E102" s="3">
        <v>4900171</v>
      </c>
    </row>
    <row r="103" spans="1:5" x14ac:dyDescent="0.55000000000000004">
      <c r="A103" t="s">
        <v>101</v>
      </c>
      <c r="B103" s="5" t="s">
        <v>117</v>
      </c>
      <c r="C103" s="4">
        <v>0.7</v>
      </c>
      <c r="D103" s="8">
        <v>22000</v>
      </c>
      <c r="E103" s="3">
        <v>4900126</v>
      </c>
    </row>
    <row r="104" spans="1:5" x14ac:dyDescent="0.55000000000000004">
      <c r="A104" t="s">
        <v>101</v>
      </c>
      <c r="B104" s="5" t="s">
        <v>118</v>
      </c>
      <c r="C104" s="4">
        <v>0.7</v>
      </c>
      <c r="D104" s="8">
        <v>27000</v>
      </c>
      <c r="E104" s="3">
        <v>4900125</v>
      </c>
    </row>
    <row r="105" spans="1:5" x14ac:dyDescent="0.55000000000000004">
      <c r="A105" t="s">
        <v>101</v>
      </c>
      <c r="B105" s="5" t="s">
        <v>119</v>
      </c>
      <c r="C105" s="4">
        <v>0.7</v>
      </c>
      <c r="D105" s="8">
        <v>16000</v>
      </c>
      <c r="E105" s="3">
        <v>4900115</v>
      </c>
    </row>
    <row r="106" spans="1:5" x14ac:dyDescent="0.55000000000000004">
      <c r="A106" t="s">
        <v>101</v>
      </c>
      <c r="B106" s="5" t="s">
        <v>120</v>
      </c>
      <c r="C106" s="4">
        <v>0.7</v>
      </c>
      <c r="D106" s="8">
        <v>7000</v>
      </c>
      <c r="E106" s="3">
        <v>4900464</v>
      </c>
    </row>
    <row r="107" spans="1:5" x14ac:dyDescent="0.55000000000000004">
      <c r="A107" t="s">
        <v>121</v>
      </c>
      <c r="B107" s="1" t="s">
        <v>122</v>
      </c>
      <c r="C107" s="2">
        <v>0.1</v>
      </c>
      <c r="D107" s="1">
        <v>560</v>
      </c>
      <c r="E107" s="1">
        <v>4900488</v>
      </c>
    </row>
    <row r="108" spans="1:5" x14ac:dyDescent="0.55000000000000004">
      <c r="A108" t="s">
        <v>121</v>
      </c>
      <c r="B108" s="1" t="s">
        <v>123</v>
      </c>
      <c r="C108" s="2">
        <v>0.1</v>
      </c>
      <c r="D108" s="1">
        <v>90</v>
      </c>
      <c r="E108" s="1">
        <v>4900492</v>
      </c>
    </row>
    <row r="109" spans="1:5" x14ac:dyDescent="0.55000000000000004">
      <c r="A109" t="s">
        <v>121</v>
      </c>
      <c r="B109" s="1" t="s">
        <v>124</v>
      </c>
      <c r="C109" s="2">
        <v>0.19</v>
      </c>
      <c r="D109" s="1">
        <v>80</v>
      </c>
      <c r="E109" s="1">
        <v>4900525</v>
      </c>
    </row>
    <row r="110" spans="1:5" x14ac:dyDescent="0.55000000000000004">
      <c r="A110" t="s">
        <v>121</v>
      </c>
      <c r="B110" s="1" t="s">
        <v>125</v>
      </c>
      <c r="C110" s="2">
        <v>0.2</v>
      </c>
      <c r="D110" s="1">
        <v>400</v>
      </c>
      <c r="E110" s="1">
        <v>4902147</v>
      </c>
    </row>
    <row r="111" spans="1:5" x14ac:dyDescent="0.55000000000000004">
      <c r="A111" t="s">
        <v>121</v>
      </c>
      <c r="B111" s="1" t="s">
        <v>126</v>
      </c>
      <c r="C111" s="2">
        <v>0.2</v>
      </c>
      <c r="D111" s="1">
        <v>96</v>
      </c>
      <c r="E111" s="1">
        <v>4900371</v>
      </c>
    </row>
    <row r="112" spans="1:5" x14ac:dyDescent="0.55000000000000004">
      <c r="A112" t="s">
        <v>121</v>
      </c>
      <c r="B112" s="1" t="s">
        <v>127</v>
      </c>
      <c r="C112" s="2">
        <v>0.2</v>
      </c>
      <c r="D112" s="1">
        <v>450</v>
      </c>
      <c r="E112" s="1">
        <v>4900343</v>
      </c>
    </row>
    <row r="113" spans="1:5" x14ac:dyDescent="0.55000000000000004">
      <c r="A113" t="s">
        <v>121</v>
      </c>
      <c r="B113" s="1" t="s">
        <v>128</v>
      </c>
      <c r="C113" s="2">
        <v>0.2</v>
      </c>
      <c r="D113" s="1">
        <v>30</v>
      </c>
      <c r="E113" s="1">
        <v>4902156</v>
      </c>
    </row>
    <row r="114" spans="1:5" x14ac:dyDescent="0.55000000000000004">
      <c r="A114" t="s">
        <v>121</v>
      </c>
      <c r="B114" s="1" t="s">
        <v>129</v>
      </c>
      <c r="C114" s="2">
        <v>0.25</v>
      </c>
      <c r="D114" s="6">
        <v>3250</v>
      </c>
      <c r="E114" s="1">
        <v>4900309</v>
      </c>
    </row>
    <row r="115" spans="1:5" x14ac:dyDescent="0.55000000000000004">
      <c r="A115" t="s">
        <v>121</v>
      </c>
      <c r="B115" s="1" t="s">
        <v>130</v>
      </c>
      <c r="C115" s="2">
        <v>0.3</v>
      </c>
      <c r="D115" s="1">
        <v>53</v>
      </c>
      <c r="E115" s="1">
        <v>4900134</v>
      </c>
    </row>
    <row r="116" spans="1:5" x14ac:dyDescent="0.55000000000000004">
      <c r="A116" t="s">
        <v>121</v>
      </c>
      <c r="B116" s="1" t="s">
        <v>131</v>
      </c>
      <c r="C116" s="2">
        <v>0.3</v>
      </c>
      <c r="D116" s="1">
        <v>260</v>
      </c>
      <c r="E116" s="1">
        <v>4900510</v>
      </c>
    </row>
    <row r="117" spans="1:5" x14ac:dyDescent="0.55000000000000004">
      <c r="A117" t="s">
        <v>132</v>
      </c>
      <c r="B117" s="1" t="s">
        <v>133</v>
      </c>
      <c r="C117" s="2">
        <v>0.1</v>
      </c>
      <c r="D117" s="6">
        <v>1000</v>
      </c>
      <c r="E117" s="1">
        <v>4902308</v>
      </c>
    </row>
    <row r="118" spans="1:5" x14ac:dyDescent="0.55000000000000004">
      <c r="A118" t="s">
        <v>132</v>
      </c>
      <c r="B118" s="1" t="s">
        <v>134</v>
      </c>
      <c r="C118" s="2">
        <v>0.1</v>
      </c>
      <c r="D118" s="6">
        <v>32000</v>
      </c>
      <c r="E118" s="1">
        <v>4900433</v>
      </c>
    </row>
    <row r="119" spans="1:5" x14ac:dyDescent="0.55000000000000004">
      <c r="A119" t="s">
        <v>132</v>
      </c>
      <c r="B119" s="1" t="s">
        <v>135</v>
      </c>
      <c r="C119" s="2">
        <v>0.1</v>
      </c>
      <c r="D119" s="6">
        <v>8400</v>
      </c>
      <c r="E119" s="1">
        <v>4900396</v>
      </c>
    </row>
    <row r="120" spans="1:5" x14ac:dyDescent="0.55000000000000004">
      <c r="A120" t="s">
        <v>132</v>
      </c>
      <c r="B120" s="1" t="s">
        <v>136</v>
      </c>
      <c r="C120" s="2">
        <v>0.1</v>
      </c>
      <c r="D120" s="6">
        <v>1600</v>
      </c>
      <c r="E120" s="1">
        <v>4900460</v>
      </c>
    </row>
    <row r="121" spans="1:5" x14ac:dyDescent="0.55000000000000004">
      <c r="A121" t="s">
        <v>132</v>
      </c>
      <c r="B121" s="1" t="s">
        <v>137</v>
      </c>
      <c r="C121" s="2">
        <v>0.1</v>
      </c>
      <c r="D121" s="1">
        <v>300</v>
      </c>
      <c r="E121" s="1">
        <v>4900447</v>
      </c>
    </row>
    <row r="122" spans="1:5" x14ac:dyDescent="0.55000000000000004">
      <c r="A122" t="s">
        <v>132</v>
      </c>
      <c r="B122" s="1" t="s">
        <v>138</v>
      </c>
      <c r="C122" s="2">
        <v>0.1</v>
      </c>
      <c r="D122" s="1">
        <v>470</v>
      </c>
      <c r="E122" s="1">
        <v>4900261</v>
      </c>
    </row>
    <row r="123" spans="1:5" x14ac:dyDescent="0.55000000000000004">
      <c r="A123" t="s">
        <v>132</v>
      </c>
      <c r="B123" s="1" t="s">
        <v>139</v>
      </c>
      <c r="C123" s="2">
        <v>0.1</v>
      </c>
      <c r="D123" s="6">
        <v>9000</v>
      </c>
      <c r="E123" s="1">
        <v>4900194</v>
      </c>
    </row>
    <row r="124" spans="1:5" x14ac:dyDescent="0.55000000000000004">
      <c r="A124" t="s">
        <v>132</v>
      </c>
      <c r="B124" s="1" t="s">
        <v>140</v>
      </c>
      <c r="C124" s="2">
        <v>0.2</v>
      </c>
      <c r="D124" s="1">
        <v>300</v>
      </c>
      <c r="E124" s="1">
        <v>4901493</v>
      </c>
    </row>
    <row r="125" spans="1:5" x14ac:dyDescent="0.55000000000000004">
      <c r="A125" t="s">
        <v>132</v>
      </c>
      <c r="B125" s="1" t="s">
        <v>141</v>
      </c>
      <c r="C125" s="2">
        <v>0.2</v>
      </c>
      <c r="D125" s="1">
        <v>80</v>
      </c>
      <c r="E125" s="1" t="s">
        <v>142</v>
      </c>
    </row>
    <row r="126" spans="1:5" x14ac:dyDescent="0.55000000000000004">
      <c r="A126" t="s">
        <v>132</v>
      </c>
      <c r="B126" s="1" t="s">
        <v>143</v>
      </c>
      <c r="C126" s="2">
        <v>0.2</v>
      </c>
      <c r="D126" s="1">
        <v>80</v>
      </c>
      <c r="E126" s="1">
        <v>4900329</v>
      </c>
    </row>
    <row r="127" spans="1:5" x14ac:dyDescent="0.55000000000000004">
      <c r="A127" t="s">
        <v>132</v>
      </c>
      <c r="B127" s="1" t="s">
        <v>144</v>
      </c>
      <c r="C127" s="2">
        <v>0.2</v>
      </c>
      <c r="D127" s="1">
        <v>600</v>
      </c>
      <c r="E127" s="1">
        <v>4900422</v>
      </c>
    </row>
    <row r="128" spans="1:5" x14ac:dyDescent="0.55000000000000004">
      <c r="A128" t="s">
        <v>132</v>
      </c>
      <c r="B128" s="1" t="s">
        <v>145</v>
      </c>
      <c r="C128" s="2">
        <v>0.2</v>
      </c>
      <c r="D128" s="1">
        <v>100</v>
      </c>
      <c r="E128" s="1">
        <v>4914102</v>
      </c>
    </row>
    <row r="129" spans="1:5" x14ac:dyDescent="0.55000000000000004">
      <c r="A129" t="s">
        <v>132</v>
      </c>
      <c r="B129" s="1" t="s">
        <v>146</v>
      </c>
      <c r="C129" s="2">
        <v>0.3</v>
      </c>
      <c r="D129" s="1">
        <v>264</v>
      </c>
      <c r="E129" s="1" t="s">
        <v>147</v>
      </c>
    </row>
    <row r="130" spans="1:5" x14ac:dyDescent="0.55000000000000004">
      <c r="A130" t="s">
        <v>132</v>
      </c>
      <c r="B130" s="1" t="s">
        <v>148</v>
      </c>
      <c r="C130" s="2">
        <v>0.4</v>
      </c>
      <c r="D130" s="1">
        <v>102</v>
      </c>
      <c r="E130" s="1" t="s">
        <v>149</v>
      </c>
    </row>
    <row r="131" spans="1:5" x14ac:dyDescent="0.55000000000000004">
      <c r="A131" t="s">
        <v>132</v>
      </c>
      <c r="B131" s="7" t="s">
        <v>151</v>
      </c>
      <c r="C131" s="2">
        <v>0.7</v>
      </c>
      <c r="D131" s="6">
        <v>1231</v>
      </c>
      <c r="E131" s="1">
        <v>4902307</v>
      </c>
    </row>
    <row r="132" spans="1:5" x14ac:dyDescent="0.55000000000000004">
      <c r="A132" t="s">
        <v>152</v>
      </c>
      <c r="B132" s="1" t="s">
        <v>153</v>
      </c>
      <c r="C132" s="2">
        <v>0.1</v>
      </c>
      <c r="D132" s="1">
        <v>400</v>
      </c>
      <c r="E132" s="1">
        <v>4900529</v>
      </c>
    </row>
    <row r="133" spans="1:5" x14ac:dyDescent="0.55000000000000004">
      <c r="A133" t="s">
        <v>152</v>
      </c>
      <c r="B133" s="1" t="s">
        <v>154</v>
      </c>
      <c r="C133" s="2">
        <v>0.1</v>
      </c>
      <c r="D133" s="6">
        <v>3200</v>
      </c>
      <c r="E133" s="1">
        <v>4900075</v>
      </c>
    </row>
    <row r="134" spans="1:5" x14ac:dyDescent="0.55000000000000004">
      <c r="A134" t="s">
        <v>152</v>
      </c>
      <c r="B134" s="1" t="s">
        <v>155</v>
      </c>
      <c r="C134" s="2">
        <v>0.2</v>
      </c>
      <c r="D134" s="1">
        <v>50</v>
      </c>
      <c r="E134" s="1">
        <v>4900518</v>
      </c>
    </row>
    <row r="135" spans="1:5" x14ac:dyDescent="0.55000000000000004">
      <c r="A135" t="s">
        <v>152</v>
      </c>
      <c r="B135" s="1" t="s">
        <v>156</v>
      </c>
      <c r="C135" s="2">
        <v>0.2</v>
      </c>
      <c r="D135" s="1">
        <v>329</v>
      </c>
      <c r="E135" s="1">
        <v>4913012</v>
      </c>
    </row>
    <row r="136" spans="1:5" x14ac:dyDescent="0.55000000000000004">
      <c r="A136" t="s">
        <v>152</v>
      </c>
      <c r="B136" s="1" t="s">
        <v>157</v>
      </c>
      <c r="C136" s="2">
        <v>0.21</v>
      </c>
      <c r="D136" s="1">
        <v>300</v>
      </c>
      <c r="E136" s="1">
        <v>4900314</v>
      </c>
    </row>
    <row r="137" spans="1:5" x14ac:dyDescent="0.55000000000000004">
      <c r="A137" t="s">
        <v>152</v>
      </c>
      <c r="B137" s="1" t="s">
        <v>158</v>
      </c>
      <c r="C137" s="2">
        <v>0.22</v>
      </c>
      <c r="D137" s="1">
        <v>990</v>
      </c>
      <c r="E137" s="1">
        <v>4900479</v>
      </c>
    </row>
    <row r="138" spans="1:5" x14ac:dyDescent="0.55000000000000004">
      <c r="A138" t="s">
        <v>152</v>
      </c>
      <c r="B138" s="1" t="s">
        <v>159</v>
      </c>
      <c r="C138" s="2">
        <v>0.25</v>
      </c>
      <c r="D138" s="6">
        <v>15800</v>
      </c>
      <c r="E138" s="1">
        <v>4900465</v>
      </c>
    </row>
    <row r="139" spans="1:5" x14ac:dyDescent="0.55000000000000004">
      <c r="A139" t="s">
        <v>152</v>
      </c>
      <c r="B139" s="1" t="s">
        <v>160</v>
      </c>
      <c r="C139" s="2">
        <v>0.25</v>
      </c>
      <c r="D139" s="1">
        <v>50</v>
      </c>
      <c r="E139" s="1">
        <v>4900376</v>
      </c>
    </row>
    <row r="140" spans="1:5" x14ac:dyDescent="0.55000000000000004">
      <c r="A140" t="s">
        <v>152</v>
      </c>
      <c r="B140" s="1" t="s">
        <v>161</v>
      </c>
      <c r="C140" s="2">
        <v>0.28999999999999998</v>
      </c>
      <c r="D140" s="1">
        <v>320</v>
      </c>
      <c r="E140" s="1">
        <v>4900498</v>
      </c>
    </row>
    <row r="141" spans="1:5" x14ac:dyDescent="0.55000000000000004">
      <c r="A141" t="s">
        <v>152</v>
      </c>
      <c r="B141" s="1" t="s">
        <v>162</v>
      </c>
      <c r="C141" s="2">
        <v>0.28999999999999998</v>
      </c>
      <c r="D141" s="1">
        <v>150</v>
      </c>
      <c r="E141" s="1">
        <v>4902190</v>
      </c>
    </row>
    <row r="142" spans="1:5" x14ac:dyDescent="0.55000000000000004">
      <c r="A142" t="s">
        <v>152</v>
      </c>
      <c r="B142" s="1" t="s">
        <v>163</v>
      </c>
      <c r="C142" s="2">
        <v>0.3</v>
      </c>
      <c r="D142" s="1">
        <v>65</v>
      </c>
      <c r="E142" s="1" t="s">
        <v>164</v>
      </c>
    </row>
    <row r="143" spans="1:5" x14ac:dyDescent="0.55000000000000004">
      <c r="A143" t="s">
        <v>152</v>
      </c>
      <c r="B143" s="1" t="s">
        <v>165</v>
      </c>
      <c r="C143" s="2">
        <v>0.31</v>
      </c>
      <c r="D143" s="6">
        <v>15000</v>
      </c>
      <c r="E143" s="1">
        <v>4900214</v>
      </c>
    </row>
    <row r="144" spans="1:5" x14ac:dyDescent="0.55000000000000004">
      <c r="A144" t="s">
        <v>152</v>
      </c>
      <c r="B144" s="1" t="s">
        <v>166</v>
      </c>
      <c r="C144" s="2">
        <v>0.4</v>
      </c>
      <c r="D144" s="1">
        <v>300</v>
      </c>
      <c r="E144" s="1">
        <v>4914034</v>
      </c>
    </row>
    <row r="145" spans="1:5" x14ac:dyDescent="0.55000000000000004">
      <c r="A145" t="s">
        <v>152</v>
      </c>
      <c r="B145" s="1" t="s">
        <v>167</v>
      </c>
      <c r="C145" s="2">
        <v>0.5</v>
      </c>
      <c r="D145" s="1">
        <v>340</v>
      </c>
      <c r="E145" s="1">
        <v>4909129</v>
      </c>
    </row>
    <row r="146" spans="1:5" x14ac:dyDescent="0.55000000000000004">
      <c r="A146" t="s">
        <v>152</v>
      </c>
      <c r="B146" s="7" t="s">
        <v>171</v>
      </c>
      <c r="C146" s="2">
        <v>0.6</v>
      </c>
      <c r="D146" s="1">
        <v>90</v>
      </c>
      <c r="E146" s="1">
        <v>4902186</v>
      </c>
    </row>
    <row r="147" spans="1:5" x14ac:dyDescent="0.55000000000000004">
      <c r="A147" t="s">
        <v>152</v>
      </c>
      <c r="B147" s="7" t="s">
        <v>172</v>
      </c>
      <c r="C147" s="2">
        <v>0.7</v>
      </c>
      <c r="D147" s="6">
        <v>36000</v>
      </c>
      <c r="E147" s="1">
        <v>4900313</v>
      </c>
    </row>
    <row r="148" spans="1:5" x14ac:dyDescent="0.55000000000000004">
      <c r="A148" t="s">
        <v>152</v>
      </c>
      <c r="B148" s="7" t="s">
        <v>173</v>
      </c>
      <c r="C148" s="2">
        <v>0.7</v>
      </c>
      <c r="D148" s="6">
        <v>35400</v>
      </c>
      <c r="E148" s="1">
        <v>4900375</v>
      </c>
    </row>
    <row r="149" spans="1:5" x14ac:dyDescent="0.55000000000000004">
      <c r="A149" t="s">
        <v>152</v>
      </c>
      <c r="B149" s="7" t="s">
        <v>174</v>
      </c>
      <c r="C149" s="2">
        <v>0.7</v>
      </c>
      <c r="D149" s="6">
        <v>318506</v>
      </c>
      <c r="E149" s="1">
        <v>4900390</v>
      </c>
    </row>
    <row r="150" spans="1:5" x14ac:dyDescent="0.55000000000000004">
      <c r="A150" t="s">
        <v>152</v>
      </c>
      <c r="B150" s="7" t="s">
        <v>175</v>
      </c>
      <c r="C150" s="2">
        <v>0.7</v>
      </c>
      <c r="D150" s="6">
        <v>99750</v>
      </c>
      <c r="E150" s="1">
        <v>4900398</v>
      </c>
    </row>
    <row r="151" spans="1:5" x14ac:dyDescent="0.55000000000000004">
      <c r="A151" t="s">
        <v>152</v>
      </c>
      <c r="B151" s="7" t="s">
        <v>176</v>
      </c>
      <c r="C151" s="2">
        <v>0.7</v>
      </c>
      <c r="D151" s="6">
        <v>54380</v>
      </c>
      <c r="E151" s="1">
        <v>4900408</v>
      </c>
    </row>
    <row r="152" spans="1:5" x14ac:dyDescent="0.55000000000000004">
      <c r="A152" t="s">
        <v>152</v>
      </c>
      <c r="B152" s="7" t="s">
        <v>177</v>
      </c>
      <c r="C152" s="2">
        <v>0.7</v>
      </c>
      <c r="D152" s="6">
        <v>18000</v>
      </c>
      <c r="E152" s="1">
        <v>4900410</v>
      </c>
    </row>
    <row r="153" spans="1:5" x14ac:dyDescent="0.55000000000000004">
      <c r="A153" t="s">
        <v>152</v>
      </c>
      <c r="B153" s="7" t="s">
        <v>178</v>
      </c>
      <c r="C153" s="2">
        <v>0.7</v>
      </c>
      <c r="D153" s="6">
        <v>67000</v>
      </c>
      <c r="E153" s="1">
        <v>4900429</v>
      </c>
    </row>
    <row r="154" spans="1:5" x14ac:dyDescent="0.55000000000000004">
      <c r="A154" t="s">
        <v>152</v>
      </c>
      <c r="B154" s="7" t="s">
        <v>179</v>
      </c>
      <c r="C154" s="2">
        <v>0.7</v>
      </c>
      <c r="D154" s="6">
        <v>28000</v>
      </c>
      <c r="E154" s="1" t="s">
        <v>168</v>
      </c>
    </row>
    <row r="155" spans="1:5" x14ac:dyDescent="0.55000000000000004">
      <c r="A155" t="s">
        <v>152</v>
      </c>
      <c r="B155" s="7" t="s">
        <v>180</v>
      </c>
      <c r="C155" s="2">
        <v>0.7</v>
      </c>
      <c r="D155" s="6">
        <v>11900</v>
      </c>
      <c r="E155" s="1">
        <v>4900286</v>
      </c>
    </row>
    <row r="156" spans="1:5" x14ac:dyDescent="0.55000000000000004">
      <c r="A156" t="s">
        <v>152</v>
      </c>
      <c r="B156" s="7" t="s">
        <v>181</v>
      </c>
      <c r="C156" s="2">
        <v>0.7</v>
      </c>
      <c r="D156" s="1">
        <v>0</v>
      </c>
      <c r="E156" s="1">
        <v>4900392</v>
      </c>
    </row>
    <row r="157" spans="1:5" x14ac:dyDescent="0.55000000000000004">
      <c r="A157" t="s">
        <v>152</v>
      </c>
      <c r="B157" s="7" t="s">
        <v>182</v>
      </c>
      <c r="C157" s="2">
        <v>0.7</v>
      </c>
      <c r="D157" s="6">
        <v>6900</v>
      </c>
      <c r="E157" s="1">
        <v>4902170</v>
      </c>
    </row>
    <row r="158" spans="1:5" x14ac:dyDescent="0.55000000000000004">
      <c r="A158" t="s">
        <v>152</v>
      </c>
      <c r="B158" s="7" t="s">
        <v>183</v>
      </c>
      <c r="C158" s="2">
        <v>0.7</v>
      </c>
      <c r="D158" s="6">
        <v>15000</v>
      </c>
      <c r="E158" s="1">
        <v>4900145</v>
      </c>
    </row>
    <row r="159" spans="1:5" x14ac:dyDescent="0.55000000000000004">
      <c r="A159" t="s">
        <v>152</v>
      </c>
      <c r="B159" s="7" t="s">
        <v>184</v>
      </c>
      <c r="C159" s="2">
        <v>0.7</v>
      </c>
      <c r="D159" s="6">
        <v>106000</v>
      </c>
      <c r="E159" s="1">
        <v>4900193</v>
      </c>
    </row>
    <row r="160" spans="1:5" x14ac:dyDescent="0.55000000000000004">
      <c r="A160" t="s">
        <v>152</v>
      </c>
      <c r="B160" s="7" t="s">
        <v>185</v>
      </c>
      <c r="C160" s="2">
        <v>0.7</v>
      </c>
      <c r="D160" s="6">
        <v>18431</v>
      </c>
      <c r="E160" s="1" t="s">
        <v>169</v>
      </c>
    </row>
    <row r="161" spans="1:5" x14ac:dyDescent="0.55000000000000004">
      <c r="A161" t="s">
        <v>152</v>
      </c>
      <c r="B161" s="7" t="s">
        <v>186</v>
      </c>
      <c r="C161" s="2">
        <v>0.7</v>
      </c>
      <c r="D161" s="6">
        <v>82500</v>
      </c>
      <c r="E161" s="1">
        <v>4900391</v>
      </c>
    </row>
    <row r="162" spans="1:5" x14ac:dyDescent="0.55000000000000004">
      <c r="A162" t="s">
        <v>152</v>
      </c>
      <c r="B162" s="7" t="s">
        <v>187</v>
      </c>
      <c r="C162" s="2">
        <v>0.7</v>
      </c>
      <c r="D162" s="6">
        <v>46000</v>
      </c>
      <c r="E162" s="1">
        <v>4900235</v>
      </c>
    </row>
    <row r="163" spans="1:5" x14ac:dyDescent="0.55000000000000004">
      <c r="A163" t="s">
        <v>152</v>
      </c>
      <c r="B163" s="7" t="s">
        <v>188</v>
      </c>
      <c r="C163" s="2">
        <v>0.7</v>
      </c>
      <c r="D163" s="1">
        <v>0</v>
      </c>
      <c r="E163" s="1" t="s">
        <v>170</v>
      </c>
    </row>
    <row r="164" spans="1:5" x14ac:dyDescent="0.55000000000000004">
      <c r="A164" t="s">
        <v>152</v>
      </c>
      <c r="B164" s="5" t="s">
        <v>189</v>
      </c>
      <c r="C164" s="2">
        <v>0.7</v>
      </c>
      <c r="D164" s="6">
        <v>31000</v>
      </c>
      <c r="E164" s="1">
        <v>4900272</v>
      </c>
    </row>
    <row r="165" spans="1:5" x14ac:dyDescent="0.55000000000000004">
      <c r="A165" t="s">
        <v>152</v>
      </c>
      <c r="B165" s="5" t="s">
        <v>190</v>
      </c>
      <c r="C165" s="2">
        <v>0.7</v>
      </c>
      <c r="D165" s="6">
        <v>82000</v>
      </c>
      <c r="E165" s="1">
        <v>4900463</v>
      </c>
    </row>
    <row r="166" spans="1:5" x14ac:dyDescent="0.55000000000000004">
      <c r="A166" t="s">
        <v>191</v>
      </c>
      <c r="B166" s="3" t="s">
        <v>192</v>
      </c>
      <c r="C166" s="4">
        <v>0.1</v>
      </c>
      <c r="D166" s="3">
        <v>186</v>
      </c>
      <c r="E166" s="3">
        <v>4900468</v>
      </c>
    </row>
    <row r="167" spans="1:5" x14ac:dyDescent="0.55000000000000004">
      <c r="A167" t="s">
        <v>191</v>
      </c>
      <c r="B167" s="3" t="s">
        <v>193</v>
      </c>
      <c r="C167" s="4">
        <v>0.1</v>
      </c>
      <c r="D167" s="3">
        <v>200</v>
      </c>
      <c r="E167" s="3">
        <v>4914021</v>
      </c>
    </row>
    <row r="168" spans="1:5" x14ac:dyDescent="0.55000000000000004">
      <c r="A168" t="s">
        <v>191</v>
      </c>
      <c r="B168" s="3" t="s">
        <v>194</v>
      </c>
      <c r="C168" s="4">
        <v>0.1</v>
      </c>
      <c r="D168" s="8">
        <v>1200</v>
      </c>
      <c r="E168" s="3">
        <v>4900327</v>
      </c>
    </row>
    <row r="169" spans="1:5" x14ac:dyDescent="0.55000000000000004">
      <c r="A169" t="s">
        <v>191</v>
      </c>
      <c r="B169" s="3" t="s">
        <v>195</v>
      </c>
      <c r="C169" s="4">
        <v>0.1</v>
      </c>
      <c r="D169" s="3">
        <v>401</v>
      </c>
      <c r="E169" s="3">
        <v>4900279</v>
      </c>
    </row>
    <row r="170" spans="1:5" x14ac:dyDescent="0.55000000000000004">
      <c r="A170" t="s">
        <v>191</v>
      </c>
      <c r="B170" s="3" t="s">
        <v>196</v>
      </c>
      <c r="C170" s="4">
        <v>0.1</v>
      </c>
      <c r="D170" s="3">
        <v>800</v>
      </c>
      <c r="E170" s="3">
        <v>4900182</v>
      </c>
    </row>
    <row r="171" spans="1:5" x14ac:dyDescent="0.55000000000000004">
      <c r="A171" t="s">
        <v>191</v>
      </c>
      <c r="B171" s="3" t="s">
        <v>197</v>
      </c>
      <c r="C171" s="4">
        <v>0.18</v>
      </c>
      <c r="D171" s="8">
        <v>1650</v>
      </c>
      <c r="E171" s="3">
        <v>4900228</v>
      </c>
    </row>
    <row r="172" spans="1:5" x14ac:dyDescent="0.55000000000000004">
      <c r="A172" t="s">
        <v>191</v>
      </c>
      <c r="B172" s="3" t="s">
        <v>198</v>
      </c>
      <c r="C172" s="4">
        <v>0.2</v>
      </c>
      <c r="D172" s="8">
        <v>7500</v>
      </c>
      <c r="E172" s="3">
        <v>4900337</v>
      </c>
    </row>
    <row r="173" spans="1:5" x14ac:dyDescent="0.55000000000000004">
      <c r="A173" t="s">
        <v>191</v>
      </c>
      <c r="B173" s="3" t="s">
        <v>199</v>
      </c>
      <c r="C173" s="4">
        <v>0.2</v>
      </c>
      <c r="D173" s="3">
        <v>180</v>
      </c>
      <c r="E173" s="3">
        <v>4900041</v>
      </c>
    </row>
    <row r="174" spans="1:5" x14ac:dyDescent="0.55000000000000004">
      <c r="A174" t="s">
        <v>191</v>
      </c>
      <c r="B174" s="3" t="s">
        <v>200</v>
      </c>
      <c r="C174" s="4">
        <v>0.2</v>
      </c>
      <c r="D174" s="3">
        <v>325</v>
      </c>
      <c r="E174" s="3">
        <v>4900453</v>
      </c>
    </row>
    <row r="175" spans="1:5" x14ac:dyDescent="0.55000000000000004">
      <c r="A175" t="s">
        <v>191</v>
      </c>
      <c r="B175" s="3" t="s">
        <v>201</v>
      </c>
      <c r="C175" s="4">
        <v>0.2</v>
      </c>
      <c r="D175" s="8">
        <v>5400</v>
      </c>
      <c r="E175" s="3">
        <v>4902296</v>
      </c>
    </row>
    <row r="176" spans="1:5" x14ac:dyDescent="0.55000000000000004">
      <c r="A176" t="s">
        <v>191</v>
      </c>
      <c r="B176" s="3" t="s">
        <v>202</v>
      </c>
      <c r="C176" s="4">
        <v>0.2</v>
      </c>
      <c r="D176" s="3">
        <v>79</v>
      </c>
      <c r="E176" s="3">
        <v>4900509</v>
      </c>
    </row>
    <row r="177" spans="1:5" x14ac:dyDescent="0.55000000000000004">
      <c r="A177" t="s">
        <v>191</v>
      </c>
      <c r="B177" s="3" t="s">
        <v>203</v>
      </c>
      <c r="C177" s="4">
        <v>0.2</v>
      </c>
      <c r="D177" s="3">
        <v>440</v>
      </c>
      <c r="E177" s="3">
        <v>4900218</v>
      </c>
    </row>
    <row r="178" spans="1:5" x14ac:dyDescent="0.55000000000000004">
      <c r="A178" t="s">
        <v>191</v>
      </c>
      <c r="B178" s="3" t="s">
        <v>204</v>
      </c>
      <c r="C178" s="4">
        <v>0.2</v>
      </c>
      <c r="D178" s="3">
        <v>850</v>
      </c>
      <c r="E178" s="3">
        <v>4900481</v>
      </c>
    </row>
    <row r="179" spans="1:5" x14ac:dyDescent="0.55000000000000004">
      <c r="A179" t="s">
        <v>191</v>
      </c>
      <c r="B179" s="3" t="s">
        <v>205</v>
      </c>
      <c r="C179" s="4">
        <v>0.2</v>
      </c>
      <c r="D179" s="3">
        <v>700</v>
      </c>
      <c r="E179" s="3">
        <v>4900207</v>
      </c>
    </row>
    <row r="180" spans="1:5" x14ac:dyDescent="0.55000000000000004">
      <c r="A180" t="s">
        <v>191</v>
      </c>
      <c r="B180" s="3" t="s">
        <v>206</v>
      </c>
      <c r="C180" s="4">
        <v>0.2</v>
      </c>
      <c r="D180" s="8">
        <v>4200</v>
      </c>
      <c r="E180" s="3">
        <v>4902287</v>
      </c>
    </row>
    <row r="181" spans="1:5" x14ac:dyDescent="0.55000000000000004">
      <c r="A181" t="s">
        <v>191</v>
      </c>
      <c r="B181" s="3" t="s">
        <v>207</v>
      </c>
      <c r="C181" s="4">
        <v>0.2</v>
      </c>
      <c r="D181" s="3">
        <v>75</v>
      </c>
      <c r="E181" s="3" t="s">
        <v>208</v>
      </c>
    </row>
    <row r="182" spans="1:5" x14ac:dyDescent="0.55000000000000004">
      <c r="A182" t="s">
        <v>191</v>
      </c>
      <c r="B182" s="3" t="s">
        <v>209</v>
      </c>
      <c r="C182" s="4">
        <v>0.24</v>
      </c>
      <c r="D182" s="3">
        <v>76</v>
      </c>
      <c r="E182" s="3">
        <v>4902300</v>
      </c>
    </row>
    <row r="183" spans="1:5" x14ac:dyDescent="0.55000000000000004">
      <c r="A183" t="s">
        <v>191</v>
      </c>
      <c r="B183" s="3" t="s">
        <v>210</v>
      </c>
      <c r="C183" s="4">
        <v>0.25</v>
      </c>
      <c r="D183" s="8">
        <v>6400</v>
      </c>
      <c r="E183" s="3">
        <v>4911019</v>
      </c>
    </row>
    <row r="184" spans="1:5" x14ac:dyDescent="0.55000000000000004">
      <c r="A184" t="s">
        <v>191</v>
      </c>
      <c r="B184" s="3" t="s">
        <v>211</v>
      </c>
      <c r="C184" s="4">
        <v>0.25</v>
      </c>
      <c r="D184" s="3">
        <v>500</v>
      </c>
      <c r="E184" s="3">
        <v>4900039</v>
      </c>
    </row>
    <row r="185" spans="1:5" x14ac:dyDescent="0.55000000000000004">
      <c r="A185" t="s">
        <v>191</v>
      </c>
      <c r="B185" s="3" t="s">
        <v>212</v>
      </c>
      <c r="C185" s="4">
        <v>0.31</v>
      </c>
      <c r="D185" s="3">
        <v>70</v>
      </c>
      <c r="E185" s="3">
        <v>4900149</v>
      </c>
    </row>
    <row r="186" spans="1:5" x14ac:dyDescent="0.55000000000000004">
      <c r="A186" t="s">
        <v>191</v>
      </c>
      <c r="B186" s="3" t="s">
        <v>213</v>
      </c>
      <c r="C186" s="4">
        <v>0.4</v>
      </c>
      <c r="D186" s="3">
        <v>350</v>
      </c>
      <c r="E186" s="3">
        <v>4909035</v>
      </c>
    </row>
    <row r="187" spans="1:5" x14ac:dyDescent="0.55000000000000004">
      <c r="A187" t="s">
        <v>191</v>
      </c>
      <c r="B187" s="3" t="s">
        <v>214</v>
      </c>
      <c r="C187" s="4">
        <v>0.4</v>
      </c>
      <c r="D187" s="3">
        <v>141</v>
      </c>
      <c r="E187" s="3">
        <v>4900341</v>
      </c>
    </row>
    <row r="188" spans="1:5" x14ac:dyDescent="0.55000000000000004">
      <c r="A188" t="s">
        <v>191</v>
      </c>
      <c r="B188" s="3" t="s">
        <v>215</v>
      </c>
      <c r="C188" s="4">
        <v>0.4</v>
      </c>
      <c r="D188" s="8">
        <v>1567</v>
      </c>
      <c r="E188" s="3">
        <v>4900128</v>
      </c>
    </row>
    <row r="189" spans="1:5" x14ac:dyDescent="0.55000000000000004">
      <c r="A189" t="s">
        <v>191</v>
      </c>
      <c r="B189" s="3" t="s">
        <v>216</v>
      </c>
      <c r="C189" s="4">
        <v>0.46</v>
      </c>
      <c r="D189" s="3">
        <v>60</v>
      </c>
      <c r="E189" s="3">
        <v>4914063</v>
      </c>
    </row>
    <row r="190" spans="1:5" x14ac:dyDescent="0.55000000000000004">
      <c r="A190" t="s">
        <v>217</v>
      </c>
      <c r="B190" s="3" t="s">
        <v>218</v>
      </c>
      <c r="C190" s="4">
        <v>0.08</v>
      </c>
      <c r="D190" s="3">
        <v>500</v>
      </c>
      <c r="E190" s="3">
        <v>4900485</v>
      </c>
    </row>
    <row r="191" spans="1:5" x14ac:dyDescent="0.55000000000000004">
      <c r="A191" t="s">
        <v>217</v>
      </c>
      <c r="B191" s="3" t="s">
        <v>219</v>
      </c>
      <c r="C191" s="4">
        <v>0.3</v>
      </c>
      <c r="D191" s="3">
        <v>185</v>
      </c>
      <c r="E191" s="3">
        <v>4900507</v>
      </c>
    </row>
    <row r="192" spans="1:5" x14ac:dyDescent="0.55000000000000004">
      <c r="A192" t="s">
        <v>217</v>
      </c>
      <c r="B192" s="3" t="s">
        <v>220</v>
      </c>
      <c r="C192" s="4">
        <v>0.35</v>
      </c>
      <c r="D192" s="3">
        <v>25</v>
      </c>
      <c r="E192" s="3">
        <v>4906005</v>
      </c>
    </row>
    <row r="193" spans="1:5" x14ac:dyDescent="0.55000000000000004">
      <c r="A193" t="s">
        <v>217</v>
      </c>
      <c r="B193" s="5" t="s">
        <v>221</v>
      </c>
      <c r="C193" s="4">
        <v>0.7</v>
      </c>
      <c r="D193" s="3">
        <v>678</v>
      </c>
      <c r="E193" s="3">
        <v>4900275</v>
      </c>
    </row>
    <row r="194" spans="1:5" x14ac:dyDescent="0.55000000000000004">
      <c r="A194" t="s">
        <v>222</v>
      </c>
      <c r="B194" s="3" t="s">
        <v>223</v>
      </c>
      <c r="C194" s="4">
        <v>0</v>
      </c>
      <c r="D194" s="3">
        <v>0</v>
      </c>
      <c r="E194" s="3" t="s">
        <v>224</v>
      </c>
    </row>
    <row r="195" spans="1:5" x14ac:dyDescent="0.55000000000000004">
      <c r="A195" t="s">
        <v>222</v>
      </c>
      <c r="B195" s="3" t="s">
        <v>225</v>
      </c>
      <c r="C195" s="4">
        <v>0.1</v>
      </c>
      <c r="D195" s="8">
        <v>1450</v>
      </c>
      <c r="E195" s="3">
        <v>4900520</v>
      </c>
    </row>
    <row r="196" spans="1:5" x14ac:dyDescent="0.55000000000000004">
      <c r="A196" t="s">
        <v>222</v>
      </c>
      <c r="B196" s="3" t="s">
        <v>226</v>
      </c>
      <c r="C196" s="4">
        <v>0.1</v>
      </c>
      <c r="D196" s="3">
        <v>150</v>
      </c>
      <c r="E196" s="3" t="s">
        <v>227</v>
      </c>
    </row>
    <row r="197" spans="1:5" x14ac:dyDescent="0.55000000000000004">
      <c r="A197" t="s">
        <v>222</v>
      </c>
      <c r="B197" s="3" t="s">
        <v>228</v>
      </c>
      <c r="C197" s="4">
        <v>0.1</v>
      </c>
      <c r="D197" s="8">
        <v>6000</v>
      </c>
      <c r="E197" s="3">
        <v>4900387</v>
      </c>
    </row>
    <row r="198" spans="1:5" x14ac:dyDescent="0.55000000000000004">
      <c r="A198" t="s">
        <v>222</v>
      </c>
      <c r="B198" s="3" t="s">
        <v>229</v>
      </c>
      <c r="C198" s="4">
        <v>0.1</v>
      </c>
      <c r="D198" s="8">
        <v>7300</v>
      </c>
      <c r="E198" s="3">
        <v>4900278</v>
      </c>
    </row>
    <row r="199" spans="1:5" x14ac:dyDescent="0.55000000000000004">
      <c r="A199" t="s">
        <v>222</v>
      </c>
      <c r="B199" s="3" t="s">
        <v>230</v>
      </c>
      <c r="C199" s="4">
        <v>0.1</v>
      </c>
      <c r="D199" s="8">
        <v>10300</v>
      </c>
      <c r="E199" s="3">
        <v>4900262</v>
      </c>
    </row>
    <row r="200" spans="1:5" x14ac:dyDescent="0.55000000000000004">
      <c r="A200" t="s">
        <v>222</v>
      </c>
      <c r="B200" s="3" t="s">
        <v>231</v>
      </c>
      <c r="C200" s="4">
        <v>0.1</v>
      </c>
      <c r="D200" s="3">
        <v>42</v>
      </c>
      <c r="E200" s="3">
        <v>4914144</v>
      </c>
    </row>
    <row r="201" spans="1:5" x14ac:dyDescent="0.55000000000000004">
      <c r="A201" t="s">
        <v>222</v>
      </c>
      <c r="B201" s="3" t="s">
        <v>232</v>
      </c>
      <c r="C201" s="4">
        <v>0.1</v>
      </c>
      <c r="D201" s="3">
        <v>35</v>
      </c>
      <c r="E201" s="3">
        <v>4900169</v>
      </c>
    </row>
    <row r="202" spans="1:5" x14ac:dyDescent="0.55000000000000004">
      <c r="A202" t="s">
        <v>222</v>
      </c>
      <c r="B202" s="3" t="s">
        <v>233</v>
      </c>
      <c r="C202" s="4">
        <v>0.1</v>
      </c>
      <c r="D202" s="3">
        <v>150</v>
      </c>
      <c r="E202" s="3" t="s">
        <v>234</v>
      </c>
    </row>
    <row r="203" spans="1:5" x14ac:dyDescent="0.55000000000000004">
      <c r="A203" t="s">
        <v>222</v>
      </c>
      <c r="B203" s="3" t="s">
        <v>235</v>
      </c>
      <c r="C203" s="4">
        <v>0.1</v>
      </c>
      <c r="D203" s="3">
        <v>225</v>
      </c>
      <c r="E203" s="3">
        <v>4900521</v>
      </c>
    </row>
    <row r="204" spans="1:5" x14ac:dyDescent="0.55000000000000004">
      <c r="A204" t="s">
        <v>222</v>
      </c>
      <c r="B204" s="3" t="s">
        <v>236</v>
      </c>
      <c r="C204" s="4">
        <v>0.1</v>
      </c>
      <c r="D204" s="3">
        <v>33</v>
      </c>
      <c r="E204" s="3">
        <v>4908023</v>
      </c>
    </row>
    <row r="205" spans="1:5" x14ac:dyDescent="0.55000000000000004">
      <c r="A205" t="s">
        <v>222</v>
      </c>
      <c r="B205" s="3" t="s">
        <v>237</v>
      </c>
      <c r="C205" s="4">
        <v>0.1</v>
      </c>
      <c r="D205" s="3">
        <v>475</v>
      </c>
      <c r="E205" s="3">
        <v>4900418</v>
      </c>
    </row>
    <row r="206" spans="1:5" x14ac:dyDescent="0.55000000000000004">
      <c r="A206" t="s">
        <v>222</v>
      </c>
      <c r="B206" s="3" t="s">
        <v>238</v>
      </c>
      <c r="C206" s="4">
        <v>0.13</v>
      </c>
      <c r="D206" s="8">
        <v>1500</v>
      </c>
      <c r="E206" s="3">
        <v>4902343</v>
      </c>
    </row>
    <row r="207" spans="1:5" x14ac:dyDescent="0.55000000000000004">
      <c r="A207" t="s">
        <v>222</v>
      </c>
      <c r="B207" s="3" t="s">
        <v>239</v>
      </c>
      <c r="C207" s="4">
        <v>0.16</v>
      </c>
      <c r="D207" s="3">
        <v>100</v>
      </c>
      <c r="E207" s="3">
        <v>4900008</v>
      </c>
    </row>
    <row r="208" spans="1:5" x14ac:dyDescent="0.55000000000000004">
      <c r="A208" t="s">
        <v>222</v>
      </c>
      <c r="B208" s="3" t="s">
        <v>240</v>
      </c>
      <c r="C208" s="4">
        <v>0.2</v>
      </c>
      <c r="D208" s="8">
        <v>26000</v>
      </c>
      <c r="E208" s="3">
        <v>4900420</v>
      </c>
    </row>
    <row r="209" spans="1:5" x14ac:dyDescent="0.55000000000000004">
      <c r="A209" t="s">
        <v>222</v>
      </c>
      <c r="B209" s="3" t="s">
        <v>241</v>
      </c>
      <c r="C209" s="4">
        <v>0.2</v>
      </c>
      <c r="D209" s="8">
        <v>2350</v>
      </c>
      <c r="E209" s="3">
        <v>4900497</v>
      </c>
    </row>
    <row r="210" spans="1:5" x14ac:dyDescent="0.55000000000000004">
      <c r="A210" t="s">
        <v>222</v>
      </c>
      <c r="B210" s="3" t="s">
        <v>242</v>
      </c>
      <c r="C210" s="4">
        <v>0.2</v>
      </c>
      <c r="D210" s="8">
        <v>15066</v>
      </c>
      <c r="E210" s="3" t="s">
        <v>243</v>
      </c>
    </row>
    <row r="211" spans="1:5" x14ac:dyDescent="0.55000000000000004">
      <c r="A211" t="s">
        <v>222</v>
      </c>
      <c r="B211" s="3" t="s">
        <v>244</v>
      </c>
      <c r="C211" s="4">
        <v>0.2</v>
      </c>
      <c r="D211" s="3">
        <v>419</v>
      </c>
      <c r="E211" s="3">
        <v>4908003</v>
      </c>
    </row>
    <row r="212" spans="1:5" x14ac:dyDescent="0.55000000000000004">
      <c r="A212" t="s">
        <v>222</v>
      </c>
      <c r="B212" s="3" t="s">
        <v>245</v>
      </c>
      <c r="C212" s="4">
        <v>0.2</v>
      </c>
      <c r="D212" s="8">
        <v>8000</v>
      </c>
      <c r="E212" s="3">
        <v>4900073</v>
      </c>
    </row>
    <row r="213" spans="1:5" x14ac:dyDescent="0.55000000000000004">
      <c r="A213" t="s">
        <v>222</v>
      </c>
      <c r="B213" s="3" t="s">
        <v>246</v>
      </c>
      <c r="C213" s="4">
        <v>0.24</v>
      </c>
      <c r="D213" s="3">
        <v>800</v>
      </c>
      <c r="E213" s="3">
        <v>4900364</v>
      </c>
    </row>
    <row r="214" spans="1:5" x14ac:dyDescent="0.55000000000000004">
      <c r="A214" t="s">
        <v>222</v>
      </c>
      <c r="B214" s="3" t="s">
        <v>247</v>
      </c>
      <c r="C214" s="4">
        <v>0.24</v>
      </c>
      <c r="D214" s="8">
        <v>115000</v>
      </c>
      <c r="E214" s="3">
        <v>4900359</v>
      </c>
    </row>
    <row r="215" spans="1:5" x14ac:dyDescent="0.55000000000000004">
      <c r="A215" t="s">
        <v>222</v>
      </c>
      <c r="B215" s="3" t="s">
        <v>248</v>
      </c>
      <c r="C215" s="4">
        <v>0.24</v>
      </c>
      <c r="D215" s="3">
        <v>363</v>
      </c>
      <c r="E215" s="3">
        <v>4901562</v>
      </c>
    </row>
    <row r="216" spans="1:5" x14ac:dyDescent="0.55000000000000004">
      <c r="A216" t="s">
        <v>222</v>
      </c>
      <c r="B216" s="3" t="s">
        <v>249</v>
      </c>
      <c r="C216" s="4">
        <v>0.24</v>
      </c>
      <c r="D216" s="8">
        <v>93119</v>
      </c>
      <c r="E216" s="3">
        <v>4900332</v>
      </c>
    </row>
    <row r="217" spans="1:5" x14ac:dyDescent="0.55000000000000004">
      <c r="A217" t="s">
        <v>222</v>
      </c>
      <c r="B217" s="3" t="s">
        <v>250</v>
      </c>
      <c r="C217" s="4">
        <v>0.24</v>
      </c>
      <c r="D217" s="3">
        <v>0</v>
      </c>
      <c r="E217" s="3">
        <v>4903012</v>
      </c>
    </row>
    <row r="218" spans="1:5" x14ac:dyDescent="0.55000000000000004">
      <c r="A218" t="s">
        <v>222</v>
      </c>
      <c r="B218" s="3" t="s">
        <v>251</v>
      </c>
      <c r="C218" s="4">
        <v>0.25</v>
      </c>
      <c r="D218" s="8">
        <v>9457</v>
      </c>
      <c r="E218" s="3">
        <v>4914079</v>
      </c>
    </row>
    <row r="219" spans="1:5" x14ac:dyDescent="0.55000000000000004">
      <c r="A219" t="s">
        <v>222</v>
      </c>
      <c r="B219" s="3" t="s">
        <v>252</v>
      </c>
      <c r="C219" s="4">
        <v>0.25</v>
      </c>
      <c r="D219" s="8">
        <v>23000</v>
      </c>
      <c r="E219" s="3">
        <v>4900079</v>
      </c>
    </row>
    <row r="220" spans="1:5" x14ac:dyDescent="0.55000000000000004">
      <c r="A220" t="s">
        <v>222</v>
      </c>
      <c r="B220" s="3" t="s">
        <v>253</v>
      </c>
      <c r="C220" s="4">
        <v>0.25</v>
      </c>
      <c r="D220" s="8">
        <v>48624</v>
      </c>
      <c r="E220" s="3">
        <v>4901158</v>
      </c>
    </row>
    <row r="221" spans="1:5" x14ac:dyDescent="0.55000000000000004">
      <c r="A221" t="s">
        <v>222</v>
      </c>
      <c r="B221" s="3" t="s">
        <v>254</v>
      </c>
      <c r="C221" s="4">
        <v>0.3</v>
      </c>
      <c r="D221" s="3">
        <v>30</v>
      </c>
      <c r="E221" s="3" t="s">
        <v>255</v>
      </c>
    </row>
    <row r="222" spans="1:5" x14ac:dyDescent="0.55000000000000004">
      <c r="A222" t="s">
        <v>222</v>
      </c>
      <c r="B222" s="3" t="s">
        <v>256</v>
      </c>
      <c r="C222" s="4">
        <v>0.31</v>
      </c>
      <c r="D222" s="3">
        <v>925</v>
      </c>
      <c r="E222" s="3">
        <v>4900192</v>
      </c>
    </row>
    <row r="223" spans="1:5" x14ac:dyDescent="0.55000000000000004">
      <c r="A223" t="s">
        <v>222</v>
      </c>
      <c r="B223" s="3" t="s">
        <v>257</v>
      </c>
      <c r="C223" s="4">
        <v>0.31</v>
      </c>
      <c r="D223" s="8">
        <v>13000</v>
      </c>
      <c r="E223" s="3">
        <v>4914118</v>
      </c>
    </row>
    <row r="224" spans="1:5" x14ac:dyDescent="0.55000000000000004">
      <c r="A224" t="s">
        <v>222</v>
      </c>
      <c r="B224" s="3" t="s">
        <v>258</v>
      </c>
      <c r="C224" s="4">
        <v>0.31</v>
      </c>
      <c r="D224" s="8">
        <v>7000</v>
      </c>
      <c r="E224" s="3">
        <v>4900400</v>
      </c>
    </row>
    <row r="225" spans="1:5" x14ac:dyDescent="0.55000000000000004">
      <c r="A225" t="s">
        <v>222</v>
      </c>
      <c r="B225" s="3" t="s">
        <v>259</v>
      </c>
      <c r="C225" s="4">
        <v>0.31</v>
      </c>
      <c r="D225" s="8">
        <v>1300</v>
      </c>
      <c r="E225" s="3">
        <v>4900188</v>
      </c>
    </row>
    <row r="226" spans="1:5" x14ac:dyDescent="0.55000000000000004">
      <c r="A226" t="s">
        <v>222</v>
      </c>
      <c r="B226" s="3" t="s">
        <v>260</v>
      </c>
      <c r="C226" s="4">
        <v>0.31</v>
      </c>
      <c r="D226" s="3">
        <v>80</v>
      </c>
      <c r="E226" s="3">
        <v>4902345</v>
      </c>
    </row>
    <row r="227" spans="1:5" x14ac:dyDescent="0.55000000000000004">
      <c r="A227" t="s">
        <v>222</v>
      </c>
      <c r="B227" s="3" t="s">
        <v>261</v>
      </c>
      <c r="C227" s="4">
        <v>0.35</v>
      </c>
      <c r="D227" s="8">
        <v>29141</v>
      </c>
      <c r="E227" s="3">
        <v>4900414</v>
      </c>
    </row>
    <row r="228" spans="1:5" x14ac:dyDescent="0.55000000000000004">
      <c r="A228" t="s">
        <v>222</v>
      </c>
      <c r="B228" s="3" t="s">
        <v>262</v>
      </c>
      <c r="C228" s="4">
        <v>0.4</v>
      </c>
      <c r="D228" s="3">
        <v>141</v>
      </c>
      <c r="E228" s="3">
        <v>4900151</v>
      </c>
    </row>
    <row r="229" spans="1:5" x14ac:dyDescent="0.55000000000000004">
      <c r="A229" t="s">
        <v>222</v>
      </c>
      <c r="B229" s="3" t="s">
        <v>263</v>
      </c>
      <c r="C229" s="4">
        <v>0.4</v>
      </c>
      <c r="D229" s="8">
        <v>27400</v>
      </c>
      <c r="E229" s="3">
        <v>4900346</v>
      </c>
    </row>
    <row r="230" spans="1:5" x14ac:dyDescent="0.55000000000000004">
      <c r="A230" t="s">
        <v>222</v>
      </c>
      <c r="B230" s="3" t="s">
        <v>264</v>
      </c>
      <c r="C230" s="4">
        <v>0.46</v>
      </c>
      <c r="D230" s="3">
        <v>30</v>
      </c>
      <c r="E230" s="3" t="s">
        <v>265</v>
      </c>
    </row>
    <row r="231" spans="1:5" x14ac:dyDescent="0.55000000000000004">
      <c r="A231" t="s">
        <v>222</v>
      </c>
      <c r="B231" s="3" t="s">
        <v>266</v>
      </c>
      <c r="C231" s="4">
        <v>0.5</v>
      </c>
      <c r="D231" s="8">
        <v>17500</v>
      </c>
      <c r="E231" s="3">
        <v>4900340</v>
      </c>
    </row>
    <row r="232" spans="1:5" x14ac:dyDescent="0.55000000000000004">
      <c r="A232" t="s">
        <v>222</v>
      </c>
      <c r="B232" s="5" t="s">
        <v>267</v>
      </c>
      <c r="C232" s="4">
        <v>0.8</v>
      </c>
      <c r="D232" s="8">
        <v>2450</v>
      </c>
      <c r="E232" s="3">
        <v>4900273</v>
      </c>
    </row>
    <row r="233" spans="1:5" x14ac:dyDescent="0.55000000000000004">
      <c r="A233" t="s">
        <v>222</v>
      </c>
      <c r="B233" s="5" t="s">
        <v>268</v>
      </c>
      <c r="C233" s="4">
        <v>1</v>
      </c>
      <c r="D233" s="8">
        <v>17500</v>
      </c>
      <c r="E233" s="3">
        <v>4914120</v>
      </c>
    </row>
    <row r="234" spans="1:5" x14ac:dyDescent="0.55000000000000004">
      <c r="A234" t="s">
        <v>222</v>
      </c>
      <c r="B234" s="5" t="s">
        <v>269</v>
      </c>
      <c r="C234" s="4">
        <v>2</v>
      </c>
      <c r="D234" s="3">
        <v>400</v>
      </c>
      <c r="E234" s="3">
        <v>4900112</v>
      </c>
    </row>
    <row r="235" spans="1:5" x14ac:dyDescent="0.55000000000000004">
      <c r="A235" t="s">
        <v>270</v>
      </c>
      <c r="B235" s="1" t="s">
        <v>271</v>
      </c>
      <c r="C235" s="2">
        <v>0.1</v>
      </c>
      <c r="D235" s="1">
        <v>100</v>
      </c>
      <c r="E235" s="1">
        <v>4901675</v>
      </c>
    </row>
    <row r="236" spans="1:5" x14ac:dyDescent="0.55000000000000004">
      <c r="A236" t="s">
        <v>270</v>
      </c>
      <c r="B236" s="1" t="s">
        <v>272</v>
      </c>
      <c r="C236" s="2">
        <v>0.1</v>
      </c>
      <c r="D236" s="1">
        <v>25</v>
      </c>
      <c r="E236" s="1" t="s">
        <v>273</v>
      </c>
    </row>
    <row r="237" spans="1:5" x14ac:dyDescent="0.55000000000000004">
      <c r="A237" t="s">
        <v>270</v>
      </c>
      <c r="B237" s="1" t="s">
        <v>274</v>
      </c>
      <c r="C237" s="2">
        <v>0.1</v>
      </c>
      <c r="D237" s="1">
        <v>435</v>
      </c>
      <c r="E237" s="1">
        <v>4914082</v>
      </c>
    </row>
    <row r="238" spans="1:5" x14ac:dyDescent="0.55000000000000004">
      <c r="A238" t="s">
        <v>270</v>
      </c>
      <c r="B238" s="1" t="s">
        <v>275</v>
      </c>
      <c r="C238" s="2">
        <v>0.1</v>
      </c>
      <c r="D238" s="1">
        <v>200</v>
      </c>
      <c r="E238" s="1">
        <v>4900477</v>
      </c>
    </row>
    <row r="239" spans="1:5" x14ac:dyDescent="0.55000000000000004">
      <c r="A239" t="s">
        <v>270</v>
      </c>
      <c r="B239" s="1" t="s">
        <v>276</v>
      </c>
      <c r="C239" s="2">
        <v>0.1</v>
      </c>
      <c r="D239" s="6">
        <v>1000</v>
      </c>
      <c r="E239" s="1">
        <v>4902359</v>
      </c>
    </row>
    <row r="240" spans="1:5" x14ac:dyDescent="0.55000000000000004">
      <c r="A240" t="s">
        <v>270</v>
      </c>
      <c r="B240" s="1" t="s">
        <v>277</v>
      </c>
      <c r="C240" s="2">
        <v>0.11</v>
      </c>
      <c r="D240" s="1">
        <v>40</v>
      </c>
      <c r="E240" s="1">
        <v>4900136</v>
      </c>
    </row>
    <row r="241" spans="1:5" x14ac:dyDescent="0.55000000000000004">
      <c r="A241" t="s">
        <v>270</v>
      </c>
      <c r="B241" s="1" t="s">
        <v>278</v>
      </c>
      <c r="C241" s="2">
        <v>0.11</v>
      </c>
      <c r="D241" s="1">
        <v>660</v>
      </c>
      <c r="E241" s="1">
        <v>4900119</v>
      </c>
    </row>
    <row r="242" spans="1:5" x14ac:dyDescent="0.55000000000000004">
      <c r="A242" t="s">
        <v>270</v>
      </c>
      <c r="B242" s="1" t="s">
        <v>279</v>
      </c>
      <c r="C242" s="2">
        <v>0.14000000000000001</v>
      </c>
      <c r="D242" s="1">
        <v>120</v>
      </c>
      <c r="E242" s="1" t="s">
        <v>280</v>
      </c>
    </row>
    <row r="243" spans="1:5" x14ac:dyDescent="0.55000000000000004">
      <c r="A243" t="s">
        <v>270</v>
      </c>
      <c r="B243" s="1" t="s">
        <v>281</v>
      </c>
      <c r="C243" s="2">
        <v>0.15</v>
      </c>
      <c r="D243" s="1">
        <v>100</v>
      </c>
      <c r="E243" s="1">
        <v>4900526</v>
      </c>
    </row>
    <row r="244" spans="1:5" x14ac:dyDescent="0.55000000000000004">
      <c r="A244" t="s">
        <v>270</v>
      </c>
      <c r="B244" s="1" t="s">
        <v>282</v>
      </c>
      <c r="C244" s="2">
        <v>0.17</v>
      </c>
      <c r="D244" s="1">
        <v>48</v>
      </c>
      <c r="E244" s="1">
        <v>4914072</v>
      </c>
    </row>
    <row r="245" spans="1:5" x14ac:dyDescent="0.55000000000000004">
      <c r="A245" t="s">
        <v>270</v>
      </c>
      <c r="B245" s="1" t="s">
        <v>283</v>
      </c>
      <c r="C245" s="2">
        <v>0.19</v>
      </c>
      <c r="D245" s="1">
        <v>120</v>
      </c>
      <c r="E245" s="1">
        <v>4903049</v>
      </c>
    </row>
    <row r="246" spans="1:5" x14ac:dyDescent="0.55000000000000004">
      <c r="A246" t="s">
        <v>270</v>
      </c>
      <c r="B246" s="1" t="s">
        <v>284</v>
      </c>
      <c r="C246" s="2">
        <v>0.2</v>
      </c>
      <c r="D246" s="1">
        <v>400</v>
      </c>
      <c r="E246" s="1">
        <v>4900452</v>
      </c>
    </row>
    <row r="247" spans="1:5" x14ac:dyDescent="0.55000000000000004">
      <c r="A247" t="s">
        <v>270</v>
      </c>
      <c r="B247" s="1" t="s">
        <v>285</v>
      </c>
      <c r="C247" s="2">
        <v>0.25</v>
      </c>
      <c r="D247" s="6">
        <v>10877</v>
      </c>
      <c r="E247" s="1">
        <v>4900205</v>
      </c>
    </row>
    <row r="248" spans="1:5" x14ac:dyDescent="0.55000000000000004">
      <c r="A248" t="s">
        <v>270</v>
      </c>
      <c r="B248" s="1" t="s">
        <v>286</v>
      </c>
      <c r="C248" s="2">
        <v>0.31</v>
      </c>
      <c r="D248" s="1">
        <v>312</v>
      </c>
      <c r="E248" s="1">
        <v>4900135</v>
      </c>
    </row>
    <row r="249" spans="1:5" x14ac:dyDescent="0.55000000000000004">
      <c r="A249" t="s">
        <v>270</v>
      </c>
      <c r="B249" s="1" t="s">
        <v>287</v>
      </c>
      <c r="C249" s="2">
        <v>0.33</v>
      </c>
      <c r="D249" s="6">
        <v>6500</v>
      </c>
      <c r="E249" s="1">
        <v>4914196</v>
      </c>
    </row>
    <row r="250" spans="1:5" x14ac:dyDescent="0.55000000000000004">
      <c r="A250" t="s">
        <v>270</v>
      </c>
      <c r="B250" s="1" t="s">
        <v>288</v>
      </c>
      <c r="C250" s="2">
        <v>0.35</v>
      </c>
      <c r="D250" s="6">
        <v>3600</v>
      </c>
      <c r="E250" s="1">
        <v>4900287</v>
      </c>
    </row>
    <row r="251" spans="1:5" x14ac:dyDescent="0.55000000000000004">
      <c r="A251" t="s">
        <v>270</v>
      </c>
      <c r="B251" s="1" t="s">
        <v>289</v>
      </c>
      <c r="C251" s="2">
        <v>0.4</v>
      </c>
      <c r="D251" s="1">
        <v>300</v>
      </c>
      <c r="E251" s="1">
        <v>4901673</v>
      </c>
    </row>
    <row r="252" spans="1:5" x14ac:dyDescent="0.55000000000000004">
      <c r="A252" t="s">
        <v>270</v>
      </c>
      <c r="B252" s="1" t="s">
        <v>290</v>
      </c>
      <c r="C252" s="2">
        <v>0.59</v>
      </c>
      <c r="D252" s="1">
        <v>350</v>
      </c>
      <c r="E252" s="1">
        <v>4902353</v>
      </c>
    </row>
    <row r="253" spans="1:5" x14ac:dyDescent="0.55000000000000004">
      <c r="A253" t="s">
        <v>291</v>
      </c>
      <c r="B253" s="3" t="s">
        <v>292</v>
      </c>
      <c r="C253" s="4">
        <v>0.08</v>
      </c>
      <c r="D253" s="3">
        <v>350</v>
      </c>
      <c r="E253" s="3">
        <v>4900428</v>
      </c>
    </row>
    <row r="254" spans="1:5" x14ac:dyDescent="0.55000000000000004">
      <c r="A254" t="s">
        <v>291</v>
      </c>
      <c r="B254" s="3" t="s">
        <v>293</v>
      </c>
      <c r="C254" s="4">
        <v>0.1</v>
      </c>
      <c r="D254" s="3">
        <v>350</v>
      </c>
      <c r="E254" s="3">
        <v>4914009</v>
      </c>
    </row>
    <row r="255" spans="1:5" x14ac:dyDescent="0.55000000000000004">
      <c r="A255" t="s">
        <v>291</v>
      </c>
      <c r="B255" s="3" t="s">
        <v>294</v>
      </c>
      <c r="C255" s="4">
        <v>0.3</v>
      </c>
      <c r="D255" s="3">
        <v>0</v>
      </c>
      <c r="E255" s="3">
        <v>4904008</v>
      </c>
    </row>
    <row r="256" spans="1:5" x14ac:dyDescent="0.55000000000000004">
      <c r="A256" t="s">
        <v>291</v>
      </c>
      <c r="B256" s="3" t="s">
        <v>295</v>
      </c>
      <c r="C256" s="4">
        <v>0.3</v>
      </c>
      <c r="D256" s="3">
        <v>128</v>
      </c>
      <c r="E256" s="3" t="s">
        <v>296</v>
      </c>
    </row>
    <row r="257" spans="1:5" x14ac:dyDescent="0.55000000000000004">
      <c r="A257" t="s">
        <v>291</v>
      </c>
      <c r="B257" s="3" t="s">
        <v>297</v>
      </c>
      <c r="C257" s="4">
        <v>0.3</v>
      </c>
      <c r="D257" s="3">
        <v>525</v>
      </c>
      <c r="E257" s="3">
        <v>4900315</v>
      </c>
    </row>
    <row r="258" spans="1:5" x14ac:dyDescent="0.55000000000000004">
      <c r="A258" t="s">
        <v>291</v>
      </c>
      <c r="B258" s="3" t="s">
        <v>298</v>
      </c>
      <c r="C258" s="4">
        <v>0.3</v>
      </c>
      <c r="D258" s="8">
        <v>1730</v>
      </c>
      <c r="E258" s="3">
        <v>4900316</v>
      </c>
    </row>
    <row r="259" spans="1:5" x14ac:dyDescent="0.55000000000000004">
      <c r="A259" t="s">
        <v>291</v>
      </c>
      <c r="B259" s="3" t="s">
        <v>299</v>
      </c>
      <c r="C259" s="4">
        <v>0.3</v>
      </c>
      <c r="D259" s="3">
        <v>300</v>
      </c>
      <c r="E259" s="3" t="s">
        <v>300</v>
      </c>
    </row>
    <row r="260" spans="1:5" x14ac:dyDescent="0.55000000000000004">
      <c r="A260" t="s">
        <v>291</v>
      </c>
      <c r="B260" s="3" t="s">
        <v>301</v>
      </c>
      <c r="C260" s="4">
        <v>0.3</v>
      </c>
      <c r="D260" s="3">
        <v>550</v>
      </c>
      <c r="E260" s="3">
        <v>4905008</v>
      </c>
    </row>
    <row r="261" spans="1:5" x14ac:dyDescent="0.55000000000000004">
      <c r="A261" t="s">
        <v>291</v>
      </c>
      <c r="B261" s="3" t="s">
        <v>302</v>
      </c>
      <c r="C261" s="4">
        <v>0.3</v>
      </c>
      <c r="D261" s="8">
        <v>1408</v>
      </c>
      <c r="E261" s="3">
        <v>4900146</v>
      </c>
    </row>
    <row r="262" spans="1:5" x14ac:dyDescent="0.55000000000000004">
      <c r="A262" t="s">
        <v>291</v>
      </c>
      <c r="B262" s="3" t="s">
        <v>303</v>
      </c>
      <c r="C262" s="4">
        <v>0.54</v>
      </c>
      <c r="D262" s="8">
        <v>1800</v>
      </c>
      <c r="E262" s="3">
        <v>4909121</v>
      </c>
    </row>
    <row r="263" spans="1:5" x14ac:dyDescent="0.55000000000000004">
      <c r="A263" t="s">
        <v>291</v>
      </c>
      <c r="B263" s="3" t="s">
        <v>304</v>
      </c>
      <c r="C263" s="4">
        <v>0.55000000000000004</v>
      </c>
      <c r="D263" s="3">
        <v>500</v>
      </c>
      <c r="E263" s="3">
        <v>4900317</v>
      </c>
    </row>
    <row r="264" spans="1:5" x14ac:dyDescent="0.55000000000000004">
      <c r="A264" t="s">
        <v>291</v>
      </c>
      <c r="B264" s="3" t="s">
        <v>305</v>
      </c>
      <c r="C264" s="4">
        <v>0.55000000000000004</v>
      </c>
      <c r="D264" s="8">
        <v>5500</v>
      </c>
      <c r="E264" s="3">
        <v>4900378</v>
      </c>
    </row>
    <row r="265" spans="1:5" x14ac:dyDescent="0.55000000000000004">
      <c r="A265" t="s">
        <v>306</v>
      </c>
      <c r="B265" s="3" t="s">
        <v>307</v>
      </c>
      <c r="C265" s="4">
        <v>0.1</v>
      </c>
      <c r="D265" s="8">
        <v>9056</v>
      </c>
      <c r="E265" s="3">
        <v>4902319</v>
      </c>
    </row>
    <row r="266" spans="1:5" x14ac:dyDescent="0.55000000000000004">
      <c r="A266" t="s">
        <v>306</v>
      </c>
      <c r="B266" s="3" t="s">
        <v>308</v>
      </c>
      <c r="C266" s="4">
        <v>0.1</v>
      </c>
      <c r="D266" s="3">
        <v>0</v>
      </c>
      <c r="E266" s="3">
        <v>4909045</v>
      </c>
    </row>
    <row r="267" spans="1:5" x14ac:dyDescent="0.55000000000000004">
      <c r="A267" t="s">
        <v>306</v>
      </c>
      <c r="B267" s="3" t="s">
        <v>309</v>
      </c>
      <c r="C267" s="4">
        <v>0.1</v>
      </c>
      <c r="D267" s="8">
        <v>1800</v>
      </c>
      <c r="E267" s="3">
        <v>4900225</v>
      </c>
    </row>
    <row r="268" spans="1:5" x14ac:dyDescent="0.55000000000000004">
      <c r="A268" t="s">
        <v>306</v>
      </c>
      <c r="B268" s="3" t="s">
        <v>310</v>
      </c>
      <c r="C268" s="4">
        <v>0.1</v>
      </c>
      <c r="D268" s="8">
        <v>7500</v>
      </c>
      <c r="E268" s="3">
        <v>4900446</v>
      </c>
    </row>
    <row r="269" spans="1:5" x14ac:dyDescent="0.55000000000000004">
      <c r="A269" t="s">
        <v>306</v>
      </c>
      <c r="B269" s="3" t="s">
        <v>311</v>
      </c>
      <c r="C269" s="4">
        <v>0.12</v>
      </c>
      <c r="D269" s="3">
        <v>950</v>
      </c>
      <c r="E269" s="3">
        <v>4900249</v>
      </c>
    </row>
    <row r="270" spans="1:5" x14ac:dyDescent="0.55000000000000004">
      <c r="A270" t="s">
        <v>306</v>
      </c>
      <c r="B270" s="3" t="s">
        <v>312</v>
      </c>
      <c r="C270" s="4">
        <v>0.3</v>
      </c>
      <c r="D270" s="8">
        <v>3020</v>
      </c>
      <c r="E270" s="3">
        <v>4900271</v>
      </c>
    </row>
    <row r="271" spans="1:5" x14ac:dyDescent="0.55000000000000004">
      <c r="A271" t="s">
        <v>306</v>
      </c>
      <c r="B271" s="5" t="s">
        <v>313</v>
      </c>
      <c r="C271" s="4">
        <v>0.61</v>
      </c>
      <c r="D271" s="3">
        <v>950</v>
      </c>
      <c r="E271" s="3">
        <v>4900379</v>
      </c>
    </row>
    <row r="272" spans="1:5" x14ac:dyDescent="0.55000000000000004">
      <c r="A272" t="s">
        <v>306</v>
      </c>
      <c r="B272" s="5" t="s">
        <v>314</v>
      </c>
      <c r="C272" s="4">
        <v>0.61</v>
      </c>
      <c r="D272" s="3">
        <v>100</v>
      </c>
      <c r="E272" s="3">
        <v>4914133</v>
      </c>
    </row>
    <row r="273" spans="1:5" x14ac:dyDescent="0.55000000000000004">
      <c r="A273" t="s">
        <v>306</v>
      </c>
      <c r="B273" s="5" t="s">
        <v>315</v>
      </c>
      <c r="C273" s="4">
        <v>0.61</v>
      </c>
      <c r="D273" s="3">
        <v>400</v>
      </c>
      <c r="E273" s="3">
        <v>4902328</v>
      </c>
    </row>
    <row r="274" spans="1:5" x14ac:dyDescent="0.55000000000000004">
      <c r="A274" t="s">
        <v>316</v>
      </c>
      <c r="B274" s="1" t="s">
        <v>317</v>
      </c>
      <c r="C274" s="2">
        <v>0.2</v>
      </c>
      <c r="D274" s="6">
        <v>5025</v>
      </c>
      <c r="E274" s="1">
        <v>4900318</v>
      </c>
    </row>
    <row r="275" spans="1:5" x14ac:dyDescent="0.55000000000000004">
      <c r="A275" t="s">
        <v>316</v>
      </c>
      <c r="B275" s="1" t="s">
        <v>318</v>
      </c>
      <c r="C275" s="2">
        <v>0.2</v>
      </c>
      <c r="D275" s="1">
        <v>582</v>
      </c>
      <c r="E275" s="1">
        <v>4914096</v>
      </c>
    </row>
    <row r="276" spans="1:5" x14ac:dyDescent="0.55000000000000004">
      <c r="A276" t="s">
        <v>316</v>
      </c>
      <c r="B276" s="1" t="s">
        <v>319</v>
      </c>
      <c r="C276" s="2">
        <v>0.22</v>
      </c>
      <c r="D276" s="1">
        <v>791</v>
      </c>
      <c r="E276" s="1">
        <v>4900258</v>
      </c>
    </row>
    <row r="277" spans="1:5" x14ac:dyDescent="0.55000000000000004">
      <c r="A277" t="s">
        <v>316</v>
      </c>
      <c r="B277" s="1" t="s">
        <v>320</v>
      </c>
      <c r="C277" s="2">
        <v>0.35</v>
      </c>
      <c r="D277" s="1">
        <v>805</v>
      </c>
      <c r="E277" s="1">
        <v>4900167</v>
      </c>
    </row>
    <row r="278" spans="1:5" x14ac:dyDescent="0.55000000000000004">
      <c r="A278" t="s">
        <v>316</v>
      </c>
      <c r="B278" s="1" t="s">
        <v>321</v>
      </c>
      <c r="C278" s="2">
        <v>0.5</v>
      </c>
      <c r="D278" s="6">
        <v>1400</v>
      </c>
      <c r="E278" s="1">
        <v>4900301</v>
      </c>
    </row>
    <row r="279" spans="1:5" x14ac:dyDescent="0.55000000000000004">
      <c r="A279" t="s">
        <v>322</v>
      </c>
      <c r="B279" s="1" t="s">
        <v>323</v>
      </c>
      <c r="C279" s="2">
        <v>0.1</v>
      </c>
      <c r="D279" s="1">
        <v>956</v>
      </c>
      <c r="E279" s="1">
        <v>4900415</v>
      </c>
    </row>
    <row r="280" spans="1:5" x14ac:dyDescent="0.55000000000000004">
      <c r="A280" t="s">
        <v>322</v>
      </c>
      <c r="B280" s="1" t="s">
        <v>324</v>
      </c>
      <c r="C280" s="2">
        <v>0.1</v>
      </c>
      <c r="D280" s="1">
        <v>35</v>
      </c>
      <c r="E280" s="1" t="s">
        <v>325</v>
      </c>
    </row>
    <row r="281" spans="1:5" x14ac:dyDescent="0.55000000000000004">
      <c r="A281" t="s">
        <v>322</v>
      </c>
      <c r="B281" s="1" t="s">
        <v>326</v>
      </c>
      <c r="C281" s="2">
        <v>0.1</v>
      </c>
      <c r="D281" s="1">
        <v>30</v>
      </c>
      <c r="E281" s="1" t="s">
        <v>327</v>
      </c>
    </row>
    <row r="282" spans="1:5" x14ac:dyDescent="0.55000000000000004">
      <c r="A282" t="s">
        <v>322</v>
      </c>
      <c r="B282" s="1" t="s">
        <v>328</v>
      </c>
      <c r="C282" s="2">
        <v>0.1</v>
      </c>
      <c r="D282" s="1">
        <v>830</v>
      </c>
      <c r="E282" s="1">
        <v>4900181</v>
      </c>
    </row>
    <row r="283" spans="1:5" x14ac:dyDescent="0.55000000000000004">
      <c r="A283" t="s">
        <v>322</v>
      </c>
      <c r="B283" s="1" t="s">
        <v>329</v>
      </c>
      <c r="C283" s="2">
        <v>0.1</v>
      </c>
      <c r="D283" s="1">
        <v>86</v>
      </c>
      <c r="E283" s="1" t="s">
        <v>330</v>
      </c>
    </row>
    <row r="284" spans="1:5" x14ac:dyDescent="0.55000000000000004">
      <c r="A284" t="s">
        <v>322</v>
      </c>
      <c r="B284" s="1" t="s">
        <v>331</v>
      </c>
      <c r="C284" s="2">
        <v>0.13</v>
      </c>
      <c r="D284" s="6">
        <v>2700</v>
      </c>
      <c r="E284" s="1">
        <v>4900312</v>
      </c>
    </row>
    <row r="285" spans="1:5" x14ac:dyDescent="0.55000000000000004">
      <c r="A285" t="s">
        <v>322</v>
      </c>
      <c r="B285" s="1" t="s">
        <v>332</v>
      </c>
      <c r="C285" s="2">
        <v>0.16</v>
      </c>
      <c r="D285" s="1">
        <v>468</v>
      </c>
      <c r="E285" s="1">
        <v>4900281</v>
      </c>
    </row>
    <row r="286" spans="1:5" x14ac:dyDescent="0.55000000000000004">
      <c r="A286" t="s">
        <v>322</v>
      </c>
      <c r="B286" s="1" t="s">
        <v>333</v>
      </c>
      <c r="C286" s="2">
        <v>0.19</v>
      </c>
      <c r="D286" s="1">
        <v>300</v>
      </c>
      <c r="E286" s="1">
        <v>4900451</v>
      </c>
    </row>
    <row r="287" spans="1:5" x14ac:dyDescent="0.55000000000000004">
      <c r="A287" t="s">
        <v>322</v>
      </c>
      <c r="B287" s="1" t="s">
        <v>334</v>
      </c>
      <c r="C287" s="2">
        <v>0.2</v>
      </c>
      <c r="D287" s="1">
        <v>205</v>
      </c>
      <c r="E287" s="1">
        <v>4900173</v>
      </c>
    </row>
    <row r="288" spans="1:5" x14ac:dyDescent="0.55000000000000004">
      <c r="A288" t="s">
        <v>322</v>
      </c>
      <c r="B288" s="1" t="s">
        <v>335</v>
      </c>
      <c r="C288" s="2">
        <v>0.2</v>
      </c>
      <c r="D288" s="6">
        <v>1500</v>
      </c>
      <c r="E288" s="1">
        <v>4900170</v>
      </c>
    </row>
    <row r="289" spans="1:5" x14ac:dyDescent="0.55000000000000004">
      <c r="A289" t="s">
        <v>322</v>
      </c>
      <c r="B289" s="1" t="s">
        <v>336</v>
      </c>
      <c r="C289" s="2">
        <v>0.2</v>
      </c>
      <c r="D289" s="1">
        <v>285</v>
      </c>
      <c r="E289" s="1">
        <v>4900421</v>
      </c>
    </row>
    <row r="290" spans="1:5" x14ac:dyDescent="0.55000000000000004">
      <c r="A290" t="s">
        <v>322</v>
      </c>
      <c r="B290" s="1" t="s">
        <v>337</v>
      </c>
      <c r="C290" s="2">
        <v>0.25</v>
      </c>
      <c r="D290" s="6">
        <v>1200</v>
      </c>
      <c r="E290" s="1">
        <v>4900310</v>
      </c>
    </row>
    <row r="291" spans="1:5" x14ac:dyDescent="0.55000000000000004">
      <c r="A291" t="s">
        <v>322</v>
      </c>
      <c r="B291" s="1" t="s">
        <v>338</v>
      </c>
      <c r="C291" s="2">
        <v>0.3</v>
      </c>
      <c r="D291" s="1">
        <v>30</v>
      </c>
      <c r="E291" s="1" t="s">
        <v>339</v>
      </c>
    </row>
    <row r="292" spans="1:5" x14ac:dyDescent="0.55000000000000004">
      <c r="A292" t="s">
        <v>322</v>
      </c>
      <c r="B292" s="1" t="s">
        <v>340</v>
      </c>
      <c r="C292" s="2">
        <v>0.35</v>
      </c>
      <c r="D292" s="6">
        <v>3000</v>
      </c>
      <c r="E292" s="1">
        <v>4900276</v>
      </c>
    </row>
    <row r="293" spans="1:5" x14ac:dyDescent="0.55000000000000004">
      <c r="A293" t="s">
        <v>322</v>
      </c>
      <c r="B293" s="1" t="s">
        <v>341</v>
      </c>
      <c r="C293" s="2">
        <v>0.4</v>
      </c>
      <c r="D293" s="6">
        <v>1200</v>
      </c>
      <c r="E293" s="1">
        <v>4900114</v>
      </c>
    </row>
    <row r="294" spans="1:5" x14ac:dyDescent="0.55000000000000004">
      <c r="A294" t="s">
        <v>322</v>
      </c>
      <c r="B294" s="1" t="s">
        <v>342</v>
      </c>
      <c r="C294" s="2">
        <v>0.4</v>
      </c>
      <c r="D294" s="6">
        <v>3124</v>
      </c>
      <c r="E294" s="1">
        <v>4900201</v>
      </c>
    </row>
    <row r="295" spans="1:5" x14ac:dyDescent="0.55000000000000004">
      <c r="A295" t="s">
        <v>322</v>
      </c>
      <c r="B295" s="1" t="s">
        <v>343</v>
      </c>
      <c r="C295" s="2">
        <v>0.4</v>
      </c>
      <c r="D295" s="1">
        <v>120</v>
      </c>
      <c r="E295" s="1" t="s">
        <v>344</v>
      </c>
    </row>
    <row r="296" spans="1:5" x14ac:dyDescent="0.55000000000000004">
      <c r="A296" t="s">
        <v>322</v>
      </c>
      <c r="B296" s="1" t="s">
        <v>345</v>
      </c>
      <c r="C296" s="2">
        <v>0.5</v>
      </c>
      <c r="D296" s="6">
        <v>3500</v>
      </c>
      <c r="E296" s="1">
        <v>4900160</v>
      </c>
    </row>
    <row r="297" spans="1:5" x14ac:dyDescent="0.55000000000000004">
      <c r="A297" t="s">
        <v>322</v>
      </c>
      <c r="B297" s="7" t="s">
        <v>346</v>
      </c>
      <c r="C297" s="2">
        <v>0.74</v>
      </c>
      <c r="D297" s="1">
        <v>220</v>
      </c>
      <c r="E297" s="1">
        <v>4906009</v>
      </c>
    </row>
    <row r="298" spans="1:5" x14ac:dyDescent="0.55000000000000004">
      <c r="A298" t="s">
        <v>347</v>
      </c>
      <c r="B298" s="1" t="s">
        <v>348</v>
      </c>
      <c r="C298" s="2">
        <v>0.17</v>
      </c>
      <c r="D298" s="6">
        <v>8010</v>
      </c>
      <c r="E298" s="1">
        <v>4900351</v>
      </c>
    </row>
    <row r="299" spans="1:5" x14ac:dyDescent="0.55000000000000004">
      <c r="A299" t="s">
        <v>347</v>
      </c>
      <c r="B299" s="1" t="s">
        <v>349</v>
      </c>
      <c r="C299" s="2">
        <v>0.17</v>
      </c>
      <c r="D299" s="6">
        <v>7659</v>
      </c>
      <c r="E299" s="1">
        <v>4900536</v>
      </c>
    </row>
    <row r="300" spans="1:5" x14ac:dyDescent="0.55000000000000004">
      <c r="A300" t="s">
        <v>347</v>
      </c>
      <c r="B300" s="1" t="s">
        <v>155</v>
      </c>
      <c r="C300" s="2">
        <v>0.17</v>
      </c>
      <c r="D300" s="1">
        <v>645</v>
      </c>
      <c r="E300" s="1">
        <v>4900417</v>
      </c>
    </row>
    <row r="301" spans="1:5" x14ac:dyDescent="0.55000000000000004">
      <c r="A301" t="s">
        <v>347</v>
      </c>
      <c r="B301" s="1" t="s">
        <v>350</v>
      </c>
      <c r="C301" s="2">
        <v>0.17</v>
      </c>
      <c r="D301" s="6">
        <v>1800</v>
      </c>
      <c r="E301" s="1">
        <v>4900456</v>
      </c>
    </row>
    <row r="302" spans="1:5" x14ac:dyDescent="0.55000000000000004">
      <c r="A302" t="s">
        <v>347</v>
      </c>
      <c r="B302" s="1" t="s">
        <v>351</v>
      </c>
      <c r="C302" s="2">
        <v>0.18</v>
      </c>
      <c r="D302" s="6">
        <v>1200</v>
      </c>
      <c r="E302" s="1">
        <v>4900144</v>
      </c>
    </row>
    <row r="303" spans="1:5" x14ac:dyDescent="0.55000000000000004">
      <c r="A303" t="s">
        <v>347</v>
      </c>
      <c r="B303" s="1" t="s">
        <v>352</v>
      </c>
      <c r="C303" s="2">
        <v>0.18</v>
      </c>
      <c r="D303" s="1">
        <v>398</v>
      </c>
      <c r="E303" s="1">
        <v>4900425</v>
      </c>
    </row>
    <row r="304" spans="1:5" x14ac:dyDescent="0.55000000000000004">
      <c r="A304" t="s">
        <v>347</v>
      </c>
      <c r="B304" s="7" t="s">
        <v>353</v>
      </c>
      <c r="C304" s="2">
        <v>0.7</v>
      </c>
      <c r="D304" s="6">
        <v>2000</v>
      </c>
      <c r="E304" s="1">
        <v>4900206</v>
      </c>
    </row>
    <row r="305" spans="1:5" x14ac:dyDescent="0.55000000000000004">
      <c r="A305" t="s">
        <v>354</v>
      </c>
      <c r="B305" s="1" t="s">
        <v>355</v>
      </c>
      <c r="C305" s="2">
        <v>0.1</v>
      </c>
      <c r="D305" s="1">
        <v>300</v>
      </c>
      <c r="E305" s="1">
        <v>4900401</v>
      </c>
    </row>
    <row r="306" spans="1:5" x14ac:dyDescent="0.55000000000000004">
      <c r="A306" t="s">
        <v>354</v>
      </c>
      <c r="B306" s="1" t="s">
        <v>356</v>
      </c>
      <c r="C306" s="2">
        <v>0.1</v>
      </c>
      <c r="D306" s="6">
        <v>2300</v>
      </c>
      <c r="E306" s="1">
        <v>4900176</v>
      </c>
    </row>
    <row r="307" spans="1:5" x14ac:dyDescent="0.55000000000000004">
      <c r="A307" t="s">
        <v>354</v>
      </c>
      <c r="B307" s="1" t="s">
        <v>357</v>
      </c>
      <c r="C307" s="2">
        <v>0.1</v>
      </c>
      <c r="D307" s="1">
        <v>450</v>
      </c>
      <c r="E307" s="1">
        <v>4900213</v>
      </c>
    </row>
    <row r="308" spans="1:5" x14ac:dyDescent="0.55000000000000004">
      <c r="A308" t="s">
        <v>354</v>
      </c>
      <c r="B308" s="1" t="s">
        <v>358</v>
      </c>
      <c r="C308" s="2">
        <v>0.1</v>
      </c>
      <c r="D308" s="1">
        <v>525</v>
      </c>
      <c r="E308" s="1">
        <v>4900232</v>
      </c>
    </row>
    <row r="309" spans="1:5" x14ac:dyDescent="0.55000000000000004">
      <c r="A309" t="s">
        <v>354</v>
      </c>
      <c r="B309" s="1" t="s">
        <v>359</v>
      </c>
      <c r="C309" s="2">
        <v>0.1</v>
      </c>
      <c r="D309" s="1">
        <v>700</v>
      </c>
      <c r="E309" s="1">
        <v>4900326</v>
      </c>
    </row>
    <row r="310" spans="1:5" x14ac:dyDescent="0.55000000000000004">
      <c r="A310" t="s">
        <v>354</v>
      </c>
      <c r="B310" s="1" t="s">
        <v>360</v>
      </c>
      <c r="C310" s="2">
        <v>0.2</v>
      </c>
      <c r="D310" s="1">
        <v>260</v>
      </c>
      <c r="E310" s="1">
        <v>4902139</v>
      </c>
    </row>
    <row r="311" spans="1:5" x14ac:dyDescent="0.55000000000000004">
      <c r="A311" t="s">
        <v>354</v>
      </c>
      <c r="B311" s="1" t="s">
        <v>361</v>
      </c>
      <c r="C311" s="2">
        <v>0.2</v>
      </c>
      <c r="D311" s="1">
        <v>50</v>
      </c>
      <c r="E311" s="1">
        <v>4908017</v>
      </c>
    </row>
    <row r="312" spans="1:5" x14ac:dyDescent="0.55000000000000004">
      <c r="A312" t="s">
        <v>354</v>
      </c>
      <c r="B312" s="1" t="s">
        <v>362</v>
      </c>
      <c r="C312" s="2">
        <v>0.4</v>
      </c>
      <c r="D312" s="1">
        <v>250</v>
      </c>
      <c r="E312" s="1">
        <v>4900255</v>
      </c>
    </row>
    <row r="313" spans="1:5" x14ac:dyDescent="0.55000000000000004">
      <c r="A313" t="s">
        <v>354</v>
      </c>
      <c r="B313" s="1" t="s">
        <v>363</v>
      </c>
      <c r="C313" s="2">
        <v>0.45</v>
      </c>
      <c r="D313" s="1">
        <v>85</v>
      </c>
      <c r="E313" s="1">
        <v>4902136</v>
      </c>
    </row>
    <row r="314" spans="1:5" x14ac:dyDescent="0.55000000000000004">
      <c r="A314" t="s">
        <v>354</v>
      </c>
      <c r="B314" s="1" t="s">
        <v>364</v>
      </c>
      <c r="C314" s="2">
        <v>0.5</v>
      </c>
      <c r="D314" s="1">
        <v>100</v>
      </c>
      <c r="E314" s="1">
        <v>4900270</v>
      </c>
    </row>
    <row r="315" spans="1:5" x14ac:dyDescent="0.55000000000000004">
      <c r="A315" t="s">
        <v>354</v>
      </c>
      <c r="B315" s="1" t="s">
        <v>365</v>
      </c>
      <c r="C315" s="2">
        <v>0.56000000000000005</v>
      </c>
      <c r="D315" s="6">
        <v>3250</v>
      </c>
      <c r="E315" s="1">
        <v>4900141</v>
      </c>
    </row>
    <row r="316" spans="1:5" x14ac:dyDescent="0.55000000000000004">
      <c r="A316" t="s">
        <v>354</v>
      </c>
      <c r="B316" s="1" t="s">
        <v>366</v>
      </c>
      <c r="C316" s="2">
        <v>0.59</v>
      </c>
      <c r="D316" s="1">
        <v>319</v>
      </c>
      <c r="E316" s="1">
        <v>4902144</v>
      </c>
    </row>
    <row r="317" spans="1:5" x14ac:dyDescent="0.55000000000000004">
      <c r="A317" t="s">
        <v>354</v>
      </c>
      <c r="B317" s="7" t="s">
        <v>367</v>
      </c>
      <c r="C317" s="2">
        <v>0.6</v>
      </c>
      <c r="D317" s="1">
        <v>75</v>
      </c>
      <c r="E317" s="1">
        <v>4902135</v>
      </c>
    </row>
    <row r="318" spans="1:5" x14ac:dyDescent="0.55000000000000004">
      <c r="A318" t="s">
        <v>354</v>
      </c>
      <c r="B318" s="7" t="s">
        <v>368</v>
      </c>
      <c r="C318" s="2">
        <v>0.9</v>
      </c>
      <c r="D318" s="1">
        <v>415</v>
      </c>
      <c r="E318" s="1">
        <v>4903104</v>
      </c>
    </row>
    <row r="319" spans="1:5" x14ac:dyDescent="0.55000000000000004">
      <c r="A319" t="s">
        <v>354</v>
      </c>
      <c r="B319" s="7" t="s">
        <v>369</v>
      </c>
      <c r="C319" s="2">
        <v>0.9</v>
      </c>
      <c r="D319" s="1">
        <v>675</v>
      </c>
      <c r="E319" s="1">
        <v>4900212</v>
      </c>
    </row>
    <row r="320" spans="1:5" x14ac:dyDescent="0.55000000000000004">
      <c r="A320" t="s">
        <v>370</v>
      </c>
      <c r="B320" s="1" t="s">
        <v>371</v>
      </c>
      <c r="C320" s="2">
        <v>0.13</v>
      </c>
      <c r="D320" s="1">
        <v>350</v>
      </c>
      <c r="E320" s="1">
        <v>4900226</v>
      </c>
    </row>
    <row r="321" spans="1:5" x14ac:dyDescent="0.55000000000000004">
      <c r="A321" t="s">
        <v>370</v>
      </c>
      <c r="B321" s="1" t="s">
        <v>372</v>
      </c>
      <c r="C321" s="2">
        <v>0.19</v>
      </c>
      <c r="D321" s="6">
        <v>2000</v>
      </c>
      <c r="E321" s="1">
        <v>4900388</v>
      </c>
    </row>
    <row r="322" spans="1:5" x14ac:dyDescent="0.55000000000000004">
      <c r="A322" t="s">
        <v>370</v>
      </c>
      <c r="B322" s="1" t="s">
        <v>373</v>
      </c>
      <c r="C322" s="2">
        <v>0.2</v>
      </c>
      <c r="D322" s="1">
        <v>35</v>
      </c>
      <c r="E322" s="1">
        <v>4900540</v>
      </c>
    </row>
    <row r="323" spans="1:5" x14ac:dyDescent="0.55000000000000004">
      <c r="A323" t="s">
        <v>370</v>
      </c>
      <c r="B323" s="1" t="s">
        <v>374</v>
      </c>
      <c r="C323" s="2">
        <v>0.2</v>
      </c>
      <c r="D323" s="1">
        <v>155</v>
      </c>
      <c r="E323" s="1">
        <v>4900475</v>
      </c>
    </row>
    <row r="324" spans="1:5" x14ac:dyDescent="0.55000000000000004">
      <c r="A324" t="s">
        <v>370</v>
      </c>
      <c r="B324" s="1" t="s">
        <v>375</v>
      </c>
      <c r="C324" s="2">
        <v>0.2</v>
      </c>
      <c r="D324" s="6">
        <v>1800</v>
      </c>
      <c r="E324" s="1">
        <v>4900302</v>
      </c>
    </row>
    <row r="325" spans="1:5" x14ac:dyDescent="0.55000000000000004">
      <c r="A325" t="s">
        <v>370</v>
      </c>
      <c r="B325" s="1" t="s">
        <v>376</v>
      </c>
      <c r="C325" s="2">
        <v>0.2</v>
      </c>
      <c r="D325" s="1">
        <v>733</v>
      </c>
      <c r="E325" s="1">
        <v>4900153</v>
      </c>
    </row>
    <row r="326" spans="1:5" x14ac:dyDescent="0.55000000000000004">
      <c r="A326" t="s">
        <v>370</v>
      </c>
      <c r="B326" s="1" t="s">
        <v>377</v>
      </c>
      <c r="C326" s="2">
        <v>0.3</v>
      </c>
      <c r="D326" s="1">
        <v>42</v>
      </c>
      <c r="E326" s="1" t="s">
        <v>378</v>
      </c>
    </row>
    <row r="327" spans="1:5" x14ac:dyDescent="0.55000000000000004">
      <c r="A327" t="s">
        <v>370</v>
      </c>
      <c r="B327" s="1" t="s">
        <v>379</v>
      </c>
      <c r="C327" s="2">
        <v>0.32</v>
      </c>
      <c r="D327" s="1">
        <v>370</v>
      </c>
      <c r="E327" s="1">
        <v>4900240</v>
      </c>
    </row>
    <row r="328" spans="1:5" x14ac:dyDescent="0.55000000000000004">
      <c r="A328" t="s">
        <v>370</v>
      </c>
      <c r="B328" s="1" t="s">
        <v>380</v>
      </c>
      <c r="C328" s="2">
        <v>0.33</v>
      </c>
      <c r="D328" s="1">
        <v>700</v>
      </c>
      <c r="E328" s="1">
        <v>4900083</v>
      </c>
    </row>
    <row r="329" spans="1:5" x14ac:dyDescent="0.55000000000000004">
      <c r="A329" t="s">
        <v>370</v>
      </c>
      <c r="B329" s="1" t="s">
        <v>381</v>
      </c>
      <c r="C329" s="2">
        <v>0.35</v>
      </c>
      <c r="D329" s="1">
        <v>150</v>
      </c>
      <c r="E329" s="1">
        <v>4900086</v>
      </c>
    </row>
    <row r="330" spans="1:5" x14ac:dyDescent="0.55000000000000004">
      <c r="A330" t="s">
        <v>370</v>
      </c>
      <c r="B330" s="1" t="s">
        <v>382</v>
      </c>
      <c r="C330" s="2">
        <v>0.37</v>
      </c>
      <c r="D330" s="1">
        <v>450</v>
      </c>
      <c r="E330" s="1">
        <v>4900191</v>
      </c>
    </row>
    <row r="331" spans="1:5" x14ac:dyDescent="0.55000000000000004">
      <c r="A331" t="s">
        <v>370</v>
      </c>
      <c r="B331" s="1" t="s">
        <v>383</v>
      </c>
      <c r="C331" s="2">
        <v>0.38</v>
      </c>
      <c r="D331" s="1">
        <v>950</v>
      </c>
      <c r="E331" s="1">
        <v>4900085</v>
      </c>
    </row>
    <row r="332" spans="1:5" x14ac:dyDescent="0.55000000000000004">
      <c r="A332" t="s">
        <v>370</v>
      </c>
      <c r="B332" s="1" t="s">
        <v>384</v>
      </c>
      <c r="C332" s="2">
        <v>0.4</v>
      </c>
      <c r="D332" s="1">
        <v>500</v>
      </c>
      <c r="E332" s="1">
        <v>4900404</v>
      </c>
    </row>
    <row r="333" spans="1:5" x14ac:dyDescent="0.55000000000000004">
      <c r="A333" t="s">
        <v>370</v>
      </c>
      <c r="B333" s="1" t="s">
        <v>385</v>
      </c>
      <c r="C333" s="2">
        <v>0.55000000000000004</v>
      </c>
      <c r="D333" s="6">
        <v>7111</v>
      </c>
      <c r="E333" s="1">
        <v>4902253</v>
      </c>
    </row>
    <row r="334" spans="1:5" x14ac:dyDescent="0.55000000000000004">
      <c r="A334" t="s">
        <v>370</v>
      </c>
      <c r="B334" s="7" t="s">
        <v>387</v>
      </c>
      <c r="C334" s="2">
        <v>0.61</v>
      </c>
      <c r="D334" s="1">
        <v>450</v>
      </c>
      <c r="E334" s="1">
        <v>4900116</v>
      </c>
    </row>
    <row r="335" spans="1:5" x14ac:dyDescent="0.55000000000000004">
      <c r="A335" t="s">
        <v>370</v>
      </c>
      <c r="B335" s="7" t="s">
        <v>386</v>
      </c>
      <c r="C335" s="2">
        <v>0.8</v>
      </c>
      <c r="D335" s="1">
        <v>100</v>
      </c>
      <c r="E335" s="1">
        <v>4907021</v>
      </c>
    </row>
    <row r="336" spans="1:5" x14ac:dyDescent="0.55000000000000004">
      <c r="A336" t="s">
        <v>370</v>
      </c>
      <c r="B336" s="7" t="s">
        <v>388</v>
      </c>
      <c r="C336" s="2">
        <v>0.9</v>
      </c>
      <c r="D336" s="1">
        <v>850</v>
      </c>
      <c r="E336" s="1">
        <v>4900367</v>
      </c>
    </row>
    <row r="337" spans="1:5" x14ac:dyDescent="0.55000000000000004">
      <c r="A337" t="s">
        <v>389</v>
      </c>
      <c r="B337" s="1" t="s">
        <v>390</v>
      </c>
      <c r="C337" s="2">
        <v>0.13</v>
      </c>
      <c r="D337" s="1">
        <v>72</v>
      </c>
      <c r="E337" s="1">
        <v>4914025</v>
      </c>
    </row>
    <row r="338" spans="1:5" x14ac:dyDescent="0.55000000000000004">
      <c r="A338" t="s">
        <v>389</v>
      </c>
      <c r="B338" s="1" t="s">
        <v>391</v>
      </c>
      <c r="C338" s="2">
        <v>0.2</v>
      </c>
      <c r="D338" s="6">
        <v>1460</v>
      </c>
      <c r="E338" s="1">
        <v>4900330</v>
      </c>
    </row>
    <row r="339" spans="1:5" x14ac:dyDescent="0.55000000000000004">
      <c r="A339" t="s">
        <v>389</v>
      </c>
      <c r="B339" s="1" t="s">
        <v>392</v>
      </c>
      <c r="C339" s="2">
        <v>0.2</v>
      </c>
      <c r="D339" s="6">
        <v>1500</v>
      </c>
      <c r="E339" s="1">
        <v>4900152</v>
      </c>
    </row>
    <row r="340" spans="1:5" x14ac:dyDescent="0.55000000000000004">
      <c r="A340" t="s">
        <v>389</v>
      </c>
      <c r="B340" s="1" t="s">
        <v>393</v>
      </c>
      <c r="C340" s="2">
        <v>0.2</v>
      </c>
      <c r="D340" s="6">
        <v>2300</v>
      </c>
      <c r="E340" s="1">
        <v>4900219</v>
      </c>
    </row>
    <row r="341" spans="1:5" x14ac:dyDescent="0.55000000000000004">
      <c r="A341" t="s">
        <v>389</v>
      </c>
      <c r="B341" s="1" t="s">
        <v>394</v>
      </c>
      <c r="C341" s="2">
        <v>0.2</v>
      </c>
      <c r="D341" s="6">
        <v>1700</v>
      </c>
      <c r="E341" s="1">
        <v>4900106</v>
      </c>
    </row>
    <row r="342" spans="1:5" x14ac:dyDescent="0.55000000000000004">
      <c r="A342" t="s">
        <v>389</v>
      </c>
      <c r="B342" s="1" t="s">
        <v>395</v>
      </c>
      <c r="C342" s="2">
        <v>0.2</v>
      </c>
      <c r="D342" s="1">
        <v>293</v>
      </c>
      <c r="E342" s="1">
        <v>4900155</v>
      </c>
    </row>
    <row r="343" spans="1:5" x14ac:dyDescent="0.55000000000000004">
      <c r="A343" t="s">
        <v>389</v>
      </c>
      <c r="B343" s="1" t="s">
        <v>396</v>
      </c>
      <c r="C343" s="2">
        <v>0.2</v>
      </c>
      <c r="D343" s="1">
        <v>368</v>
      </c>
      <c r="E343" s="1">
        <v>4908011</v>
      </c>
    </row>
    <row r="344" spans="1:5" x14ac:dyDescent="0.55000000000000004">
      <c r="A344" t="s">
        <v>389</v>
      </c>
      <c r="B344" s="1" t="s">
        <v>397</v>
      </c>
      <c r="C344" s="2">
        <v>0.2</v>
      </c>
      <c r="D344" s="1">
        <v>509</v>
      </c>
      <c r="E344" s="1">
        <v>4908010</v>
      </c>
    </row>
    <row r="345" spans="1:5" x14ac:dyDescent="0.55000000000000004">
      <c r="A345" t="s">
        <v>389</v>
      </c>
      <c r="B345" s="1" t="s">
        <v>398</v>
      </c>
      <c r="C345" s="2">
        <v>0.28999999999999998</v>
      </c>
      <c r="D345" s="1">
        <v>200</v>
      </c>
      <c r="E345" s="1">
        <v>4900123</v>
      </c>
    </row>
    <row r="346" spans="1:5" x14ac:dyDescent="0.55000000000000004">
      <c r="A346" t="s">
        <v>389</v>
      </c>
      <c r="B346" s="1" t="s">
        <v>399</v>
      </c>
      <c r="C346" s="2">
        <v>0.28999999999999998</v>
      </c>
      <c r="D346" s="6">
        <v>1630</v>
      </c>
      <c r="E346" s="1">
        <v>4900174</v>
      </c>
    </row>
    <row r="347" spans="1:5" x14ac:dyDescent="0.55000000000000004">
      <c r="A347" t="s">
        <v>389</v>
      </c>
      <c r="B347" s="1" t="s">
        <v>400</v>
      </c>
      <c r="C347" s="2">
        <v>0.3</v>
      </c>
      <c r="D347" s="1">
        <v>973</v>
      </c>
      <c r="E347" s="1">
        <v>4900198</v>
      </c>
    </row>
    <row r="348" spans="1:5" x14ac:dyDescent="0.55000000000000004">
      <c r="A348" t="s">
        <v>401</v>
      </c>
      <c r="B348" s="1" t="s">
        <v>402</v>
      </c>
      <c r="C348" s="2">
        <v>0.17</v>
      </c>
      <c r="D348" s="1">
        <v>39</v>
      </c>
      <c r="E348" s="1">
        <v>4900432</v>
      </c>
    </row>
    <row r="349" spans="1:5" x14ac:dyDescent="0.55000000000000004">
      <c r="A349" t="s">
        <v>401</v>
      </c>
      <c r="B349" s="1" t="s">
        <v>403</v>
      </c>
      <c r="C349" s="2">
        <v>0.22</v>
      </c>
      <c r="D349" s="6">
        <v>4900</v>
      </c>
      <c r="E349" s="1">
        <v>4900291</v>
      </c>
    </row>
    <row r="350" spans="1:5" x14ac:dyDescent="0.55000000000000004">
      <c r="A350" t="s">
        <v>401</v>
      </c>
      <c r="B350" s="1" t="s">
        <v>404</v>
      </c>
      <c r="C350" s="2">
        <v>0.59</v>
      </c>
      <c r="D350" s="1">
        <v>35</v>
      </c>
      <c r="E350" s="1">
        <v>4901355</v>
      </c>
    </row>
    <row r="351" spans="1:5" x14ac:dyDescent="0.55000000000000004">
      <c r="A351" t="s">
        <v>405</v>
      </c>
      <c r="B351" s="1" t="s">
        <v>406</v>
      </c>
      <c r="C351" s="2">
        <v>0.4</v>
      </c>
      <c r="D351" s="1">
        <v>30</v>
      </c>
      <c r="E351" s="1">
        <v>4900514</v>
      </c>
    </row>
    <row r="352" spans="1:5" x14ac:dyDescent="0.55000000000000004">
      <c r="A352" t="s">
        <v>405</v>
      </c>
      <c r="B352" s="1" t="s">
        <v>407</v>
      </c>
      <c r="C352" s="2">
        <v>0.45</v>
      </c>
      <c r="D352" s="6">
        <v>2700</v>
      </c>
      <c r="E352" s="1">
        <v>4900089</v>
      </c>
    </row>
    <row r="353" spans="1:5" x14ac:dyDescent="0.55000000000000004">
      <c r="A353" t="s">
        <v>405</v>
      </c>
      <c r="B353" s="7" t="s">
        <v>408</v>
      </c>
      <c r="C353" s="2">
        <v>0.6</v>
      </c>
      <c r="D353" s="6">
        <v>1350</v>
      </c>
      <c r="E353" s="1">
        <v>4900288</v>
      </c>
    </row>
    <row r="354" spans="1:5" x14ac:dyDescent="0.55000000000000004">
      <c r="A354" t="s">
        <v>405</v>
      </c>
      <c r="B354" s="7" t="s">
        <v>409</v>
      </c>
      <c r="C354" s="2">
        <v>0.72</v>
      </c>
      <c r="D354" s="1">
        <v>820</v>
      </c>
      <c r="E354" s="1">
        <v>4900290</v>
      </c>
    </row>
    <row r="355" spans="1:5" x14ac:dyDescent="0.55000000000000004">
      <c r="A355" t="s">
        <v>410</v>
      </c>
      <c r="B355" s="1" t="s">
        <v>411</v>
      </c>
      <c r="C355" s="2">
        <v>0.1</v>
      </c>
      <c r="D355" s="1">
        <v>190</v>
      </c>
      <c r="E355" s="1">
        <v>4900227</v>
      </c>
    </row>
    <row r="356" spans="1:5" x14ac:dyDescent="0.55000000000000004">
      <c r="A356" t="s">
        <v>410</v>
      </c>
      <c r="B356" s="1" t="s">
        <v>412</v>
      </c>
      <c r="C356" s="2">
        <v>0.17</v>
      </c>
      <c r="D356" s="1">
        <v>500</v>
      </c>
      <c r="E356" s="1">
        <v>4900121</v>
      </c>
    </row>
    <row r="357" spans="1:5" x14ac:dyDescent="0.55000000000000004">
      <c r="A357" t="s">
        <v>410</v>
      </c>
      <c r="B357" s="1" t="s">
        <v>413</v>
      </c>
      <c r="C357" s="2">
        <v>0.34</v>
      </c>
      <c r="D357" s="1">
        <v>50</v>
      </c>
      <c r="E357" s="1">
        <v>4900486</v>
      </c>
    </row>
    <row r="358" spans="1:5" x14ac:dyDescent="0.55000000000000004">
      <c r="A358" t="s">
        <v>410</v>
      </c>
      <c r="B358" s="1" t="s">
        <v>414</v>
      </c>
      <c r="C358" s="2">
        <v>0.45</v>
      </c>
      <c r="D358" s="1">
        <v>152</v>
      </c>
      <c r="E358" s="1">
        <v>4900238</v>
      </c>
    </row>
    <row r="359" spans="1:5" x14ac:dyDescent="0.55000000000000004">
      <c r="A359" t="s">
        <v>410</v>
      </c>
      <c r="B359" s="7" t="s">
        <v>415</v>
      </c>
      <c r="C359" s="2">
        <v>1.18</v>
      </c>
      <c r="D359" s="1">
        <v>380</v>
      </c>
      <c r="E359" s="1">
        <v>4900280</v>
      </c>
    </row>
    <row r="360" spans="1:5" x14ac:dyDescent="0.55000000000000004">
      <c r="A360" t="s">
        <v>416</v>
      </c>
      <c r="B360" s="1" t="s">
        <v>417</v>
      </c>
      <c r="C360" s="2">
        <v>0.1</v>
      </c>
      <c r="D360" s="1">
        <v>240</v>
      </c>
      <c r="E360" s="1">
        <v>4900183</v>
      </c>
    </row>
    <row r="361" spans="1:5" x14ac:dyDescent="0.55000000000000004">
      <c r="A361" t="s">
        <v>416</v>
      </c>
      <c r="B361" s="1" t="s">
        <v>418</v>
      </c>
      <c r="C361" s="2">
        <v>0.1</v>
      </c>
      <c r="D361" s="1">
        <v>500</v>
      </c>
      <c r="E361" s="1">
        <v>4900439</v>
      </c>
    </row>
    <row r="362" spans="1:5" x14ac:dyDescent="0.55000000000000004">
      <c r="A362" t="s">
        <v>416</v>
      </c>
      <c r="B362" s="1" t="s">
        <v>419</v>
      </c>
      <c r="C362" s="2">
        <v>0.14000000000000001</v>
      </c>
      <c r="D362" s="1">
        <v>160</v>
      </c>
      <c r="E362" s="1">
        <v>4900534</v>
      </c>
    </row>
    <row r="363" spans="1:5" x14ac:dyDescent="0.55000000000000004">
      <c r="A363" t="s">
        <v>416</v>
      </c>
      <c r="B363" s="1" t="s">
        <v>420</v>
      </c>
      <c r="C363" s="2">
        <v>0.2</v>
      </c>
      <c r="D363" s="1">
        <v>380</v>
      </c>
      <c r="E363" s="1" t="s">
        <v>421</v>
      </c>
    </row>
    <row r="364" spans="1:5" x14ac:dyDescent="0.55000000000000004">
      <c r="A364" t="s">
        <v>416</v>
      </c>
      <c r="B364" s="1" t="s">
        <v>422</v>
      </c>
      <c r="C364" s="2">
        <v>0.2</v>
      </c>
      <c r="D364" s="1">
        <v>490</v>
      </c>
      <c r="E364" s="1">
        <v>4900265</v>
      </c>
    </row>
    <row r="365" spans="1:5" x14ac:dyDescent="0.55000000000000004">
      <c r="A365" t="s">
        <v>416</v>
      </c>
      <c r="B365" s="1" t="s">
        <v>423</v>
      </c>
      <c r="C365" s="2">
        <v>0.2</v>
      </c>
      <c r="D365" s="1">
        <v>250</v>
      </c>
      <c r="E365" s="1">
        <v>4900269</v>
      </c>
    </row>
    <row r="366" spans="1:5" x14ac:dyDescent="0.55000000000000004">
      <c r="A366" t="s">
        <v>416</v>
      </c>
      <c r="B366" s="1" t="s">
        <v>424</v>
      </c>
      <c r="C366" s="2">
        <v>0.3</v>
      </c>
      <c r="D366" s="1">
        <v>190</v>
      </c>
      <c r="E366" s="1">
        <v>4914159</v>
      </c>
    </row>
    <row r="367" spans="1:5" x14ac:dyDescent="0.55000000000000004">
      <c r="A367" t="s">
        <v>416</v>
      </c>
      <c r="B367" s="1" t="s">
        <v>425</v>
      </c>
      <c r="C367" s="2">
        <v>0.4</v>
      </c>
      <c r="D367" s="1">
        <v>240</v>
      </c>
      <c r="E367" s="1">
        <v>4900202</v>
      </c>
    </row>
    <row r="368" spans="1:5" x14ac:dyDescent="0.55000000000000004">
      <c r="A368" t="s">
        <v>416</v>
      </c>
      <c r="B368" s="1" t="s">
        <v>426</v>
      </c>
      <c r="C368" s="2">
        <v>0.48</v>
      </c>
      <c r="D368" s="6">
        <v>1081</v>
      </c>
      <c r="E368" s="1">
        <v>4902385</v>
      </c>
    </row>
    <row r="369" spans="1:5" x14ac:dyDescent="0.55000000000000004">
      <c r="A369" t="s">
        <v>427</v>
      </c>
      <c r="B369" s="1" t="s">
        <v>428</v>
      </c>
      <c r="C369" s="2">
        <v>0.1</v>
      </c>
      <c r="D369" s="1">
        <v>118</v>
      </c>
      <c r="E369" s="1">
        <v>4900339</v>
      </c>
    </row>
    <row r="370" spans="1:5" x14ac:dyDescent="0.55000000000000004">
      <c r="A370" t="s">
        <v>427</v>
      </c>
      <c r="B370" s="1" t="s">
        <v>429</v>
      </c>
      <c r="C370" s="2">
        <v>0.18</v>
      </c>
      <c r="D370" s="1">
        <v>103</v>
      </c>
      <c r="E370" s="1">
        <v>4902108</v>
      </c>
    </row>
    <row r="371" spans="1:5" x14ac:dyDescent="0.55000000000000004">
      <c r="A371" t="s">
        <v>427</v>
      </c>
      <c r="B371" s="1" t="s">
        <v>430</v>
      </c>
      <c r="C371" s="2">
        <v>0.19</v>
      </c>
      <c r="D371" s="1">
        <v>120</v>
      </c>
      <c r="E371" s="1">
        <v>4900523</v>
      </c>
    </row>
    <row r="372" spans="1:5" x14ac:dyDescent="0.55000000000000004">
      <c r="A372" t="s">
        <v>427</v>
      </c>
      <c r="B372" s="1" t="s">
        <v>431</v>
      </c>
      <c r="C372" s="2">
        <v>0.2</v>
      </c>
      <c r="D372" s="1">
        <v>177</v>
      </c>
      <c r="E372" s="1">
        <v>4910015</v>
      </c>
    </row>
    <row r="373" spans="1:5" x14ac:dyDescent="0.55000000000000004">
      <c r="A373" t="s">
        <v>427</v>
      </c>
      <c r="B373" s="1" t="s">
        <v>432</v>
      </c>
      <c r="C373" s="2">
        <v>0.2</v>
      </c>
      <c r="D373" s="1">
        <v>350</v>
      </c>
      <c r="E373" s="1">
        <v>4900231</v>
      </c>
    </row>
    <row r="374" spans="1:5" x14ac:dyDescent="0.55000000000000004">
      <c r="A374" t="s">
        <v>427</v>
      </c>
      <c r="B374" s="1" t="s">
        <v>433</v>
      </c>
      <c r="C374" s="2">
        <v>0.2</v>
      </c>
      <c r="D374" s="1">
        <v>30</v>
      </c>
      <c r="E374" s="1" t="s">
        <v>434</v>
      </c>
    </row>
    <row r="375" spans="1:5" x14ac:dyDescent="0.55000000000000004">
      <c r="A375" t="s">
        <v>427</v>
      </c>
      <c r="B375" s="1" t="s">
        <v>435</v>
      </c>
      <c r="C375" s="2">
        <v>0.2</v>
      </c>
      <c r="D375" s="1">
        <v>350</v>
      </c>
      <c r="E375" s="1">
        <v>4914065</v>
      </c>
    </row>
    <row r="376" spans="1:5" x14ac:dyDescent="0.55000000000000004">
      <c r="A376" t="s">
        <v>427</v>
      </c>
      <c r="B376" s="1" t="s">
        <v>436</v>
      </c>
      <c r="C376" s="2">
        <v>0.2</v>
      </c>
      <c r="D376" s="1">
        <v>100</v>
      </c>
      <c r="E376" s="1">
        <v>4914197</v>
      </c>
    </row>
    <row r="377" spans="1:5" x14ac:dyDescent="0.55000000000000004">
      <c r="A377" t="s">
        <v>427</v>
      </c>
      <c r="B377" s="1" t="s">
        <v>437</v>
      </c>
      <c r="C377" s="2">
        <v>0.23</v>
      </c>
      <c r="D377" s="1">
        <v>200</v>
      </c>
      <c r="E377" s="1">
        <v>4900424</v>
      </c>
    </row>
    <row r="378" spans="1:5" x14ac:dyDescent="0.55000000000000004">
      <c r="A378" t="s">
        <v>427</v>
      </c>
      <c r="B378" s="1" t="s">
        <v>438</v>
      </c>
      <c r="C378" s="2">
        <v>0.28000000000000003</v>
      </c>
      <c r="D378" s="6">
        <v>23380</v>
      </c>
      <c r="E378" s="1">
        <v>4900108</v>
      </c>
    </row>
    <row r="379" spans="1:5" x14ac:dyDescent="0.55000000000000004">
      <c r="A379" t="s">
        <v>427</v>
      </c>
      <c r="B379" s="1" t="s">
        <v>439</v>
      </c>
      <c r="C379" s="2">
        <v>0.28000000000000003</v>
      </c>
      <c r="D379" s="1">
        <v>700</v>
      </c>
      <c r="E379" s="1">
        <v>4902105</v>
      </c>
    </row>
    <row r="380" spans="1:5" x14ac:dyDescent="0.55000000000000004">
      <c r="A380" t="s">
        <v>427</v>
      </c>
      <c r="B380" s="1" t="s">
        <v>440</v>
      </c>
      <c r="C380" s="2">
        <v>0.28999999999999998</v>
      </c>
      <c r="D380" s="1">
        <v>380</v>
      </c>
      <c r="E380" s="1">
        <v>4900319</v>
      </c>
    </row>
    <row r="381" spans="1:5" x14ac:dyDescent="0.55000000000000004">
      <c r="A381" t="s">
        <v>427</v>
      </c>
      <c r="B381" s="1" t="s">
        <v>441</v>
      </c>
      <c r="C381" s="2">
        <v>0.3</v>
      </c>
      <c r="D381" s="6">
        <v>5500</v>
      </c>
      <c r="E381" s="1">
        <v>4900156</v>
      </c>
    </row>
    <row r="382" spans="1:5" x14ac:dyDescent="0.55000000000000004">
      <c r="A382" t="s">
        <v>427</v>
      </c>
      <c r="B382" s="1" t="s">
        <v>442</v>
      </c>
      <c r="C382" s="2">
        <v>0.3</v>
      </c>
      <c r="D382" s="1">
        <v>420</v>
      </c>
      <c r="E382" s="1" t="s">
        <v>443</v>
      </c>
    </row>
    <row r="383" spans="1:5" x14ac:dyDescent="0.55000000000000004">
      <c r="A383" t="s">
        <v>427</v>
      </c>
      <c r="B383" s="1" t="s">
        <v>444</v>
      </c>
      <c r="C383" s="2">
        <v>0.3</v>
      </c>
      <c r="D383" s="1">
        <v>62</v>
      </c>
      <c r="E383" s="1" t="s">
        <v>445</v>
      </c>
    </row>
    <row r="384" spans="1:5" x14ac:dyDescent="0.55000000000000004">
      <c r="A384" t="s">
        <v>427</v>
      </c>
      <c r="B384" s="1" t="s">
        <v>446</v>
      </c>
      <c r="C384" s="2">
        <v>0.31</v>
      </c>
      <c r="D384" s="1">
        <v>204</v>
      </c>
      <c r="E384" s="1">
        <v>4914030</v>
      </c>
    </row>
    <row r="385" spans="1:5" x14ac:dyDescent="0.55000000000000004">
      <c r="A385" t="s">
        <v>427</v>
      </c>
      <c r="B385" s="1" t="s">
        <v>447</v>
      </c>
      <c r="C385" s="2">
        <v>0.32</v>
      </c>
      <c r="D385" s="1">
        <v>48</v>
      </c>
      <c r="E385" s="1">
        <v>4908005</v>
      </c>
    </row>
    <row r="386" spans="1:5" x14ac:dyDescent="0.55000000000000004">
      <c r="A386" t="s">
        <v>427</v>
      </c>
      <c r="B386" s="1" t="s">
        <v>448</v>
      </c>
      <c r="C386" s="2">
        <v>0.32</v>
      </c>
      <c r="D386" s="1">
        <v>280</v>
      </c>
      <c r="E386" s="1">
        <v>4911016</v>
      </c>
    </row>
    <row r="387" spans="1:5" x14ac:dyDescent="0.55000000000000004">
      <c r="A387" t="s">
        <v>427</v>
      </c>
      <c r="B387" s="1" t="s">
        <v>449</v>
      </c>
      <c r="C387" s="2">
        <v>0.35</v>
      </c>
      <c r="D387" s="1">
        <v>300</v>
      </c>
      <c r="E387" s="1">
        <v>4914042</v>
      </c>
    </row>
    <row r="388" spans="1:5" x14ac:dyDescent="0.55000000000000004">
      <c r="A388" t="s">
        <v>427</v>
      </c>
      <c r="B388" s="1" t="s">
        <v>450</v>
      </c>
      <c r="C388" s="2">
        <v>0.4</v>
      </c>
      <c r="D388" s="1">
        <v>470</v>
      </c>
      <c r="E388" s="1">
        <v>4900336</v>
      </c>
    </row>
    <row r="389" spans="1:5" x14ac:dyDescent="0.55000000000000004">
      <c r="A389" t="s">
        <v>427</v>
      </c>
      <c r="B389" s="1" t="s">
        <v>451</v>
      </c>
      <c r="C389" s="2">
        <v>0.4</v>
      </c>
      <c r="D389" s="6">
        <v>1900</v>
      </c>
      <c r="E389" s="1">
        <v>4900338</v>
      </c>
    </row>
    <row r="390" spans="1:5" x14ac:dyDescent="0.55000000000000004">
      <c r="A390" t="s">
        <v>427</v>
      </c>
      <c r="B390" s="1" t="s">
        <v>452</v>
      </c>
      <c r="C390" s="2">
        <v>0.5</v>
      </c>
      <c r="D390" s="1">
        <v>150</v>
      </c>
      <c r="E390" s="1">
        <v>4902107</v>
      </c>
    </row>
    <row r="391" spans="1:5" x14ac:dyDescent="0.55000000000000004">
      <c r="A391" t="s">
        <v>427</v>
      </c>
      <c r="B391" s="1" t="s">
        <v>453</v>
      </c>
      <c r="C391" s="2">
        <v>0.51</v>
      </c>
      <c r="D391" s="1">
        <v>30</v>
      </c>
      <c r="E391" s="1">
        <v>4914176</v>
      </c>
    </row>
    <row r="392" spans="1:5" x14ac:dyDescent="0.55000000000000004">
      <c r="A392" t="s">
        <v>454</v>
      </c>
      <c r="B392" s="1" t="s">
        <v>455</v>
      </c>
      <c r="C392" s="2">
        <v>0.13</v>
      </c>
      <c r="D392" s="6">
        <v>1000</v>
      </c>
      <c r="E392" s="1">
        <v>4900166</v>
      </c>
    </row>
    <row r="393" spans="1:5" x14ac:dyDescent="0.55000000000000004">
      <c r="A393" t="s">
        <v>454</v>
      </c>
      <c r="B393" s="1" t="s">
        <v>456</v>
      </c>
      <c r="C393" s="2">
        <v>0.2</v>
      </c>
      <c r="D393" s="1">
        <v>83</v>
      </c>
      <c r="E393" s="1">
        <v>4900084</v>
      </c>
    </row>
    <row r="394" spans="1:5" x14ac:dyDescent="0.55000000000000004">
      <c r="A394" t="s">
        <v>454</v>
      </c>
      <c r="B394" s="1" t="s">
        <v>457</v>
      </c>
      <c r="C394" s="2">
        <v>0.2</v>
      </c>
      <c r="D394" s="1">
        <v>77</v>
      </c>
      <c r="E394" s="1" t="s">
        <v>458</v>
      </c>
    </row>
    <row r="395" spans="1:5" x14ac:dyDescent="0.55000000000000004">
      <c r="A395" t="s">
        <v>454</v>
      </c>
      <c r="B395" s="1" t="s">
        <v>459</v>
      </c>
      <c r="C395" s="2">
        <v>0.2</v>
      </c>
      <c r="D395" s="1">
        <v>50</v>
      </c>
      <c r="E395" s="1" t="s">
        <v>460</v>
      </c>
    </row>
    <row r="396" spans="1:5" x14ac:dyDescent="0.55000000000000004">
      <c r="A396" t="s">
        <v>454</v>
      </c>
      <c r="B396" s="1" t="s">
        <v>461</v>
      </c>
      <c r="C396" s="2">
        <v>0.24</v>
      </c>
      <c r="D396" s="1">
        <v>47</v>
      </c>
      <c r="E396" s="1" t="s">
        <v>462</v>
      </c>
    </row>
    <row r="397" spans="1:5" x14ac:dyDescent="0.55000000000000004">
      <c r="A397" t="s">
        <v>454</v>
      </c>
      <c r="B397" s="1" t="s">
        <v>463</v>
      </c>
      <c r="C397" s="2">
        <v>0.25</v>
      </c>
      <c r="D397" s="1">
        <v>127</v>
      </c>
      <c r="E397" s="1">
        <v>4900204</v>
      </c>
    </row>
    <row r="398" spans="1:5" x14ac:dyDescent="0.55000000000000004">
      <c r="A398" t="s">
        <v>454</v>
      </c>
      <c r="B398" s="1" t="s">
        <v>464</v>
      </c>
      <c r="C398" s="2">
        <v>0.27</v>
      </c>
      <c r="D398" s="1">
        <v>35</v>
      </c>
      <c r="E398" s="1" t="s">
        <v>465</v>
      </c>
    </row>
    <row r="399" spans="1:5" x14ac:dyDescent="0.55000000000000004">
      <c r="A399" t="s">
        <v>454</v>
      </c>
      <c r="B399" s="1" t="s">
        <v>466</v>
      </c>
      <c r="C399" s="2">
        <v>0.28000000000000003</v>
      </c>
      <c r="D399" s="1">
        <v>60</v>
      </c>
      <c r="E399" s="1">
        <v>4901816</v>
      </c>
    </row>
    <row r="400" spans="1:5" x14ac:dyDescent="0.55000000000000004">
      <c r="A400" t="s">
        <v>454</v>
      </c>
      <c r="B400" s="1" t="s">
        <v>467</v>
      </c>
      <c r="C400" s="2">
        <v>0.3</v>
      </c>
      <c r="D400" s="1">
        <v>230</v>
      </c>
      <c r="E400" s="1">
        <v>4900100</v>
      </c>
    </row>
    <row r="401" spans="1:5" x14ac:dyDescent="0.55000000000000004">
      <c r="A401" t="s">
        <v>454</v>
      </c>
      <c r="B401" s="1" t="s">
        <v>468</v>
      </c>
      <c r="C401" s="2">
        <v>0.32</v>
      </c>
      <c r="D401" s="1">
        <v>300</v>
      </c>
      <c r="E401" s="1">
        <v>4900208</v>
      </c>
    </row>
    <row r="402" spans="1:5" x14ac:dyDescent="0.55000000000000004">
      <c r="A402" t="s">
        <v>454</v>
      </c>
      <c r="B402" s="1" t="s">
        <v>469</v>
      </c>
      <c r="C402" s="2">
        <v>0.4</v>
      </c>
      <c r="D402" s="6">
        <v>1600</v>
      </c>
      <c r="E402" s="1">
        <v>4900334</v>
      </c>
    </row>
    <row r="403" spans="1:5" x14ac:dyDescent="0.55000000000000004">
      <c r="A403" t="s">
        <v>454</v>
      </c>
      <c r="B403" s="1" t="s">
        <v>470</v>
      </c>
      <c r="C403" s="2">
        <v>0.55000000000000004</v>
      </c>
      <c r="D403" s="1">
        <v>200</v>
      </c>
      <c r="E403" s="1">
        <v>4900140</v>
      </c>
    </row>
    <row r="404" spans="1:5" x14ac:dyDescent="0.55000000000000004">
      <c r="A404" t="s">
        <v>454</v>
      </c>
      <c r="B404" s="1" t="s">
        <v>471</v>
      </c>
      <c r="C404" s="2">
        <v>0.56999999999999995</v>
      </c>
      <c r="D404" s="1">
        <v>600</v>
      </c>
      <c r="E404" s="1">
        <v>490044</v>
      </c>
    </row>
    <row r="405" spans="1:5" x14ac:dyDescent="0.55000000000000004">
      <c r="A405" t="s">
        <v>472</v>
      </c>
      <c r="B405" s="1" t="s">
        <v>473</v>
      </c>
      <c r="C405" s="2">
        <v>7.0000000000000007E-2</v>
      </c>
      <c r="D405" s="1">
        <v>25</v>
      </c>
      <c r="E405" s="1">
        <v>4902367</v>
      </c>
    </row>
    <row r="406" spans="1:5" x14ac:dyDescent="0.55000000000000004">
      <c r="A406" t="s">
        <v>472</v>
      </c>
      <c r="B406" s="1" t="s">
        <v>474</v>
      </c>
      <c r="C406" s="2">
        <v>0.1</v>
      </c>
      <c r="D406" s="1">
        <v>200</v>
      </c>
      <c r="E406" s="1">
        <v>4900320</v>
      </c>
    </row>
    <row r="407" spans="1:5" x14ac:dyDescent="0.55000000000000004">
      <c r="A407" t="s">
        <v>472</v>
      </c>
      <c r="B407" s="1" t="s">
        <v>475</v>
      </c>
      <c r="C407" s="2">
        <v>0.14000000000000001</v>
      </c>
      <c r="D407" s="6">
        <v>3100</v>
      </c>
      <c r="E407" s="1">
        <v>4900531</v>
      </c>
    </row>
    <row r="408" spans="1:5" x14ac:dyDescent="0.55000000000000004">
      <c r="A408" t="s">
        <v>472</v>
      </c>
      <c r="B408" s="1" t="s">
        <v>476</v>
      </c>
      <c r="C408" s="2">
        <v>0.14000000000000001</v>
      </c>
      <c r="D408" s="1">
        <v>520</v>
      </c>
      <c r="E408" s="1">
        <v>4900416</v>
      </c>
    </row>
    <row r="409" spans="1:5" x14ac:dyDescent="0.55000000000000004">
      <c r="A409" t="s">
        <v>472</v>
      </c>
      <c r="B409" s="1" t="s">
        <v>477</v>
      </c>
      <c r="C409" s="2">
        <v>0.16</v>
      </c>
      <c r="D409" s="6">
        <v>5000</v>
      </c>
      <c r="E409" s="1">
        <v>4900253</v>
      </c>
    </row>
    <row r="410" spans="1:5" x14ac:dyDescent="0.55000000000000004">
      <c r="A410" t="s">
        <v>472</v>
      </c>
      <c r="B410" s="1" t="s">
        <v>478</v>
      </c>
      <c r="C410" s="2">
        <v>0.16</v>
      </c>
      <c r="D410" s="1">
        <v>500</v>
      </c>
      <c r="E410" s="1">
        <v>4900449</v>
      </c>
    </row>
    <row r="411" spans="1:5" x14ac:dyDescent="0.55000000000000004">
      <c r="A411" t="s">
        <v>472</v>
      </c>
      <c r="B411" s="1" t="s">
        <v>479</v>
      </c>
      <c r="C411" s="2">
        <v>0.16</v>
      </c>
      <c r="D411" s="1">
        <v>490</v>
      </c>
      <c r="E411" s="1">
        <v>4900450</v>
      </c>
    </row>
    <row r="412" spans="1:5" x14ac:dyDescent="0.55000000000000004">
      <c r="A412" t="s">
        <v>472</v>
      </c>
      <c r="B412" s="3" t="s">
        <v>480</v>
      </c>
      <c r="C412" s="2">
        <v>0.16</v>
      </c>
      <c r="D412" s="6">
        <v>1400</v>
      </c>
      <c r="E412" s="1">
        <v>4900438</v>
      </c>
    </row>
    <row r="413" spans="1:5" x14ac:dyDescent="0.55000000000000004">
      <c r="A413" t="s">
        <v>472</v>
      </c>
      <c r="B413" s="3" t="s">
        <v>481</v>
      </c>
      <c r="C413" s="2">
        <v>0.16</v>
      </c>
      <c r="D413" s="1">
        <v>280</v>
      </c>
      <c r="E413" s="1">
        <v>4914103</v>
      </c>
    </row>
    <row r="414" spans="1:5" x14ac:dyDescent="0.55000000000000004">
      <c r="A414" t="s">
        <v>472</v>
      </c>
      <c r="B414" s="3" t="s">
        <v>482</v>
      </c>
      <c r="C414" s="2">
        <v>0.18</v>
      </c>
      <c r="D414" s="1">
        <v>800</v>
      </c>
      <c r="E414" s="1">
        <v>4902361</v>
      </c>
    </row>
    <row r="415" spans="1:5" x14ac:dyDescent="0.55000000000000004">
      <c r="A415" t="s">
        <v>472</v>
      </c>
      <c r="B415" s="3" t="s">
        <v>483</v>
      </c>
      <c r="C415" s="2">
        <v>0.2</v>
      </c>
      <c r="D415" s="6">
        <v>8000</v>
      </c>
      <c r="E415" s="1">
        <v>4900399</v>
      </c>
    </row>
    <row r="416" spans="1:5" x14ac:dyDescent="0.55000000000000004">
      <c r="A416" t="s">
        <v>472</v>
      </c>
      <c r="B416" s="3" t="s">
        <v>484</v>
      </c>
      <c r="C416" s="2">
        <v>0.2</v>
      </c>
      <c r="D416" s="6">
        <v>18000</v>
      </c>
      <c r="E416" s="1">
        <v>4900454</v>
      </c>
    </row>
    <row r="417" spans="1:5" x14ac:dyDescent="0.55000000000000004">
      <c r="A417" t="s">
        <v>472</v>
      </c>
      <c r="B417" s="3" t="s">
        <v>485</v>
      </c>
      <c r="C417" s="2">
        <v>0.2</v>
      </c>
      <c r="D417" s="1">
        <v>720</v>
      </c>
      <c r="E417" s="1">
        <v>4900256</v>
      </c>
    </row>
    <row r="418" spans="1:5" x14ac:dyDescent="0.55000000000000004">
      <c r="A418" t="s">
        <v>472</v>
      </c>
      <c r="B418" s="3" t="s">
        <v>486</v>
      </c>
      <c r="C418" s="2">
        <v>0.2</v>
      </c>
      <c r="D418" s="6">
        <v>6040</v>
      </c>
      <c r="E418" s="1" t="s">
        <v>487</v>
      </c>
    </row>
    <row r="419" spans="1:5" x14ac:dyDescent="0.55000000000000004">
      <c r="A419" t="s">
        <v>472</v>
      </c>
      <c r="B419" s="3" t="s">
        <v>488</v>
      </c>
      <c r="C419" s="2">
        <v>0.2</v>
      </c>
      <c r="D419" s="1">
        <v>450</v>
      </c>
      <c r="E419" s="1">
        <v>4914035</v>
      </c>
    </row>
    <row r="420" spans="1:5" x14ac:dyDescent="0.55000000000000004">
      <c r="A420" t="s">
        <v>472</v>
      </c>
      <c r="B420" s="3" t="s">
        <v>489</v>
      </c>
      <c r="C420" s="2">
        <v>0.2</v>
      </c>
      <c r="D420" s="1">
        <v>100</v>
      </c>
      <c r="E420" s="1" t="s">
        <v>490</v>
      </c>
    </row>
    <row r="421" spans="1:5" x14ac:dyDescent="0.55000000000000004">
      <c r="A421" t="s">
        <v>472</v>
      </c>
      <c r="B421" s="3" t="s">
        <v>491</v>
      </c>
      <c r="C421" s="2">
        <v>0.2</v>
      </c>
      <c r="D421" s="1">
        <v>100</v>
      </c>
      <c r="E421" s="1">
        <v>4914127</v>
      </c>
    </row>
    <row r="422" spans="1:5" x14ac:dyDescent="0.55000000000000004">
      <c r="A422" t="s">
        <v>472</v>
      </c>
      <c r="B422" s="3" t="s">
        <v>492</v>
      </c>
      <c r="C422" s="2">
        <v>0.2</v>
      </c>
      <c r="D422" s="1">
        <v>120</v>
      </c>
      <c r="E422" s="1" t="s">
        <v>493</v>
      </c>
    </row>
    <row r="423" spans="1:5" x14ac:dyDescent="0.55000000000000004">
      <c r="A423" t="s">
        <v>472</v>
      </c>
      <c r="B423" s="3" t="s">
        <v>494</v>
      </c>
      <c r="C423" s="2">
        <v>0.2</v>
      </c>
      <c r="D423" s="1">
        <v>0</v>
      </c>
      <c r="E423" s="1" t="s">
        <v>495</v>
      </c>
    </row>
    <row r="424" spans="1:5" x14ac:dyDescent="0.55000000000000004">
      <c r="A424" t="s">
        <v>472</v>
      </c>
      <c r="B424" s="3" t="s">
        <v>496</v>
      </c>
      <c r="C424" s="2">
        <v>0.2</v>
      </c>
      <c r="D424" s="6">
        <v>1500</v>
      </c>
      <c r="E424" s="1">
        <v>4900157</v>
      </c>
    </row>
    <row r="425" spans="1:5" x14ac:dyDescent="0.55000000000000004">
      <c r="A425" t="s">
        <v>472</v>
      </c>
      <c r="B425" s="3" t="s">
        <v>497</v>
      </c>
      <c r="C425" s="2">
        <v>0.2</v>
      </c>
      <c r="D425" s="1">
        <v>500</v>
      </c>
      <c r="E425" s="1">
        <v>4900118</v>
      </c>
    </row>
    <row r="426" spans="1:5" x14ac:dyDescent="0.55000000000000004">
      <c r="A426" t="s">
        <v>472</v>
      </c>
      <c r="B426" s="3" t="s">
        <v>498</v>
      </c>
      <c r="C426" s="2">
        <v>0.21</v>
      </c>
      <c r="D426" s="1">
        <v>100</v>
      </c>
      <c r="E426" s="1">
        <v>4913007</v>
      </c>
    </row>
    <row r="427" spans="1:5" x14ac:dyDescent="0.55000000000000004">
      <c r="A427" t="s">
        <v>472</v>
      </c>
      <c r="B427" s="3" t="s">
        <v>499</v>
      </c>
      <c r="C427" s="2">
        <v>0.26</v>
      </c>
      <c r="D427" s="1">
        <v>215</v>
      </c>
      <c r="E427" s="1">
        <v>4914121</v>
      </c>
    </row>
    <row r="428" spans="1:5" x14ac:dyDescent="0.55000000000000004">
      <c r="A428" t="s">
        <v>472</v>
      </c>
      <c r="B428" s="3" t="s">
        <v>500</v>
      </c>
      <c r="C428" s="2">
        <v>0.26</v>
      </c>
      <c r="D428" s="6">
        <v>70000</v>
      </c>
      <c r="E428" s="1">
        <v>4900382</v>
      </c>
    </row>
    <row r="429" spans="1:5" x14ac:dyDescent="0.55000000000000004">
      <c r="A429" t="s">
        <v>472</v>
      </c>
      <c r="B429" s="3" t="s">
        <v>501</v>
      </c>
      <c r="C429" s="2">
        <v>0.26</v>
      </c>
      <c r="D429" s="1">
        <v>460</v>
      </c>
      <c r="E429" s="1">
        <v>4903020</v>
      </c>
    </row>
    <row r="430" spans="1:5" x14ac:dyDescent="0.55000000000000004">
      <c r="A430" t="s">
        <v>472</v>
      </c>
      <c r="B430" s="3" t="s">
        <v>502</v>
      </c>
      <c r="C430" s="2">
        <v>0.3</v>
      </c>
      <c r="D430" s="1">
        <v>300</v>
      </c>
      <c r="E430" s="1">
        <v>4914053</v>
      </c>
    </row>
    <row r="431" spans="1:5" x14ac:dyDescent="0.55000000000000004">
      <c r="A431" t="s">
        <v>472</v>
      </c>
      <c r="B431" s="1" t="s">
        <v>503</v>
      </c>
      <c r="C431" s="2">
        <v>0.3</v>
      </c>
      <c r="D431" s="6">
        <v>5000</v>
      </c>
      <c r="E431" s="1">
        <v>4900211</v>
      </c>
    </row>
    <row r="432" spans="1:5" x14ac:dyDescent="0.55000000000000004">
      <c r="A432" t="s">
        <v>472</v>
      </c>
      <c r="B432" s="1" t="s">
        <v>504</v>
      </c>
      <c r="C432" s="2">
        <v>0.31</v>
      </c>
      <c r="D432" s="6">
        <v>1260</v>
      </c>
      <c r="E432" s="1">
        <v>4908027</v>
      </c>
    </row>
    <row r="433" spans="1:5" x14ac:dyDescent="0.55000000000000004">
      <c r="A433" t="s">
        <v>472</v>
      </c>
      <c r="B433" s="1" t="s">
        <v>505</v>
      </c>
      <c r="C433" s="2">
        <v>0.38</v>
      </c>
      <c r="D433" s="1">
        <v>210</v>
      </c>
      <c r="E433" s="1">
        <v>4914019</v>
      </c>
    </row>
    <row r="434" spans="1:5" x14ac:dyDescent="0.55000000000000004">
      <c r="A434" t="s">
        <v>472</v>
      </c>
      <c r="B434" s="1" t="s">
        <v>506</v>
      </c>
      <c r="C434" s="2">
        <v>0.4</v>
      </c>
      <c r="D434" s="1">
        <v>195</v>
      </c>
      <c r="E434" s="1">
        <v>4900377</v>
      </c>
    </row>
    <row r="435" spans="1:5" x14ac:dyDescent="0.55000000000000004">
      <c r="A435" t="s">
        <v>472</v>
      </c>
      <c r="B435" s="1" t="s">
        <v>507</v>
      </c>
      <c r="C435" s="2">
        <v>0.4</v>
      </c>
      <c r="D435" s="6">
        <v>16589</v>
      </c>
      <c r="E435" s="1">
        <v>4900221</v>
      </c>
    </row>
    <row r="436" spans="1:5" x14ac:dyDescent="0.55000000000000004">
      <c r="A436" t="s">
        <v>472</v>
      </c>
      <c r="B436" s="1" t="s">
        <v>508</v>
      </c>
      <c r="C436" s="2">
        <v>0.4</v>
      </c>
      <c r="D436" s="1">
        <v>25</v>
      </c>
      <c r="E436" s="1">
        <v>4914207</v>
      </c>
    </row>
    <row r="437" spans="1:5" x14ac:dyDescent="0.55000000000000004">
      <c r="A437" t="s">
        <v>472</v>
      </c>
      <c r="B437" s="1" t="s">
        <v>509</v>
      </c>
      <c r="C437" s="2">
        <v>0.41</v>
      </c>
      <c r="D437" s="1">
        <v>130</v>
      </c>
      <c r="E437" s="1">
        <v>4900200</v>
      </c>
    </row>
    <row r="438" spans="1:5" x14ac:dyDescent="0.55000000000000004">
      <c r="A438" t="s">
        <v>472</v>
      </c>
      <c r="B438" s="1" t="s">
        <v>510</v>
      </c>
      <c r="C438" s="2">
        <v>0.55000000000000004</v>
      </c>
      <c r="D438" s="1">
        <v>35</v>
      </c>
      <c r="E438" s="1">
        <v>4900117</v>
      </c>
    </row>
    <row r="439" spans="1:5" x14ac:dyDescent="0.55000000000000004">
      <c r="A439" t="s">
        <v>472</v>
      </c>
      <c r="B439" s="1" t="s">
        <v>511</v>
      </c>
      <c r="C439" s="2">
        <v>0.56000000000000005</v>
      </c>
      <c r="D439" s="1">
        <v>150</v>
      </c>
      <c r="E439" s="1" t="s">
        <v>512</v>
      </c>
    </row>
    <row r="440" spans="1:5" x14ac:dyDescent="0.55000000000000004">
      <c r="A440" t="s">
        <v>472</v>
      </c>
      <c r="B440" s="7" t="s">
        <v>513</v>
      </c>
      <c r="C440" s="2">
        <v>1.5</v>
      </c>
      <c r="D440" s="1">
        <v>950</v>
      </c>
      <c r="E440" s="1">
        <v>4909044</v>
      </c>
    </row>
    <row r="441" spans="1:5" x14ac:dyDescent="0.55000000000000004">
      <c r="A441" t="s">
        <v>514</v>
      </c>
      <c r="B441" s="1" t="s">
        <v>515</v>
      </c>
      <c r="C441" s="2">
        <v>0.1</v>
      </c>
      <c r="D441" s="6">
        <v>3564</v>
      </c>
      <c r="E441" s="1">
        <v>4900229</v>
      </c>
    </row>
    <row r="442" spans="1:5" x14ac:dyDescent="0.55000000000000004">
      <c r="A442" t="s">
        <v>514</v>
      </c>
      <c r="B442" s="1" t="s">
        <v>516</v>
      </c>
      <c r="C442" s="2">
        <v>0.16</v>
      </c>
      <c r="D442" s="1">
        <v>35</v>
      </c>
      <c r="E442" s="1">
        <v>4911017</v>
      </c>
    </row>
    <row r="443" spans="1:5" x14ac:dyDescent="0.55000000000000004">
      <c r="A443" t="s">
        <v>514</v>
      </c>
      <c r="B443" s="1" t="s">
        <v>517</v>
      </c>
      <c r="C443" s="2">
        <v>0.18</v>
      </c>
      <c r="D443" s="1">
        <v>136</v>
      </c>
      <c r="E443" s="1">
        <v>4900077</v>
      </c>
    </row>
    <row r="444" spans="1:5" x14ac:dyDescent="0.55000000000000004">
      <c r="A444" t="s">
        <v>514</v>
      </c>
      <c r="B444" s="1" t="s">
        <v>518</v>
      </c>
      <c r="C444" s="2">
        <v>0.2</v>
      </c>
      <c r="D444" s="1">
        <v>350</v>
      </c>
      <c r="E444" s="1">
        <v>4903016</v>
      </c>
    </row>
    <row r="445" spans="1:5" x14ac:dyDescent="0.55000000000000004">
      <c r="A445" t="s">
        <v>514</v>
      </c>
      <c r="B445" s="1" t="s">
        <v>519</v>
      </c>
      <c r="C445" s="2">
        <v>0.2</v>
      </c>
      <c r="D445" s="1">
        <v>217</v>
      </c>
      <c r="E445" s="1">
        <v>4905015</v>
      </c>
    </row>
    <row r="446" spans="1:5" x14ac:dyDescent="0.55000000000000004">
      <c r="A446" t="s">
        <v>514</v>
      </c>
      <c r="B446" s="1" t="s">
        <v>520</v>
      </c>
      <c r="C446" s="2">
        <v>0.21</v>
      </c>
      <c r="D446" s="1">
        <v>200</v>
      </c>
      <c r="E446" s="1">
        <v>4902119</v>
      </c>
    </row>
    <row r="447" spans="1:5" x14ac:dyDescent="0.55000000000000004">
      <c r="A447" t="s">
        <v>514</v>
      </c>
      <c r="B447" s="1" t="s">
        <v>521</v>
      </c>
      <c r="C447" s="2">
        <v>0.25</v>
      </c>
      <c r="D447" s="1">
        <v>470</v>
      </c>
      <c r="E447" s="1">
        <v>4900189</v>
      </c>
    </row>
    <row r="448" spans="1:5" x14ac:dyDescent="0.55000000000000004">
      <c r="A448" t="s">
        <v>514</v>
      </c>
      <c r="B448" s="1" t="s">
        <v>522</v>
      </c>
      <c r="C448" s="2">
        <v>0.3</v>
      </c>
      <c r="D448" s="1">
        <v>334</v>
      </c>
      <c r="E448" s="1">
        <v>4900190</v>
      </c>
    </row>
    <row r="449" spans="1:5" x14ac:dyDescent="0.55000000000000004">
      <c r="A449" t="s">
        <v>514</v>
      </c>
      <c r="B449" s="1" t="s">
        <v>523</v>
      </c>
      <c r="C449" s="2">
        <v>0.35</v>
      </c>
      <c r="D449" s="1">
        <v>600</v>
      </c>
      <c r="E449" s="1">
        <v>4900331</v>
      </c>
    </row>
    <row r="450" spans="1:5" x14ac:dyDescent="0.55000000000000004">
      <c r="A450" t="s">
        <v>514</v>
      </c>
      <c r="B450" s="1" t="s">
        <v>524</v>
      </c>
      <c r="C450" s="2">
        <v>0.4</v>
      </c>
      <c r="D450" s="1">
        <v>30</v>
      </c>
      <c r="E450" s="1" t="s">
        <v>525</v>
      </c>
    </row>
    <row r="451" spans="1:5" x14ac:dyDescent="0.55000000000000004">
      <c r="A451" t="s">
        <v>514</v>
      </c>
      <c r="B451" s="7" t="s">
        <v>526</v>
      </c>
      <c r="C451" s="2">
        <v>0.6</v>
      </c>
      <c r="D451" s="1">
        <v>150</v>
      </c>
      <c r="E451" s="1">
        <v>4914200</v>
      </c>
    </row>
    <row r="452" spans="1:5" x14ac:dyDescent="0.55000000000000004">
      <c r="A452" t="s">
        <v>527</v>
      </c>
      <c r="B452" s="1" t="s">
        <v>528</v>
      </c>
      <c r="C452" s="2">
        <v>0.08</v>
      </c>
      <c r="D452" s="1">
        <v>72</v>
      </c>
      <c r="E452" s="1" t="s">
        <v>529</v>
      </c>
    </row>
    <row r="453" spans="1:5" x14ac:dyDescent="0.55000000000000004">
      <c r="A453" t="s">
        <v>527</v>
      </c>
      <c r="B453" s="1" t="s">
        <v>530</v>
      </c>
      <c r="C453" s="2">
        <v>0.1</v>
      </c>
      <c r="D453" s="1">
        <v>230</v>
      </c>
      <c r="E453" s="1" t="s">
        <v>531</v>
      </c>
    </row>
    <row r="454" spans="1:5" x14ac:dyDescent="0.55000000000000004">
      <c r="A454" t="s">
        <v>527</v>
      </c>
      <c r="B454" s="1" t="s">
        <v>532</v>
      </c>
      <c r="C454" s="2">
        <v>0.1</v>
      </c>
      <c r="D454" s="6">
        <v>2000</v>
      </c>
      <c r="E454" s="1">
        <v>4900306</v>
      </c>
    </row>
    <row r="455" spans="1:5" x14ac:dyDescent="0.55000000000000004">
      <c r="A455" t="s">
        <v>527</v>
      </c>
      <c r="B455" s="1" t="s">
        <v>533</v>
      </c>
      <c r="C455" s="2">
        <v>0.2</v>
      </c>
      <c r="D455" s="6">
        <v>3267</v>
      </c>
      <c r="E455" s="1">
        <v>4900095</v>
      </c>
    </row>
    <row r="456" spans="1:5" x14ac:dyDescent="0.55000000000000004">
      <c r="A456" t="s">
        <v>527</v>
      </c>
      <c r="B456" s="1" t="s">
        <v>534</v>
      </c>
      <c r="C456" s="2">
        <v>0.25</v>
      </c>
      <c r="D456" s="6">
        <v>3100</v>
      </c>
      <c r="E456" s="1">
        <v>4903017</v>
      </c>
    </row>
    <row r="457" spans="1:5" x14ac:dyDescent="0.55000000000000004">
      <c r="A457" t="s">
        <v>527</v>
      </c>
      <c r="B457" s="1" t="s">
        <v>535</v>
      </c>
      <c r="C457" s="2">
        <v>0.27</v>
      </c>
      <c r="D457" s="1">
        <v>120</v>
      </c>
      <c r="E457" s="1">
        <v>4902215</v>
      </c>
    </row>
    <row r="458" spans="1:5" x14ac:dyDescent="0.55000000000000004">
      <c r="A458" t="s">
        <v>527</v>
      </c>
      <c r="B458" s="1" t="s">
        <v>536</v>
      </c>
      <c r="C458" s="2">
        <v>0.45</v>
      </c>
      <c r="D458" s="1">
        <v>40</v>
      </c>
      <c r="E458" s="1">
        <v>4903032</v>
      </c>
    </row>
    <row r="459" spans="1:5" x14ac:dyDescent="0.55000000000000004">
      <c r="A459" t="s">
        <v>527</v>
      </c>
      <c r="B459" s="7" t="s">
        <v>537</v>
      </c>
      <c r="C459" s="2">
        <v>2</v>
      </c>
      <c r="D459" s="1">
        <v>80</v>
      </c>
      <c r="E459" s="1">
        <v>4900522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48D8-71EA-4212-8CF2-F9B3826D8941}">
  <dimension ref="A1:D7"/>
  <sheetViews>
    <sheetView workbookViewId="0">
      <selection activeCell="B7" sqref="B7"/>
    </sheetView>
  </sheetViews>
  <sheetFormatPr defaultRowHeight="14.4" x14ac:dyDescent="0.55000000000000004"/>
  <cols>
    <col min="1" max="1" width="36.05078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406</v>
      </c>
      <c r="B2" s="4">
        <v>0.4</v>
      </c>
      <c r="C2" s="3">
        <v>30</v>
      </c>
      <c r="D2">
        <f>B2*C2</f>
        <v>12</v>
      </c>
    </row>
    <row r="3" spans="1:4" x14ac:dyDescent="0.55000000000000004">
      <c r="A3" s="3" t="s">
        <v>407</v>
      </c>
      <c r="B3" s="4">
        <v>0.45</v>
      </c>
      <c r="C3" s="8">
        <v>2700</v>
      </c>
      <c r="D3">
        <f t="shared" ref="D3:D5" si="0">B3*C3</f>
        <v>1215</v>
      </c>
    </row>
    <row r="4" spans="1:4" x14ac:dyDescent="0.55000000000000004">
      <c r="A4" s="5" t="s">
        <v>408</v>
      </c>
      <c r="B4" s="4">
        <v>0.6</v>
      </c>
      <c r="C4" s="8">
        <v>1350</v>
      </c>
      <c r="D4">
        <f t="shared" si="0"/>
        <v>810</v>
      </c>
    </row>
    <row r="5" spans="1:4" x14ac:dyDescent="0.55000000000000004">
      <c r="A5" s="5" t="s">
        <v>409</v>
      </c>
      <c r="B5" s="4">
        <v>0.72</v>
      </c>
      <c r="C5" s="3">
        <v>820</v>
      </c>
      <c r="D5">
        <f t="shared" si="0"/>
        <v>590.4</v>
      </c>
    </row>
    <row r="6" spans="1:4" x14ac:dyDescent="0.55000000000000004">
      <c r="B6" t="s">
        <v>542</v>
      </c>
      <c r="C6">
        <f>SUM(C2:C5)</f>
        <v>4900</v>
      </c>
      <c r="D6">
        <f>SUM(D2:D5)</f>
        <v>2627.4</v>
      </c>
    </row>
    <row r="7" spans="1:4" x14ac:dyDescent="0.55000000000000004">
      <c r="B7">
        <f>D6/C6</f>
        <v>0.5362040816326531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6883-76CD-4E3E-B3BF-E08D35621F10}">
  <dimension ref="A1:D35"/>
  <sheetViews>
    <sheetView topLeftCell="A21" zoomScale="70" zoomScaleNormal="100" workbookViewId="0">
      <selection activeCell="B35" sqref="B35"/>
    </sheetView>
  </sheetViews>
  <sheetFormatPr defaultRowHeight="14.4" x14ac:dyDescent="0.55000000000000004"/>
  <cols>
    <col min="1" max="1" width="38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2</v>
      </c>
      <c r="B2" s="4">
        <v>0.1</v>
      </c>
      <c r="C2" s="3">
        <v>800</v>
      </c>
      <c r="D2">
        <f>B2*C2</f>
        <v>80</v>
      </c>
    </row>
    <row r="3" spans="1:4" x14ac:dyDescent="0.55000000000000004">
      <c r="A3" s="3" t="s">
        <v>3</v>
      </c>
      <c r="B3" s="4">
        <v>0.1</v>
      </c>
      <c r="C3" s="3">
        <v>975</v>
      </c>
      <c r="D3">
        <f t="shared" ref="D3:D33" si="0">B3*C3</f>
        <v>97.5</v>
      </c>
    </row>
    <row r="4" spans="1:4" x14ac:dyDescent="0.55000000000000004">
      <c r="A4" s="3" t="s">
        <v>4</v>
      </c>
      <c r="B4" s="4">
        <v>0.1</v>
      </c>
      <c r="C4" s="3">
        <v>761</v>
      </c>
      <c r="D4">
        <f t="shared" si="0"/>
        <v>76.100000000000009</v>
      </c>
    </row>
    <row r="5" spans="1:4" x14ac:dyDescent="0.55000000000000004">
      <c r="A5" s="3" t="s">
        <v>5</v>
      </c>
      <c r="B5" s="4">
        <v>0.1</v>
      </c>
      <c r="C5" s="3">
        <v>110</v>
      </c>
      <c r="D5">
        <f t="shared" si="0"/>
        <v>11</v>
      </c>
    </row>
    <row r="6" spans="1:4" x14ac:dyDescent="0.55000000000000004">
      <c r="A6" s="3" t="s">
        <v>6</v>
      </c>
      <c r="B6" s="4">
        <v>0.1</v>
      </c>
      <c r="C6" s="3">
        <v>106</v>
      </c>
      <c r="D6">
        <f t="shared" si="0"/>
        <v>10.600000000000001</v>
      </c>
    </row>
    <row r="7" spans="1:4" x14ac:dyDescent="0.55000000000000004">
      <c r="A7" s="3" t="s">
        <v>7</v>
      </c>
      <c r="B7" s="4">
        <v>0.1</v>
      </c>
      <c r="C7" s="3">
        <v>700</v>
      </c>
      <c r="D7">
        <f t="shared" si="0"/>
        <v>70</v>
      </c>
    </row>
    <row r="8" spans="1:4" x14ac:dyDescent="0.55000000000000004">
      <c r="A8" s="3" t="s">
        <v>8</v>
      </c>
      <c r="B8" s="4">
        <v>0.1</v>
      </c>
      <c r="C8" s="3">
        <v>640</v>
      </c>
      <c r="D8">
        <f t="shared" si="0"/>
        <v>64</v>
      </c>
    </row>
    <row r="9" spans="1:4" x14ac:dyDescent="0.55000000000000004">
      <c r="A9" s="3" t="s">
        <v>9</v>
      </c>
      <c r="B9" s="4">
        <v>0.1</v>
      </c>
      <c r="C9" s="3">
        <v>275</v>
      </c>
      <c r="D9">
        <f t="shared" si="0"/>
        <v>27.5</v>
      </c>
    </row>
    <row r="10" spans="1:4" x14ac:dyDescent="0.55000000000000004">
      <c r="A10" s="3" t="s">
        <v>10</v>
      </c>
      <c r="B10" s="4">
        <v>0.1</v>
      </c>
      <c r="C10" s="8">
        <v>2036</v>
      </c>
      <c r="D10">
        <f t="shared" si="0"/>
        <v>203.60000000000002</v>
      </c>
    </row>
    <row r="11" spans="1:4" x14ac:dyDescent="0.55000000000000004">
      <c r="A11" s="3" t="s">
        <v>11</v>
      </c>
      <c r="B11" s="4">
        <v>0.2</v>
      </c>
      <c r="C11" s="3">
        <v>30</v>
      </c>
      <c r="D11">
        <f t="shared" si="0"/>
        <v>6</v>
      </c>
    </row>
    <row r="12" spans="1:4" x14ac:dyDescent="0.55000000000000004">
      <c r="A12" s="3" t="s">
        <v>12</v>
      </c>
      <c r="B12" s="4">
        <v>0.2</v>
      </c>
      <c r="C12" s="3">
        <v>600</v>
      </c>
      <c r="D12">
        <f t="shared" si="0"/>
        <v>120</v>
      </c>
    </row>
    <row r="13" spans="1:4" x14ac:dyDescent="0.55000000000000004">
      <c r="A13" s="3" t="s">
        <v>13</v>
      </c>
      <c r="B13" s="4">
        <v>0.2</v>
      </c>
      <c r="C13" s="3">
        <v>0</v>
      </c>
      <c r="D13">
        <f t="shared" si="0"/>
        <v>0</v>
      </c>
    </row>
    <row r="14" spans="1:4" x14ac:dyDescent="0.55000000000000004">
      <c r="A14" s="3" t="s">
        <v>14</v>
      </c>
      <c r="B14" s="4">
        <v>0.2</v>
      </c>
      <c r="C14" s="8">
        <v>7000</v>
      </c>
      <c r="D14">
        <f t="shared" si="0"/>
        <v>1400</v>
      </c>
    </row>
    <row r="15" spans="1:4" x14ac:dyDescent="0.55000000000000004">
      <c r="A15" s="10" t="s">
        <v>15</v>
      </c>
      <c r="B15" s="4">
        <v>0.2</v>
      </c>
      <c r="C15" s="8">
        <v>1570</v>
      </c>
      <c r="D15">
        <f t="shared" si="0"/>
        <v>314</v>
      </c>
    </row>
    <row r="16" spans="1:4" x14ac:dyDescent="0.55000000000000004">
      <c r="A16" s="3" t="s">
        <v>16</v>
      </c>
      <c r="B16" s="4">
        <v>0.2</v>
      </c>
      <c r="C16" s="8">
        <v>1943</v>
      </c>
      <c r="D16">
        <f t="shared" si="0"/>
        <v>388.6</v>
      </c>
    </row>
    <row r="17" spans="1:4" x14ac:dyDescent="0.55000000000000004">
      <c r="A17" s="3" t="s">
        <v>17</v>
      </c>
      <c r="B17" s="4">
        <v>0.2</v>
      </c>
      <c r="C17" s="3">
        <v>100</v>
      </c>
      <c r="D17">
        <f t="shared" si="0"/>
        <v>20</v>
      </c>
    </row>
    <row r="18" spans="1:4" x14ac:dyDescent="0.55000000000000004">
      <c r="A18" s="3" t="s">
        <v>18</v>
      </c>
      <c r="B18" s="4">
        <v>0.2</v>
      </c>
      <c r="C18" s="3">
        <v>47</v>
      </c>
      <c r="D18">
        <f t="shared" si="0"/>
        <v>9.4</v>
      </c>
    </row>
    <row r="19" spans="1:4" x14ac:dyDescent="0.55000000000000004">
      <c r="A19" s="3" t="s">
        <v>19</v>
      </c>
      <c r="B19" s="4">
        <v>0.2</v>
      </c>
      <c r="C19" s="3">
        <v>318</v>
      </c>
      <c r="D19">
        <f t="shared" si="0"/>
        <v>63.6</v>
      </c>
    </row>
    <row r="20" spans="1:4" x14ac:dyDescent="0.55000000000000004">
      <c r="A20" s="3" t="s">
        <v>20</v>
      </c>
      <c r="B20" s="4">
        <v>0.25</v>
      </c>
      <c r="C20" s="3">
        <v>250</v>
      </c>
      <c r="D20">
        <f t="shared" si="0"/>
        <v>62.5</v>
      </c>
    </row>
    <row r="21" spans="1:4" x14ac:dyDescent="0.55000000000000004">
      <c r="A21" s="3" t="s">
        <v>21</v>
      </c>
      <c r="B21" s="4">
        <v>0.28999999999999998</v>
      </c>
      <c r="C21" s="8">
        <v>4603</v>
      </c>
      <c r="D21">
        <f t="shared" si="0"/>
        <v>1334.87</v>
      </c>
    </row>
    <row r="22" spans="1:4" x14ac:dyDescent="0.55000000000000004">
      <c r="A22" s="3" t="s">
        <v>22</v>
      </c>
      <c r="B22" s="4">
        <v>0.32</v>
      </c>
      <c r="C22" s="3">
        <v>350</v>
      </c>
      <c r="D22">
        <f t="shared" si="0"/>
        <v>112</v>
      </c>
    </row>
    <row r="23" spans="1:4" x14ac:dyDescent="0.55000000000000004">
      <c r="A23" s="3" t="s">
        <v>23</v>
      </c>
      <c r="B23" s="4">
        <v>0.35</v>
      </c>
      <c r="C23" s="3">
        <v>386</v>
      </c>
      <c r="D23">
        <f t="shared" si="0"/>
        <v>135.1</v>
      </c>
    </row>
    <row r="24" spans="1:4" x14ac:dyDescent="0.55000000000000004">
      <c r="A24" s="3" t="s">
        <v>24</v>
      </c>
      <c r="B24" s="4">
        <v>0.4</v>
      </c>
      <c r="C24" s="3">
        <v>750</v>
      </c>
      <c r="D24">
        <f t="shared" si="0"/>
        <v>300</v>
      </c>
    </row>
    <row r="25" spans="1:4" x14ac:dyDescent="0.55000000000000004">
      <c r="A25" s="3" t="s">
        <v>25</v>
      </c>
      <c r="B25" s="4">
        <v>0.4</v>
      </c>
      <c r="C25" s="3">
        <v>260</v>
      </c>
      <c r="D25">
        <f t="shared" si="0"/>
        <v>104</v>
      </c>
    </row>
    <row r="26" spans="1:4" x14ac:dyDescent="0.55000000000000004">
      <c r="A26" s="3" t="s">
        <v>26</v>
      </c>
      <c r="B26" s="4">
        <v>0.4</v>
      </c>
      <c r="C26" s="3">
        <v>44</v>
      </c>
      <c r="D26">
        <f t="shared" si="0"/>
        <v>17.600000000000001</v>
      </c>
    </row>
    <row r="27" spans="1:4" x14ac:dyDescent="0.55000000000000004">
      <c r="A27" s="3" t="s">
        <v>27</v>
      </c>
      <c r="B27" s="4">
        <v>0.55000000000000004</v>
      </c>
      <c r="C27" s="8">
        <v>1275</v>
      </c>
      <c r="D27">
        <f t="shared" si="0"/>
        <v>701.25</v>
      </c>
    </row>
    <row r="28" spans="1:4" x14ac:dyDescent="0.55000000000000004">
      <c r="A28" s="5" t="s">
        <v>28</v>
      </c>
      <c r="B28" s="4">
        <v>0.7</v>
      </c>
      <c r="C28" s="3">
        <v>350</v>
      </c>
      <c r="D28">
        <f t="shared" si="0"/>
        <v>244.99999999999997</v>
      </c>
    </row>
    <row r="29" spans="1:4" x14ac:dyDescent="0.55000000000000004">
      <c r="A29" s="5" t="s">
        <v>29</v>
      </c>
      <c r="B29" s="4">
        <v>0.7</v>
      </c>
      <c r="C29" s="8">
        <v>21176</v>
      </c>
      <c r="D29">
        <f t="shared" si="0"/>
        <v>14823.199999999999</v>
      </c>
    </row>
    <row r="30" spans="1:4" x14ac:dyDescent="0.55000000000000004">
      <c r="A30" s="5" t="s">
        <v>30</v>
      </c>
      <c r="B30" s="4">
        <v>0.7</v>
      </c>
      <c r="C30" s="3">
        <v>343</v>
      </c>
      <c r="D30">
        <f t="shared" si="0"/>
        <v>240.1</v>
      </c>
    </row>
    <row r="31" spans="1:4" x14ac:dyDescent="0.55000000000000004">
      <c r="A31" s="5" t="s">
        <v>31</v>
      </c>
      <c r="B31" s="4">
        <v>0.9</v>
      </c>
      <c r="C31" s="3">
        <v>70</v>
      </c>
      <c r="D31">
        <f t="shared" si="0"/>
        <v>63</v>
      </c>
    </row>
    <row r="32" spans="1:4" x14ac:dyDescent="0.55000000000000004">
      <c r="A32" s="5" t="s">
        <v>32</v>
      </c>
      <c r="B32" s="4">
        <v>0.9</v>
      </c>
      <c r="C32" s="8">
        <v>1128</v>
      </c>
      <c r="D32">
        <f t="shared" si="0"/>
        <v>1015.2</v>
      </c>
    </row>
    <row r="33" spans="1:4" x14ac:dyDescent="0.55000000000000004">
      <c r="A33" s="5" t="s">
        <v>33</v>
      </c>
      <c r="B33" s="4">
        <v>1.2</v>
      </c>
      <c r="C33" s="3">
        <v>65</v>
      </c>
      <c r="D33">
        <f t="shared" si="0"/>
        <v>78</v>
      </c>
    </row>
    <row r="34" spans="1:4" x14ac:dyDescent="0.55000000000000004">
      <c r="B34" t="s">
        <v>541</v>
      </c>
      <c r="C34">
        <f>SUM(C2:C33)</f>
        <v>49061</v>
      </c>
      <c r="D34">
        <f>SUM(D2:D33)</f>
        <v>22193.719999999998</v>
      </c>
    </row>
    <row r="35" spans="1:4" x14ac:dyDescent="0.55000000000000004">
      <c r="B35">
        <f>D34/C34</f>
        <v>0.45236990685065526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F1EB3-CDFC-4272-AF03-80FE7F09E439}">
  <dimension ref="A1:D26"/>
  <sheetViews>
    <sheetView zoomScale="58" workbookViewId="0">
      <selection activeCell="B26" sqref="B26"/>
    </sheetView>
  </sheetViews>
  <sheetFormatPr defaultRowHeight="14.4" x14ac:dyDescent="0.55000000000000004"/>
  <cols>
    <col min="1" max="1" width="36.472656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41</v>
      </c>
      <c r="B2" s="4">
        <v>0.1</v>
      </c>
      <c r="C2" s="3">
        <v>500</v>
      </c>
      <c r="D2">
        <f>B2*C2</f>
        <v>50</v>
      </c>
    </row>
    <row r="3" spans="1:4" x14ac:dyDescent="0.55000000000000004">
      <c r="A3" s="3" t="s">
        <v>42</v>
      </c>
      <c r="B3" s="4">
        <v>0.1</v>
      </c>
      <c r="C3" s="3">
        <v>799</v>
      </c>
      <c r="D3">
        <f t="shared" ref="D3:D24" si="0">B3*C3</f>
        <v>79.900000000000006</v>
      </c>
    </row>
    <row r="4" spans="1:4" x14ac:dyDescent="0.55000000000000004">
      <c r="A4" s="3" t="s">
        <v>43</v>
      </c>
      <c r="B4" s="4">
        <v>0.1</v>
      </c>
      <c r="C4" s="3">
        <v>670</v>
      </c>
      <c r="D4">
        <f t="shared" si="0"/>
        <v>67</v>
      </c>
    </row>
    <row r="5" spans="1:4" x14ac:dyDescent="0.55000000000000004">
      <c r="A5" s="3" t="s">
        <v>44</v>
      </c>
      <c r="B5" s="4">
        <v>0.1</v>
      </c>
      <c r="C5" s="8">
        <v>6173</v>
      </c>
      <c r="D5">
        <f t="shared" si="0"/>
        <v>617.30000000000007</v>
      </c>
    </row>
    <row r="6" spans="1:4" x14ac:dyDescent="0.55000000000000004">
      <c r="A6" s="3" t="s">
        <v>45</v>
      </c>
      <c r="B6" s="4">
        <v>0.1</v>
      </c>
      <c r="C6" s="8">
        <v>2312</v>
      </c>
      <c r="D6">
        <f t="shared" si="0"/>
        <v>231.20000000000002</v>
      </c>
    </row>
    <row r="7" spans="1:4" x14ac:dyDescent="0.55000000000000004">
      <c r="A7" s="3" t="s">
        <v>46</v>
      </c>
      <c r="B7" s="4">
        <v>0.1</v>
      </c>
      <c r="C7" s="8">
        <v>1565</v>
      </c>
      <c r="D7">
        <f t="shared" si="0"/>
        <v>156.5</v>
      </c>
    </row>
    <row r="8" spans="1:4" x14ac:dyDescent="0.55000000000000004">
      <c r="A8" s="3" t="s">
        <v>47</v>
      </c>
      <c r="B8" s="4">
        <v>0.1</v>
      </c>
      <c r="C8" s="8">
        <v>7415</v>
      </c>
      <c r="D8">
        <f t="shared" si="0"/>
        <v>741.5</v>
      </c>
    </row>
    <row r="9" spans="1:4" x14ac:dyDescent="0.55000000000000004">
      <c r="A9" s="3" t="s">
        <v>48</v>
      </c>
      <c r="B9" s="4">
        <v>0.1</v>
      </c>
      <c r="C9" s="3">
        <v>100</v>
      </c>
      <c r="D9">
        <f t="shared" si="0"/>
        <v>10</v>
      </c>
    </row>
    <row r="10" spans="1:4" x14ac:dyDescent="0.55000000000000004">
      <c r="A10" s="3" t="s">
        <v>49</v>
      </c>
      <c r="B10" s="4">
        <v>0.1</v>
      </c>
      <c r="C10" s="8">
        <v>2500</v>
      </c>
      <c r="D10">
        <f t="shared" si="0"/>
        <v>250</v>
      </c>
    </row>
    <row r="11" spans="1:4" x14ac:dyDescent="0.55000000000000004">
      <c r="A11" s="3" t="s">
        <v>50</v>
      </c>
      <c r="B11" s="4">
        <v>0.1</v>
      </c>
      <c r="C11" s="8">
        <v>1800</v>
      </c>
      <c r="D11">
        <f t="shared" si="0"/>
        <v>180</v>
      </c>
    </row>
    <row r="12" spans="1:4" x14ac:dyDescent="0.55000000000000004">
      <c r="A12" s="3" t="s">
        <v>51</v>
      </c>
      <c r="B12" s="4">
        <v>0.1</v>
      </c>
      <c r="C12" s="8">
        <v>1400</v>
      </c>
      <c r="D12">
        <f t="shared" si="0"/>
        <v>140</v>
      </c>
    </row>
    <row r="13" spans="1:4" x14ac:dyDescent="0.55000000000000004">
      <c r="A13" s="3" t="s">
        <v>52</v>
      </c>
      <c r="B13" s="4">
        <v>0.1</v>
      </c>
      <c r="C13" s="3">
        <v>725</v>
      </c>
      <c r="D13">
        <f t="shared" si="0"/>
        <v>72.5</v>
      </c>
    </row>
    <row r="14" spans="1:4" x14ac:dyDescent="0.55000000000000004">
      <c r="A14" s="3" t="s">
        <v>53</v>
      </c>
      <c r="B14" s="4">
        <v>0.1</v>
      </c>
      <c r="C14" s="3">
        <v>42</v>
      </c>
      <c r="D14">
        <f t="shared" si="0"/>
        <v>4.2</v>
      </c>
    </row>
    <row r="15" spans="1:4" x14ac:dyDescent="0.55000000000000004">
      <c r="A15" s="3" t="s">
        <v>54</v>
      </c>
      <c r="B15" s="4">
        <v>0.1</v>
      </c>
      <c r="C15" s="3">
        <v>120</v>
      </c>
      <c r="D15">
        <f t="shared" si="0"/>
        <v>12</v>
      </c>
    </row>
    <row r="16" spans="1:4" x14ac:dyDescent="0.55000000000000004">
      <c r="A16" s="3" t="s">
        <v>55</v>
      </c>
      <c r="B16" s="4">
        <v>0.1</v>
      </c>
      <c r="C16" s="8">
        <v>3300</v>
      </c>
      <c r="D16">
        <f t="shared" si="0"/>
        <v>330</v>
      </c>
    </row>
    <row r="17" spans="1:4" x14ac:dyDescent="0.55000000000000004">
      <c r="A17" s="3" t="s">
        <v>56</v>
      </c>
      <c r="B17" s="4">
        <v>0.1</v>
      </c>
      <c r="C17" s="8">
        <v>6700</v>
      </c>
      <c r="D17">
        <f t="shared" si="0"/>
        <v>670</v>
      </c>
    </row>
    <row r="18" spans="1:4" x14ac:dyDescent="0.55000000000000004">
      <c r="A18" s="3" t="s">
        <v>57</v>
      </c>
      <c r="B18" s="4">
        <v>0.1</v>
      </c>
      <c r="C18" s="8">
        <v>1788</v>
      </c>
      <c r="D18">
        <f t="shared" si="0"/>
        <v>178.8</v>
      </c>
    </row>
    <row r="19" spans="1:4" x14ac:dyDescent="0.55000000000000004">
      <c r="A19" s="3" t="s">
        <v>58</v>
      </c>
      <c r="B19" s="4">
        <v>0.2</v>
      </c>
      <c r="C19" s="8">
        <v>6350</v>
      </c>
      <c r="D19">
        <f t="shared" si="0"/>
        <v>1270</v>
      </c>
    </row>
    <row r="20" spans="1:4" x14ac:dyDescent="0.55000000000000004">
      <c r="A20" s="3" t="s">
        <v>59</v>
      </c>
      <c r="B20" s="4">
        <v>0.2</v>
      </c>
      <c r="C20" s="8">
        <v>45200</v>
      </c>
      <c r="D20">
        <f t="shared" si="0"/>
        <v>9040</v>
      </c>
    </row>
    <row r="21" spans="1:4" x14ac:dyDescent="0.55000000000000004">
      <c r="A21" s="3" t="s">
        <v>60</v>
      </c>
      <c r="B21" s="4">
        <v>0.2</v>
      </c>
      <c r="C21" s="3">
        <v>496</v>
      </c>
      <c r="D21">
        <f t="shared" si="0"/>
        <v>99.2</v>
      </c>
    </row>
    <row r="22" spans="1:4" x14ac:dyDescent="0.55000000000000004">
      <c r="A22" s="3" t="s">
        <v>61</v>
      </c>
      <c r="B22" s="4">
        <v>0.2</v>
      </c>
      <c r="C22" s="3">
        <v>743</v>
      </c>
      <c r="D22">
        <f t="shared" si="0"/>
        <v>148.6</v>
      </c>
    </row>
    <row r="23" spans="1:4" x14ac:dyDescent="0.55000000000000004">
      <c r="A23" s="3" t="s">
        <v>62</v>
      </c>
      <c r="B23" s="4">
        <v>0.25</v>
      </c>
      <c r="C23" s="8">
        <v>4300</v>
      </c>
      <c r="D23">
        <f t="shared" si="0"/>
        <v>1075</v>
      </c>
    </row>
    <row r="24" spans="1:4" x14ac:dyDescent="0.55000000000000004">
      <c r="A24" s="5" t="s">
        <v>64</v>
      </c>
      <c r="B24" s="4">
        <v>1.3</v>
      </c>
      <c r="C24" s="3">
        <v>270</v>
      </c>
      <c r="D24">
        <f t="shared" si="0"/>
        <v>351</v>
      </c>
    </row>
    <row r="25" spans="1:4" x14ac:dyDescent="0.55000000000000004">
      <c r="B25" t="s">
        <v>541</v>
      </c>
      <c r="C25">
        <f>SUM(C2:C24)</f>
        <v>95268</v>
      </c>
      <c r="D25">
        <f>SUM(D2:D24)</f>
        <v>15774.7</v>
      </c>
    </row>
    <row r="26" spans="1:4" x14ac:dyDescent="0.55000000000000004">
      <c r="B26">
        <f>D25/C25</f>
        <v>0.16558235713985808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BA8B-9405-4F3F-8A31-79CF7A0C99E2}">
  <dimension ref="A1:D9"/>
  <sheetViews>
    <sheetView workbookViewId="0">
      <selection activeCell="B9" sqref="B9"/>
    </sheetView>
  </sheetViews>
  <sheetFormatPr defaultRowHeight="14.4" x14ac:dyDescent="0.55000000000000004"/>
  <cols>
    <col min="1" max="1" width="39.10156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65</v>
      </c>
      <c r="B2" s="2">
        <v>0.1</v>
      </c>
      <c r="C2" s="1">
        <v>200</v>
      </c>
      <c r="D2">
        <f>(B2*C2)</f>
        <v>20</v>
      </c>
    </row>
    <row r="3" spans="1:4" x14ac:dyDescent="0.55000000000000004">
      <c r="A3" s="3" t="s">
        <v>67</v>
      </c>
      <c r="B3" s="2">
        <v>0.1</v>
      </c>
      <c r="C3" s="1">
        <v>358</v>
      </c>
      <c r="D3">
        <f t="shared" ref="D3:D7" si="0">(B3*C3)</f>
        <v>35.800000000000004</v>
      </c>
    </row>
    <row r="4" spans="1:4" x14ac:dyDescent="0.55000000000000004">
      <c r="A4" s="3" t="s">
        <v>68</v>
      </c>
      <c r="B4" s="2">
        <v>0.1</v>
      </c>
      <c r="C4" s="1">
        <v>234</v>
      </c>
      <c r="D4">
        <f t="shared" si="0"/>
        <v>23.400000000000002</v>
      </c>
    </row>
    <row r="5" spans="1:4" x14ac:dyDescent="0.55000000000000004">
      <c r="A5" s="3" t="s">
        <v>69</v>
      </c>
      <c r="B5" s="2">
        <v>0.14000000000000001</v>
      </c>
      <c r="C5" s="1">
        <v>300</v>
      </c>
      <c r="D5">
        <f t="shared" si="0"/>
        <v>42.000000000000007</v>
      </c>
    </row>
    <row r="6" spans="1:4" x14ac:dyDescent="0.55000000000000004">
      <c r="A6" s="3" t="s">
        <v>70</v>
      </c>
      <c r="B6" s="2">
        <v>0.15</v>
      </c>
      <c r="C6" s="1">
        <v>488</v>
      </c>
      <c r="D6">
        <f t="shared" si="0"/>
        <v>73.2</v>
      </c>
    </row>
    <row r="7" spans="1:4" x14ac:dyDescent="0.55000000000000004">
      <c r="A7" s="3" t="s">
        <v>71</v>
      </c>
      <c r="B7" s="2">
        <v>0.3</v>
      </c>
      <c r="C7" s="1">
        <v>80</v>
      </c>
      <c r="D7">
        <f t="shared" si="0"/>
        <v>24</v>
      </c>
    </row>
    <row r="8" spans="1:4" x14ac:dyDescent="0.55000000000000004">
      <c r="B8" t="s">
        <v>541</v>
      </c>
      <c r="C8">
        <f>SUM(C2:C7)</f>
        <v>1660</v>
      </c>
      <c r="D8">
        <f>SUM(D2:D7)</f>
        <v>218.40000000000003</v>
      </c>
    </row>
    <row r="9" spans="1:4" x14ac:dyDescent="0.55000000000000004">
      <c r="B9">
        <f>D8/C8</f>
        <v>0.13156626506024099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EC29-DA0E-4987-AA43-F90C13E01571}">
  <dimension ref="A1:D28"/>
  <sheetViews>
    <sheetView zoomScale="40" workbookViewId="0">
      <selection activeCell="B28" sqref="B28"/>
    </sheetView>
  </sheetViews>
  <sheetFormatPr defaultRowHeight="14.4" x14ac:dyDescent="0.55000000000000004"/>
  <cols>
    <col min="1" max="1" width="41.2617187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73</v>
      </c>
      <c r="B2" s="4">
        <v>7.0000000000000007E-2</v>
      </c>
      <c r="C2" s="3">
        <v>54</v>
      </c>
      <c r="D2">
        <f>B2*C2</f>
        <v>3.7800000000000002</v>
      </c>
    </row>
    <row r="3" spans="1:4" x14ac:dyDescent="0.55000000000000004">
      <c r="A3" s="3" t="s">
        <v>75</v>
      </c>
      <c r="B3" s="4">
        <v>0.1</v>
      </c>
      <c r="C3" s="8">
        <v>1401</v>
      </c>
      <c r="D3">
        <f t="shared" ref="D3:D26" si="0">B3*C3</f>
        <v>140.1</v>
      </c>
    </row>
    <row r="4" spans="1:4" x14ac:dyDescent="0.55000000000000004">
      <c r="A4" s="3" t="s">
        <v>76</v>
      </c>
      <c r="B4" s="4">
        <v>0.1</v>
      </c>
      <c r="C4" s="3">
        <v>509</v>
      </c>
      <c r="D4">
        <f t="shared" si="0"/>
        <v>50.900000000000006</v>
      </c>
    </row>
    <row r="5" spans="1:4" x14ac:dyDescent="0.55000000000000004">
      <c r="A5" s="3" t="s">
        <v>77</v>
      </c>
      <c r="B5" s="4">
        <v>0.1</v>
      </c>
      <c r="C5" s="8">
        <v>6000</v>
      </c>
      <c r="D5">
        <f t="shared" si="0"/>
        <v>600</v>
      </c>
    </row>
    <row r="6" spans="1:4" x14ac:dyDescent="0.55000000000000004">
      <c r="A6" s="3" t="s">
        <v>78</v>
      </c>
      <c r="B6" s="4">
        <v>0.1</v>
      </c>
      <c r="C6" s="8">
        <v>17000</v>
      </c>
      <c r="D6">
        <f t="shared" si="0"/>
        <v>1700</v>
      </c>
    </row>
    <row r="7" spans="1:4" x14ac:dyDescent="0.55000000000000004">
      <c r="A7" s="3" t="s">
        <v>79</v>
      </c>
      <c r="B7" s="4">
        <v>0.1</v>
      </c>
      <c r="C7" s="3">
        <v>66</v>
      </c>
      <c r="D7">
        <f t="shared" si="0"/>
        <v>6.6000000000000005</v>
      </c>
    </row>
    <row r="8" spans="1:4" x14ac:dyDescent="0.55000000000000004">
      <c r="A8" s="3" t="s">
        <v>80</v>
      </c>
      <c r="B8" s="4">
        <v>0.1</v>
      </c>
      <c r="C8" s="3">
        <v>74</v>
      </c>
      <c r="D8">
        <f t="shared" si="0"/>
        <v>7.4</v>
      </c>
    </row>
    <row r="9" spans="1:4" x14ac:dyDescent="0.55000000000000004">
      <c r="A9" s="3" t="s">
        <v>81</v>
      </c>
      <c r="B9" s="4">
        <v>0.15</v>
      </c>
      <c r="C9" s="3">
        <v>33</v>
      </c>
      <c r="D9">
        <f t="shared" si="0"/>
        <v>4.95</v>
      </c>
    </row>
    <row r="10" spans="1:4" x14ac:dyDescent="0.55000000000000004">
      <c r="A10" s="3" t="s">
        <v>82</v>
      </c>
      <c r="B10" s="4">
        <v>0.15</v>
      </c>
      <c r="C10" s="8">
        <v>16520</v>
      </c>
      <c r="D10">
        <f t="shared" si="0"/>
        <v>2478</v>
      </c>
    </row>
    <row r="11" spans="1:4" x14ac:dyDescent="0.55000000000000004">
      <c r="A11" s="3" t="s">
        <v>83</v>
      </c>
      <c r="B11" s="4">
        <v>0.16</v>
      </c>
      <c r="C11" s="3">
        <v>750</v>
      </c>
      <c r="D11">
        <f t="shared" si="0"/>
        <v>120</v>
      </c>
    </row>
    <row r="12" spans="1:4" x14ac:dyDescent="0.55000000000000004">
      <c r="A12" s="3" t="s">
        <v>84</v>
      </c>
      <c r="B12" s="4">
        <v>0.18</v>
      </c>
      <c r="C12" s="8">
        <v>6111</v>
      </c>
      <c r="D12">
        <f t="shared" si="0"/>
        <v>1099.98</v>
      </c>
    </row>
    <row r="13" spans="1:4" x14ac:dyDescent="0.55000000000000004">
      <c r="A13" s="3" t="s">
        <v>85</v>
      </c>
      <c r="B13" s="4">
        <v>0.18</v>
      </c>
      <c r="C13" s="8">
        <v>2230</v>
      </c>
      <c r="D13">
        <f t="shared" si="0"/>
        <v>401.4</v>
      </c>
    </row>
    <row r="14" spans="1:4" x14ac:dyDescent="0.55000000000000004">
      <c r="A14" s="3" t="s">
        <v>86</v>
      </c>
      <c r="B14" s="4">
        <v>0.18</v>
      </c>
      <c r="C14" s="8">
        <v>14000</v>
      </c>
      <c r="D14">
        <f t="shared" si="0"/>
        <v>2520</v>
      </c>
    </row>
    <row r="15" spans="1:4" x14ac:dyDescent="0.55000000000000004">
      <c r="A15" s="3" t="s">
        <v>87</v>
      </c>
      <c r="B15" s="4">
        <v>0.18</v>
      </c>
      <c r="C15" s="8">
        <v>1300</v>
      </c>
      <c r="D15">
        <f t="shared" si="0"/>
        <v>234</v>
      </c>
    </row>
    <row r="16" spans="1:4" x14ac:dyDescent="0.55000000000000004">
      <c r="A16" s="3" t="s">
        <v>88</v>
      </c>
      <c r="B16" s="4">
        <v>0.18</v>
      </c>
      <c r="C16" s="8">
        <v>8700</v>
      </c>
      <c r="D16">
        <f t="shared" si="0"/>
        <v>1566</v>
      </c>
    </row>
    <row r="17" spans="1:4" x14ac:dyDescent="0.55000000000000004">
      <c r="A17" s="3" t="s">
        <v>89</v>
      </c>
      <c r="B17" s="4">
        <v>0.18</v>
      </c>
      <c r="C17" s="3">
        <v>0</v>
      </c>
      <c r="D17">
        <f t="shared" si="0"/>
        <v>0</v>
      </c>
    </row>
    <row r="18" spans="1:4" x14ac:dyDescent="0.55000000000000004">
      <c r="A18" s="3" t="s">
        <v>91</v>
      </c>
      <c r="B18" s="4">
        <v>0.18</v>
      </c>
      <c r="C18" s="8">
        <v>15500</v>
      </c>
      <c r="D18">
        <f t="shared" si="0"/>
        <v>2790</v>
      </c>
    </row>
    <row r="19" spans="1:4" x14ac:dyDescent="0.55000000000000004">
      <c r="A19" s="3" t="s">
        <v>92</v>
      </c>
      <c r="B19" s="4">
        <v>0.18</v>
      </c>
      <c r="C19" s="8">
        <v>32325</v>
      </c>
      <c r="D19">
        <f t="shared" si="0"/>
        <v>5818.5</v>
      </c>
    </row>
    <row r="20" spans="1:4" x14ac:dyDescent="0.55000000000000004">
      <c r="A20" s="3" t="s">
        <v>93</v>
      </c>
      <c r="B20" s="4">
        <v>0.18</v>
      </c>
      <c r="C20" s="8">
        <v>8200</v>
      </c>
      <c r="D20">
        <f t="shared" si="0"/>
        <v>1476</v>
      </c>
    </row>
    <row r="21" spans="1:4" x14ac:dyDescent="0.55000000000000004">
      <c r="A21" s="3" t="s">
        <v>94</v>
      </c>
      <c r="B21" s="4">
        <v>0.18</v>
      </c>
      <c r="C21" s="3">
        <v>115</v>
      </c>
      <c r="D21">
        <f t="shared" si="0"/>
        <v>20.7</v>
      </c>
    </row>
    <row r="22" spans="1:4" x14ac:dyDescent="0.55000000000000004">
      <c r="A22" s="3" t="s">
        <v>95</v>
      </c>
      <c r="B22" s="4">
        <v>0.18</v>
      </c>
      <c r="C22" s="8">
        <v>77000</v>
      </c>
      <c r="D22">
        <f t="shared" si="0"/>
        <v>13860</v>
      </c>
    </row>
    <row r="23" spans="1:4" x14ac:dyDescent="0.55000000000000004">
      <c r="A23" s="3" t="s">
        <v>96</v>
      </c>
      <c r="B23" s="4">
        <v>0.18</v>
      </c>
      <c r="C23" s="3">
        <v>800</v>
      </c>
      <c r="D23">
        <f t="shared" si="0"/>
        <v>144</v>
      </c>
    </row>
    <row r="24" spans="1:4" x14ac:dyDescent="0.55000000000000004">
      <c r="A24" s="3" t="s">
        <v>97</v>
      </c>
      <c r="B24" s="4">
        <v>0.2</v>
      </c>
      <c r="C24" s="8">
        <v>1500</v>
      </c>
      <c r="D24">
        <f t="shared" si="0"/>
        <v>300</v>
      </c>
    </row>
    <row r="25" spans="1:4" x14ac:dyDescent="0.55000000000000004">
      <c r="A25" s="3" t="s">
        <v>98</v>
      </c>
      <c r="B25" s="4">
        <v>0.3</v>
      </c>
      <c r="C25" s="3">
        <v>205</v>
      </c>
      <c r="D25">
        <f t="shared" si="0"/>
        <v>61.5</v>
      </c>
    </row>
    <row r="26" spans="1:4" x14ac:dyDescent="0.55000000000000004">
      <c r="A26" s="3" t="s">
        <v>99</v>
      </c>
      <c r="B26" s="4">
        <v>0.56999999999999995</v>
      </c>
      <c r="C26" s="3">
        <v>125</v>
      </c>
      <c r="D26">
        <f t="shared" si="0"/>
        <v>71.25</v>
      </c>
    </row>
    <row r="27" spans="1:4" x14ac:dyDescent="0.55000000000000004">
      <c r="B27" t="s">
        <v>542</v>
      </c>
      <c r="C27">
        <f>SUM(C2:C26)</f>
        <v>210518</v>
      </c>
      <c r="D27">
        <f>SUM(D2:D26)</f>
        <v>35475.06</v>
      </c>
    </row>
    <row r="28" spans="1:4" x14ac:dyDescent="0.55000000000000004">
      <c r="B28">
        <f>D27/C27</f>
        <v>0.16851319127105518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8042-D2E1-420C-A0C9-5CF30A984617}">
  <dimension ref="A1:D13"/>
  <sheetViews>
    <sheetView workbookViewId="0">
      <selection activeCell="B13" sqref="B13"/>
    </sheetView>
  </sheetViews>
  <sheetFormatPr defaultRowHeight="14.4" x14ac:dyDescent="0.55000000000000004"/>
  <cols>
    <col min="1" max="1" width="35.9453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122</v>
      </c>
      <c r="B2" s="4">
        <v>0.1</v>
      </c>
      <c r="C2" s="3">
        <v>560</v>
      </c>
      <c r="D2">
        <f>B2*C2</f>
        <v>56</v>
      </c>
    </row>
    <row r="3" spans="1:4" x14ac:dyDescent="0.55000000000000004">
      <c r="A3" s="3" t="s">
        <v>123</v>
      </c>
      <c r="B3" s="4">
        <v>0.1</v>
      </c>
      <c r="C3" s="3">
        <v>90</v>
      </c>
      <c r="D3">
        <f t="shared" ref="D3:D11" si="0">B3*C3</f>
        <v>9</v>
      </c>
    </row>
    <row r="4" spans="1:4" x14ac:dyDescent="0.55000000000000004">
      <c r="A4" s="3" t="s">
        <v>124</v>
      </c>
      <c r="B4" s="4">
        <v>0.19</v>
      </c>
      <c r="C4" s="3">
        <v>80</v>
      </c>
      <c r="D4">
        <f t="shared" si="0"/>
        <v>15.2</v>
      </c>
    </row>
    <row r="5" spans="1:4" x14ac:dyDescent="0.55000000000000004">
      <c r="A5" s="3" t="s">
        <v>125</v>
      </c>
      <c r="B5" s="4">
        <v>0.2</v>
      </c>
      <c r="C5" s="3">
        <v>400</v>
      </c>
      <c r="D5">
        <f t="shared" si="0"/>
        <v>80</v>
      </c>
    </row>
    <row r="6" spans="1:4" x14ac:dyDescent="0.55000000000000004">
      <c r="A6" s="3" t="s">
        <v>126</v>
      </c>
      <c r="B6" s="4">
        <v>0.2</v>
      </c>
      <c r="C6" s="3">
        <v>96</v>
      </c>
      <c r="D6">
        <f t="shared" si="0"/>
        <v>19.200000000000003</v>
      </c>
    </row>
    <row r="7" spans="1:4" x14ac:dyDescent="0.55000000000000004">
      <c r="A7" s="3" t="s">
        <v>127</v>
      </c>
      <c r="B7" s="4">
        <v>0.2</v>
      </c>
      <c r="C7" s="3">
        <v>450</v>
      </c>
      <c r="D7">
        <f t="shared" si="0"/>
        <v>90</v>
      </c>
    </row>
    <row r="8" spans="1:4" x14ac:dyDescent="0.55000000000000004">
      <c r="A8" s="3" t="s">
        <v>128</v>
      </c>
      <c r="B8" s="4">
        <v>0.2</v>
      </c>
      <c r="C8" s="3">
        <v>30</v>
      </c>
      <c r="D8">
        <f t="shared" si="0"/>
        <v>6</v>
      </c>
    </row>
    <row r="9" spans="1:4" x14ac:dyDescent="0.55000000000000004">
      <c r="A9" s="3" t="s">
        <v>129</v>
      </c>
      <c r="B9" s="4">
        <v>0.25</v>
      </c>
      <c r="C9" s="8">
        <v>3250</v>
      </c>
      <c r="D9">
        <f t="shared" si="0"/>
        <v>812.5</v>
      </c>
    </row>
    <row r="10" spans="1:4" x14ac:dyDescent="0.55000000000000004">
      <c r="A10" s="3" t="s">
        <v>130</v>
      </c>
      <c r="B10" s="4">
        <v>0.3</v>
      </c>
      <c r="C10" s="3">
        <v>53</v>
      </c>
      <c r="D10">
        <f t="shared" si="0"/>
        <v>15.899999999999999</v>
      </c>
    </row>
    <row r="11" spans="1:4" x14ac:dyDescent="0.55000000000000004">
      <c r="A11" s="3" t="s">
        <v>131</v>
      </c>
      <c r="B11" s="4">
        <v>0.3</v>
      </c>
      <c r="C11" s="3">
        <v>260</v>
      </c>
      <c r="D11">
        <f t="shared" si="0"/>
        <v>78</v>
      </c>
    </row>
    <row r="12" spans="1:4" x14ac:dyDescent="0.55000000000000004">
      <c r="B12" t="s">
        <v>541</v>
      </c>
      <c r="C12">
        <f>SUM(C2:C11)</f>
        <v>5269</v>
      </c>
      <c r="D12">
        <f>SUM(D2:D11)</f>
        <v>1181.8000000000002</v>
      </c>
    </row>
    <row r="13" spans="1:4" x14ac:dyDescent="0.55000000000000004">
      <c r="B13">
        <f>D12/C12</f>
        <v>0.22429303473144813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6211D-2A98-4A87-AEF8-5A4352594A1E}">
  <dimension ref="A1:D18"/>
  <sheetViews>
    <sheetView workbookViewId="0">
      <selection activeCell="B18" sqref="B18"/>
    </sheetView>
  </sheetViews>
  <sheetFormatPr defaultRowHeight="14.4" x14ac:dyDescent="0.55000000000000004"/>
  <cols>
    <col min="1" max="1" width="37.78906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133</v>
      </c>
      <c r="B2" s="4">
        <v>0.1</v>
      </c>
      <c r="C2" s="8">
        <v>1000</v>
      </c>
      <c r="D2">
        <f>B2*C2</f>
        <v>100</v>
      </c>
    </row>
    <row r="3" spans="1:4" x14ac:dyDescent="0.55000000000000004">
      <c r="A3" s="3" t="s">
        <v>134</v>
      </c>
      <c r="B3" s="4">
        <v>0.1</v>
      </c>
      <c r="C3" s="8">
        <v>32000</v>
      </c>
      <c r="D3">
        <f t="shared" ref="D3:D16" si="0">B3*C3</f>
        <v>3200</v>
      </c>
    </row>
    <row r="4" spans="1:4" x14ac:dyDescent="0.55000000000000004">
      <c r="A4" s="3" t="s">
        <v>135</v>
      </c>
      <c r="B4" s="4">
        <v>0.1</v>
      </c>
      <c r="C4" s="8">
        <v>8400</v>
      </c>
      <c r="D4">
        <f t="shared" si="0"/>
        <v>840</v>
      </c>
    </row>
    <row r="5" spans="1:4" x14ac:dyDescent="0.55000000000000004">
      <c r="A5" s="3" t="s">
        <v>136</v>
      </c>
      <c r="B5" s="4">
        <v>0.1</v>
      </c>
      <c r="C5" s="8">
        <v>1600</v>
      </c>
      <c r="D5">
        <f t="shared" si="0"/>
        <v>160</v>
      </c>
    </row>
    <row r="6" spans="1:4" x14ac:dyDescent="0.55000000000000004">
      <c r="A6" s="3" t="s">
        <v>137</v>
      </c>
      <c r="B6" s="4">
        <v>0.1</v>
      </c>
      <c r="C6" s="3">
        <v>300</v>
      </c>
      <c r="D6">
        <f t="shared" si="0"/>
        <v>30</v>
      </c>
    </row>
    <row r="7" spans="1:4" x14ac:dyDescent="0.55000000000000004">
      <c r="A7" s="3" t="s">
        <v>138</v>
      </c>
      <c r="B7" s="4">
        <v>0.1</v>
      </c>
      <c r="C7" s="3">
        <v>470</v>
      </c>
      <c r="D7">
        <f t="shared" si="0"/>
        <v>47</v>
      </c>
    </row>
    <row r="8" spans="1:4" x14ac:dyDescent="0.55000000000000004">
      <c r="A8" s="3" t="s">
        <v>139</v>
      </c>
      <c r="B8" s="4">
        <v>0.1</v>
      </c>
      <c r="C8" s="8">
        <v>9000</v>
      </c>
      <c r="D8">
        <f t="shared" si="0"/>
        <v>900</v>
      </c>
    </row>
    <row r="9" spans="1:4" x14ac:dyDescent="0.55000000000000004">
      <c r="A9" s="3" t="s">
        <v>140</v>
      </c>
      <c r="B9" s="4">
        <v>0.2</v>
      </c>
      <c r="C9" s="3">
        <v>300</v>
      </c>
      <c r="D9">
        <f t="shared" si="0"/>
        <v>60</v>
      </c>
    </row>
    <row r="10" spans="1:4" x14ac:dyDescent="0.55000000000000004">
      <c r="A10" s="3" t="s">
        <v>141</v>
      </c>
      <c r="B10" s="4">
        <v>0.2</v>
      </c>
      <c r="C10" s="3">
        <v>80</v>
      </c>
      <c r="D10">
        <f t="shared" si="0"/>
        <v>16</v>
      </c>
    </row>
    <row r="11" spans="1:4" x14ac:dyDescent="0.55000000000000004">
      <c r="A11" s="3" t="s">
        <v>143</v>
      </c>
      <c r="B11" s="4">
        <v>0.2</v>
      </c>
      <c r="C11" s="3">
        <v>80</v>
      </c>
      <c r="D11">
        <f t="shared" si="0"/>
        <v>16</v>
      </c>
    </row>
    <row r="12" spans="1:4" x14ac:dyDescent="0.55000000000000004">
      <c r="A12" s="3" t="s">
        <v>144</v>
      </c>
      <c r="B12" s="4">
        <v>0.2</v>
      </c>
      <c r="C12" s="3">
        <v>600</v>
      </c>
      <c r="D12">
        <f t="shared" si="0"/>
        <v>120</v>
      </c>
    </row>
    <row r="13" spans="1:4" x14ac:dyDescent="0.55000000000000004">
      <c r="A13" s="3" t="s">
        <v>145</v>
      </c>
      <c r="B13" s="4">
        <v>0.2</v>
      </c>
      <c r="C13" s="3">
        <v>100</v>
      </c>
      <c r="D13">
        <f t="shared" si="0"/>
        <v>20</v>
      </c>
    </row>
    <row r="14" spans="1:4" x14ac:dyDescent="0.55000000000000004">
      <c r="A14" s="3" t="s">
        <v>146</v>
      </c>
      <c r="B14" s="4">
        <v>0.3</v>
      </c>
      <c r="C14" s="3">
        <v>264</v>
      </c>
      <c r="D14">
        <f t="shared" si="0"/>
        <v>79.2</v>
      </c>
    </row>
    <row r="15" spans="1:4" x14ac:dyDescent="0.55000000000000004">
      <c r="A15" s="3" t="s">
        <v>148</v>
      </c>
      <c r="B15" s="4">
        <v>0.4</v>
      </c>
      <c r="C15" s="3">
        <v>102</v>
      </c>
      <c r="D15">
        <f t="shared" si="0"/>
        <v>40.800000000000004</v>
      </c>
    </row>
    <row r="16" spans="1:4" x14ac:dyDescent="0.55000000000000004">
      <c r="A16" s="5" t="s">
        <v>151</v>
      </c>
      <c r="B16" s="4">
        <v>0.7</v>
      </c>
      <c r="C16" s="8">
        <v>1231</v>
      </c>
      <c r="D16">
        <f t="shared" si="0"/>
        <v>861.69999999999993</v>
      </c>
    </row>
    <row r="17" spans="2:4" x14ac:dyDescent="0.55000000000000004">
      <c r="B17" t="s">
        <v>542</v>
      </c>
      <c r="C17" s="11">
        <f>SUM(C2:C16)</f>
        <v>55527</v>
      </c>
      <c r="D17" s="11">
        <f>SUM(D2:D16)</f>
        <v>6490.7</v>
      </c>
    </row>
    <row r="18" spans="2:4" x14ac:dyDescent="0.55000000000000004">
      <c r="B18">
        <f>D17/C17</f>
        <v>0.11689268283897923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2606-2244-464F-BAA1-C6ED65A979FD}">
  <dimension ref="A1:D7"/>
  <sheetViews>
    <sheetView workbookViewId="0">
      <selection activeCell="C8" sqref="C8"/>
    </sheetView>
  </sheetViews>
  <sheetFormatPr defaultRowHeight="14.4" x14ac:dyDescent="0.55000000000000004"/>
  <cols>
    <col min="1" max="1" width="30.10156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219</v>
      </c>
      <c r="B2" s="4">
        <v>0.3</v>
      </c>
      <c r="C2" s="3">
        <v>185</v>
      </c>
      <c r="D2">
        <f>B2*C2</f>
        <v>55.5</v>
      </c>
    </row>
    <row r="3" spans="1:4" x14ac:dyDescent="0.55000000000000004">
      <c r="A3" s="3" t="s">
        <v>220</v>
      </c>
      <c r="B3" s="4">
        <v>0.35</v>
      </c>
      <c r="C3" s="3">
        <v>25</v>
      </c>
      <c r="D3">
        <f t="shared" ref="D3:D4" si="0">B3*C3</f>
        <v>8.75</v>
      </c>
    </row>
    <row r="4" spans="1:4" x14ac:dyDescent="0.55000000000000004">
      <c r="A4" s="5" t="s">
        <v>221</v>
      </c>
      <c r="B4" s="4">
        <v>0.7</v>
      </c>
      <c r="C4" s="3">
        <v>678</v>
      </c>
      <c r="D4">
        <f t="shared" si="0"/>
        <v>474.59999999999997</v>
      </c>
    </row>
    <row r="5" spans="1:4" x14ac:dyDescent="0.55000000000000004">
      <c r="B5" t="s">
        <v>542</v>
      </c>
      <c r="C5">
        <f>SUM(C2:C4)</f>
        <v>888</v>
      </c>
      <c r="D5">
        <f>SUM(D2:D4)</f>
        <v>538.84999999999991</v>
      </c>
    </row>
    <row r="6" spans="1:4" x14ac:dyDescent="0.55000000000000004">
      <c r="B6">
        <f>D5/C5</f>
        <v>0.60681306306306293</v>
      </c>
    </row>
    <row r="7" spans="1:4" x14ac:dyDescent="0.55000000000000004">
      <c r="C7">
        <f>C4/C5</f>
        <v>0.76351351351351349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2D6C-ECFD-43D9-82D8-1C7B7F38291C}">
  <dimension ref="A1:D15"/>
  <sheetViews>
    <sheetView zoomScale="94" workbookViewId="0">
      <selection activeCell="B15" sqref="B15"/>
    </sheetView>
  </sheetViews>
  <sheetFormatPr defaultRowHeight="14.4" x14ac:dyDescent="0.55000000000000004"/>
  <cols>
    <col min="1" max="1" width="41.3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292</v>
      </c>
      <c r="B2" s="4">
        <v>0.08</v>
      </c>
      <c r="C2" s="3">
        <v>350</v>
      </c>
      <c r="D2">
        <f>B2*C2</f>
        <v>28</v>
      </c>
    </row>
    <row r="3" spans="1:4" x14ac:dyDescent="0.55000000000000004">
      <c r="A3" s="3" t="s">
        <v>293</v>
      </c>
      <c r="B3" s="4">
        <v>0.1</v>
      </c>
      <c r="C3" s="3">
        <v>350</v>
      </c>
      <c r="D3">
        <f t="shared" ref="D3:D12" si="0">B3*C3</f>
        <v>35</v>
      </c>
    </row>
    <row r="4" spans="1:4" x14ac:dyDescent="0.55000000000000004">
      <c r="A4" s="3" t="s">
        <v>294</v>
      </c>
      <c r="B4" s="4">
        <v>0.3</v>
      </c>
      <c r="C4" s="3">
        <v>0</v>
      </c>
      <c r="D4">
        <f t="shared" si="0"/>
        <v>0</v>
      </c>
    </row>
    <row r="5" spans="1:4" x14ac:dyDescent="0.55000000000000004">
      <c r="A5" s="3" t="s">
        <v>295</v>
      </c>
      <c r="B5" s="4">
        <v>0.3</v>
      </c>
      <c r="C5" s="3">
        <v>128</v>
      </c>
      <c r="D5">
        <f t="shared" si="0"/>
        <v>38.4</v>
      </c>
    </row>
    <row r="6" spans="1:4" x14ac:dyDescent="0.55000000000000004">
      <c r="A6" s="3" t="s">
        <v>297</v>
      </c>
      <c r="B6" s="4">
        <v>0.3</v>
      </c>
      <c r="C6" s="3">
        <v>525</v>
      </c>
      <c r="D6">
        <f t="shared" si="0"/>
        <v>157.5</v>
      </c>
    </row>
    <row r="7" spans="1:4" x14ac:dyDescent="0.55000000000000004">
      <c r="A7" s="3" t="s">
        <v>298</v>
      </c>
      <c r="B7" s="4">
        <v>0.3</v>
      </c>
      <c r="C7" s="8">
        <v>1730</v>
      </c>
      <c r="D7">
        <f t="shared" si="0"/>
        <v>519</v>
      </c>
    </row>
    <row r="8" spans="1:4" x14ac:dyDescent="0.55000000000000004">
      <c r="A8" s="3" t="s">
        <v>299</v>
      </c>
      <c r="B8" s="4">
        <v>0.3</v>
      </c>
      <c r="C8" s="3">
        <v>300</v>
      </c>
      <c r="D8">
        <f t="shared" si="0"/>
        <v>90</v>
      </c>
    </row>
    <row r="9" spans="1:4" x14ac:dyDescent="0.55000000000000004">
      <c r="A9" s="3" t="s">
        <v>301</v>
      </c>
      <c r="B9" s="4">
        <v>0.3</v>
      </c>
      <c r="C9" s="3">
        <v>550</v>
      </c>
      <c r="D9">
        <f t="shared" si="0"/>
        <v>165</v>
      </c>
    </row>
    <row r="10" spans="1:4" x14ac:dyDescent="0.55000000000000004">
      <c r="A10" s="3" t="s">
        <v>302</v>
      </c>
      <c r="B10" s="4">
        <v>0.3</v>
      </c>
      <c r="C10" s="8">
        <v>1408</v>
      </c>
      <c r="D10">
        <f t="shared" si="0"/>
        <v>422.4</v>
      </c>
    </row>
    <row r="11" spans="1:4" x14ac:dyDescent="0.55000000000000004">
      <c r="A11" s="3" t="s">
        <v>303</v>
      </c>
      <c r="B11" s="4">
        <v>0.54</v>
      </c>
      <c r="C11" s="8">
        <v>1800</v>
      </c>
      <c r="D11">
        <f t="shared" si="0"/>
        <v>972.00000000000011</v>
      </c>
    </row>
    <row r="12" spans="1:4" x14ac:dyDescent="0.55000000000000004">
      <c r="A12" s="3" t="s">
        <v>304</v>
      </c>
      <c r="B12" s="4">
        <v>0.55000000000000004</v>
      </c>
      <c r="C12" s="3">
        <v>500</v>
      </c>
      <c r="D12">
        <f t="shared" si="0"/>
        <v>275</v>
      </c>
    </row>
    <row r="13" spans="1:4" x14ac:dyDescent="0.55000000000000004">
      <c r="A13" s="3" t="s">
        <v>305</v>
      </c>
      <c r="B13" s="4">
        <v>0.55000000000000004</v>
      </c>
      <c r="C13" s="8">
        <v>5500</v>
      </c>
      <c r="D13">
        <f>SUM(D2:D12)</f>
        <v>2702.3</v>
      </c>
    </row>
    <row r="14" spans="1:4" x14ac:dyDescent="0.55000000000000004">
      <c r="B14" t="s">
        <v>542</v>
      </c>
      <c r="C14">
        <f>SUM(C2:C13)</f>
        <v>13141</v>
      </c>
      <c r="D14">
        <f>SUM(D2:D13)</f>
        <v>5404.6</v>
      </c>
    </row>
    <row r="15" spans="1:4" x14ac:dyDescent="0.55000000000000004">
      <c r="B15">
        <f>D14/C14</f>
        <v>0.41127768054181574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923F6-2005-4889-9FD0-0EFB308D9B38}">
  <dimension ref="A1:D12"/>
  <sheetViews>
    <sheetView zoomScale="90" zoomScaleNormal="130" workbookViewId="0">
      <selection activeCell="B12" sqref="B12"/>
    </sheetView>
  </sheetViews>
  <sheetFormatPr defaultRowHeight="14.4" x14ac:dyDescent="0.55000000000000004"/>
  <cols>
    <col min="1" max="1" width="37.8398437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307</v>
      </c>
      <c r="B2" s="4">
        <v>0.1</v>
      </c>
      <c r="C2" s="8">
        <v>9056</v>
      </c>
      <c r="D2">
        <f>B2*C2</f>
        <v>905.6</v>
      </c>
    </row>
    <row r="3" spans="1:4" x14ac:dyDescent="0.55000000000000004">
      <c r="A3" s="3" t="s">
        <v>308</v>
      </c>
      <c r="B3" s="4">
        <v>0.1</v>
      </c>
      <c r="C3" s="3">
        <v>0</v>
      </c>
      <c r="D3">
        <f t="shared" ref="D3:D10" si="0">B3*C3</f>
        <v>0</v>
      </c>
    </row>
    <row r="4" spans="1:4" x14ac:dyDescent="0.55000000000000004">
      <c r="A4" s="3" t="s">
        <v>309</v>
      </c>
      <c r="B4" s="4">
        <v>0.1</v>
      </c>
      <c r="C4" s="8">
        <v>1800</v>
      </c>
      <c r="D4">
        <f t="shared" si="0"/>
        <v>180</v>
      </c>
    </row>
    <row r="5" spans="1:4" x14ac:dyDescent="0.55000000000000004">
      <c r="A5" s="3" t="s">
        <v>310</v>
      </c>
      <c r="B5" s="4">
        <v>0.1</v>
      </c>
      <c r="C5" s="8">
        <v>7500</v>
      </c>
      <c r="D5">
        <f t="shared" si="0"/>
        <v>750</v>
      </c>
    </row>
    <row r="6" spans="1:4" x14ac:dyDescent="0.55000000000000004">
      <c r="A6" s="3" t="s">
        <v>311</v>
      </c>
      <c r="B6" s="4">
        <v>0.12</v>
      </c>
      <c r="C6" s="3">
        <v>950</v>
      </c>
      <c r="D6">
        <f t="shared" si="0"/>
        <v>114</v>
      </c>
    </row>
    <row r="7" spans="1:4" x14ac:dyDescent="0.55000000000000004">
      <c r="A7" s="3" t="s">
        <v>312</v>
      </c>
      <c r="B7" s="4">
        <v>0.3</v>
      </c>
      <c r="C7" s="8">
        <v>3020</v>
      </c>
      <c r="D7">
        <f t="shared" si="0"/>
        <v>906</v>
      </c>
    </row>
    <row r="8" spans="1:4" x14ac:dyDescent="0.55000000000000004">
      <c r="A8" s="5" t="s">
        <v>313</v>
      </c>
      <c r="B8" s="4">
        <v>0.61</v>
      </c>
      <c r="C8" s="3">
        <v>950</v>
      </c>
      <c r="D8">
        <f t="shared" si="0"/>
        <v>579.5</v>
      </c>
    </row>
    <row r="9" spans="1:4" x14ac:dyDescent="0.55000000000000004">
      <c r="A9" s="5" t="s">
        <v>314</v>
      </c>
      <c r="B9" s="4">
        <v>0.61</v>
      </c>
      <c r="C9" s="3">
        <v>100</v>
      </c>
      <c r="D9">
        <f t="shared" si="0"/>
        <v>61</v>
      </c>
    </row>
    <row r="10" spans="1:4" x14ac:dyDescent="0.55000000000000004">
      <c r="A10" s="5" t="s">
        <v>315</v>
      </c>
      <c r="B10" s="4">
        <v>0.61</v>
      </c>
      <c r="C10" s="3">
        <v>400</v>
      </c>
      <c r="D10">
        <f t="shared" si="0"/>
        <v>244</v>
      </c>
    </row>
    <row r="11" spans="1:4" x14ac:dyDescent="0.55000000000000004">
      <c r="B11" t="s">
        <v>542</v>
      </c>
      <c r="C11" s="11">
        <f>SUM(C2:C10)</f>
        <v>23776</v>
      </c>
      <c r="D11">
        <f>SUM(D2:D10)</f>
        <v>3740.1</v>
      </c>
    </row>
    <row r="12" spans="1:4" x14ac:dyDescent="0.55000000000000004">
      <c r="B12">
        <f>D11/C11</f>
        <v>0.15730568640646028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5B5F-4720-46AE-89C6-64D063D15BD0}">
  <dimension ref="A1:B30"/>
  <sheetViews>
    <sheetView zoomScale="66" workbookViewId="0">
      <selection activeCell="B18" sqref="B18"/>
    </sheetView>
  </sheetViews>
  <sheetFormatPr defaultRowHeight="14.4" x14ac:dyDescent="0.55000000000000004"/>
  <cols>
    <col min="1" max="1" width="10.1015625" bestFit="1" customWidth="1"/>
  </cols>
  <sheetData>
    <row r="1" spans="1:2" x14ac:dyDescent="0.55000000000000004">
      <c r="A1" t="s">
        <v>0</v>
      </c>
      <c r="B1" t="s">
        <v>544</v>
      </c>
    </row>
    <row r="2" spans="1:2" x14ac:dyDescent="0.55000000000000004">
      <c r="A2" t="s">
        <v>132</v>
      </c>
      <c r="B2">
        <v>0.11689268283897923</v>
      </c>
    </row>
    <row r="3" spans="1:2" x14ac:dyDescent="0.55000000000000004">
      <c r="A3" t="s">
        <v>547</v>
      </c>
      <c r="B3">
        <v>0.13156626506024099</v>
      </c>
    </row>
    <row r="4" spans="1:2" x14ac:dyDescent="0.55000000000000004">
      <c r="A4" t="s">
        <v>306</v>
      </c>
      <c r="B4">
        <v>0.15730568640646028</v>
      </c>
    </row>
    <row r="5" spans="1:2" x14ac:dyDescent="0.55000000000000004">
      <c r="A5" t="s">
        <v>63</v>
      </c>
      <c r="B5">
        <v>0.16558235713985808</v>
      </c>
    </row>
    <row r="6" spans="1:2" x14ac:dyDescent="0.55000000000000004">
      <c r="A6" t="s">
        <v>100</v>
      </c>
      <c r="B6">
        <v>0.16851319127105518</v>
      </c>
    </row>
    <row r="7" spans="1:2" x14ac:dyDescent="0.55000000000000004">
      <c r="A7" t="s">
        <v>514</v>
      </c>
      <c r="B7">
        <v>0.17607295432139339</v>
      </c>
    </row>
    <row r="8" spans="1:2" x14ac:dyDescent="0.55000000000000004">
      <c r="A8" t="s">
        <v>527</v>
      </c>
      <c r="B8">
        <v>0.2096262206757212</v>
      </c>
    </row>
    <row r="9" spans="1:2" x14ac:dyDescent="0.55000000000000004">
      <c r="A9" t="s">
        <v>546</v>
      </c>
      <c r="B9">
        <v>0.21413013493253372</v>
      </c>
    </row>
    <row r="10" spans="1:2" x14ac:dyDescent="0.55000000000000004">
      <c r="A10" t="s">
        <v>347</v>
      </c>
      <c r="B10">
        <v>0.21955692704495211</v>
      </c>
    </row>
    <row r="11" spans="1:2" x14ac:dyDescent="0.55000000000000004">
      <c r="A11" t="s">
        <v>401</v>
      </c>
      <c r="B11">
        <v>0.2222114997989546</v>
      </c>
    </row>
    <row r="12" spans="1:2" x14ac:dyDescent="0.55000000000000004">
      <c r="A12" t="s">
        <v>389</v>
      </c>
      <c r="B12">
        <v>0.22334938664243525</v>
      </c>
    </row>
    <row r="13" spans="1:2" x14ac:dyDescent="0.55000000000000004">
      <c r="A13" t="s">
        <v>121</v>
      </c>
      <c r="B13">
        <v>0.22429303473144813</v>
      </c>
    </row>
    <row r="14" spans="1:2" x14ac:dyDescent="0.55000000000000004">
      <c r="A14" t="s">
        <v>472</v>
      </c>
      <c r="B14">
        <v>0.26325628729158534</v>
      </c>
    </row>
    <row r="15" spans="1:2" x14ac:dyDescent="0.55000000000000004">
      <c r="A15" t="s">
        <v>316</v>
      </c>
      <c r="B15">
        <v>0.26469487388120422</v>
      </c>
    </row>
    <row r="16" spans="1:2" x14ac:dyDescent="0.55000000000000004">
      <c r="A16" t="s">
        <v>270</v>
      </c>
      <c r="B16">
        <v>0.27566720927462579</v>
      </c>
    </row>
    <row r="17" spans="1:2" x14ac:dyDescent="0.55000000000000004">
      <c r="A17" t="s">
        <v>416</v>
      </c>
      <c r="B17">
        <v>0.28101954120645711</v>
      </c>
    </row>
    <row r="18" spans="1:2" x14ac:dyDescent="0.55000000000000004">
      <c r="A18" t="s">
        <v>222</v>
      </c>
      <c r="B18">
        <v>0.2893161824362489</v>
      </c>
    </row>
    <row r="19" spans="1:2" x14ac:dyDescent="0.55000000000000004">
      <c r="A19" t="s">
        <v>427</v>
      </c>
      <c r="B19">
        <v>0.29003844849033134</v>
      </c>
    </row>
    <row r="20" spans="1:2" x14ac:dyDescent="0.55000000000000004">
      <c r="A20" t="s">
        <v>322</v>
      </c>
      <c r="B20">
        <v>0.30946384354944667</v>
      </c>
    </row>
    <row r="21" spans="1:2" x14ac:dyDescent="0.55000000000000004">
      <c r="A21" t="s">
        <v>454</v>
      </c>
      <c r="B21">
        <v>0.33982308913585846</v>
      </c>
    </row>
    <row r="22" spans="1:2" x14ac:dyDescent="0.55000000000000004">
      <c r="A22" t="s">
        <v>354</v>
      </c>
      <c r="B22">
        <v>0.3805577199097806</v>
      </c>
    </row>
    <row r="23" spans="1:2" x14ac:dyDescent="0.55000000000000004">
      <c r="A23" t="s">
        <v>291</v>
      </c>
      <c r="B23">
        <v>0.41127768054181574</v>
      </c>
    </row>
    <row r="24" spans="1:2" x14ac:dyDescent="0.55000000000000004">
      <c r="A24" t="s">
        <v>370</v>
      </c>
      <c r="B24">
        <v>0.42652872327720054</v>
      </c>
    </row>
    <row r="25" spans="1:2" x14ac:dyDescent="0.55000000000000004">
      <c r="A25" t="s">
        <v>34</v>
      </c>
      <c r="B25">
        <v>0.45236990685065526</v>
      </c>
    </row>
    <row r="26" spans="1:2" x14ac:dyDescent="0.55000000000000004">
      <c r="A26" t="s">
        <v>410</v>
      </c>
      <c r="B26">
        <v>0.50141509433962261</v>
      </c>
    </row>
    <row r="27" spans="1:2" x14ac:dyDescent="0.55000000000000004">
      <c r="A27" t="s">
        <v>405</v>
      </c>
      <c r="B27">
        <v>0.5362040816326531</v>
      </c>
    </row>
    <row r="28" spans="1:2" x14ac:dyDescent="0.55000000000000004">
      <c r="A28" t="s">
        <v>217</v>
      </c>
      <c r="B28">
        <v>0.60681306306306293</v>
      </c>
    </row>
    <row r="29" spans="1:2" x14ac:dyDescent="0.55000000000000004">
      <c r="A29" t="s">
        <v>152</v>
      </c>
      <c r="B29">
        <v>0.68506613803761995</v>
      </c>
    </row>
    <row r="30" spans="1:2" x14ac:dyDescent="0.55000000000000004">
      <c r="A30" t="s">
        <v>545</v>
      </c>
      <c r="B30">
        <v>0.68854964953748754</v>
      </c>
    </row>
  </sheetData>
  <sortState ref="A2:B31">
    <sortCondition ref="B2:B3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C1E2-3960-49DE-8D7F-872E3FCE428F}">
  <dimension ref="A1:D8"/>
  <sheetViews>
    <sheetView workbookViewId="0">
      <selection activeCell="B8" sqref="B8"/>
    </sheetView>
  </sheetViews>
  <sheetFormatPr defaultRowHeight="14.4" x14ac:dyDescent="0.55000000000000004"/>
  <cols>
    <col min="1" max="1" width="36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317</v>
      </c>
      <c r="B2" s="4">
        <v>0.2</v>
      </c>
      <c r="C2" s="8">
        <v>5025</v>
      </c>
      <c r="D2">
        <f>B2*C2</f>
        <v>1005</v>
      </c>
    </row>
    <row r="3" spans="1:4" x14ac:dyDescent="0.55000000000000004">
      <c r="A3" s="3" t="s">
        <v>318</v>
      </c>
      <c r="B3" s="4">
        <v>0.2</v>
      </c>
      <c r="C3" s="3">
        <v>582</v>
      </c>
      <c r="D3">
        <f t="shared" ref="D3:D6" si="0">B3*C3</f>
        <v>116.4</v>
      </c>
    </row>
    <row r="4" spans="1:4" x14ac:dyDescent="0.55000000000000004">
      <c r="A4" s="3" t="s">
        <v>319</v>
      </c>
      <c r="B4" s="4">
        <v>0.22</v>
      </c>
      <c r="C4" s="3">
        <v>791</v>
      </c>
      <c r="D4">
        <f t="shared" si="0"/>
        <v>174.02</v>
      </c>
    </row>
    <row r="5" spans="1:4" x14ac:dyDescent="0.55000000000000004">
      <c r="A5" s="3" t="s">
        <v>320</v>
      </c>
      <c r="B5" s="4">
        <v>0.35</v>
      </c>
      <c r="C5" s="3">
        <v>805</v>
      </c>
      <c r="D5">
        <f t="shared" si="0"/>
        <v>281.75</v>
      </c>
    </row>
    <row r="6" spans="1:4" x14ac:dyDescent="0.55000000000000004">
      <c r="A6" s="3" t="s">
        <v>321</v>
      </c>
      <c r="B6" s="4">
        <v>0.5</v>
      </c>
      <c r="C6" s="8">
        <v>1400</v>
      </c>
      <c r="D6">
        <f t="shared" si="0"/>
        <v>700</v>
      </c>
    </row>
    <row r="7" spans="1:4" x14ac:dyDescent="0.55000000000000004">
      <c r="B7" t="s">
        <v>542</v>
      </c>
      <c r="C7" s="11">
        <f>SUM(C2:C6)</f>
        <v>8603</v>
      </c>
      <c r="D7" s="11">
        <f>SUM(D2:D6)</f>
        <v>2277.17</v>
      </c>
    </row>
    <row r="8" spans="1:4" x14ac:dyDescent="0.55000000000000004">
      <c r="B8">
        <f>D7/C7</f>
        <v>0.26469487388120422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076A-EA8B-4651-B449-206B84D0501A}">
  <dimension ref="A1:D22"/>
  <sheetViews>
    <sheetView topLeftCell="A5" zoomScale="71" workbookViewId="0">
      <selection activeCell="B22" sqref="B22"/>
    </sheetView>
  </sheetViews>
  <sheetFormatPr defaultRowHeight="14.4" x14ac:dyDescent="0.55000000000000004"/>
  <cols>
    <col min="1" max="1" width="36.4179687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323</v>
      </c>
      <c r="B2" s="4">
        <v>0.1</v>
      </c>
      <c r="C2" s="3">
        <v>956</v>
      </c>
      <c r="D2">
        <f>B2*C2</f>
        <v>95.600000000000009</v>
      </c>
    </row>
    <row r="3" spans="1:4" x14ac:dyDescent="0.55000000000000004">
      <c r="A3" s="3" t="s">
        <v>324</v>
      </c>
      <c r="B3" s="4">
        <v>0.1</v>
      </c>
      <c r="C3" s="3">
        <v>35</v>
      </c>
      <c r="D3">
        <f t="shared" ref="D3:D20" si="0">B3*C3</f>
        <v>3.5</v>
      </c>
    </row>
    <row r="4" spans="1:4" x14ac:dyDescent="0.55000000000000004">
      <c r="A4" s="3" t="s">
        <v>326</v>
      </c>
      <c r="B4" s="4">
        <v>0.1</v>
      </c>
      <c r="C4" s="3">
        <v>30</v>
      </c>
      <c r="D4">
        <f t="shared" si="0"/>
        <v>3</v>
      </c>
    </row>
    <row r="5" spans="1:4" x14ac:dyDescent="0.55000000000000004">
      <c r="A5" s="3" t="s">
        <v>328</v>
      </c>
      <c r="B5" s="4">
        <v>0.1</v>
      </c>
      <c r="C5" s="3">
        <v>830</v>
      </c>
      <c r="D5">
        <f t="shared" si="0"/>
        <v>83</v>
      </c>
    </row>
    <row r="6" spans="1:4" x14ac:dyDescent="0.55000000000000004">
      <c r="A6" s="3" t="s">
        <v>329</v>
      </c>
      <c r="B6" s="4">
        <v>0.1</v>
      </c>
      <c r="C6" s="3">
        <v>86</v>
      </c>
      <c r="D6">
        <f t="shared" si="0"/>
        <v>8.6</v>
      </c>
    </row>
    <row r="7" spans="1:4" x14ac:dyDescent="0.55000000000000004">
      <c r="A7" s="3" t="s">
        <v>331</v>
      </c>
      <c r="B7" s="4">
        <v>0.13</v>
      </c>
      <c r="C7" s="8">
        <v>2700</v>
      </c>
      <c r="D7">
        <f t="shared" si="0"/>
        <v>351</v>
      </c>
    </row>
    <row r="8" spans="1:4" x14ac:dyDescent="0.55000000000000004">
      <c r="A8" s="3" t="s">
        <v>332</v>
      </c>
      <c r="B8" s="4">
        <v>0.16</v>
      </c>
      <c r="C8" s="3">
        <v>468</v>
      </c>
      <c r="D8">
        <f t="shared" si="0"/>
        <v>74.88</v>
      </c>
    </row>
    <row r="9" spans="1:4" x14ac:dyDescent="0.55000000000000004">
      <c r="A9" s="3" t="s">
        <v>333</v>
      </c>
      <c r="B9" s="4">
        <v>0.19</v>
      </c>
      <c r="C9" s="3">
        <v>300</v>
      </c>
      <c r="D9">
        <f t="shared" si="0"/>
        <v>57</v>
      </c>
    </row>
    <row r="10" spans="1:4" x14ac:dyDescent="0.55000000000000004">
      <c r="A10" s="3" t="s">
        <v>334</v>
      </c>
      <c r="B10" s="4">
        <v>0.2</v>
      </c>
      <c r="C10" s="3">
        <v>205</v>
      </c>
      <c r="D10">
        <f t="shared" si="0"/>
        <v>41</v>
      </c>
    </row>
    <row r="11" spans="1:4" x14ac:dyDescent="0.55000000000000004">
      <c r="A11" s="3" t="s">
        <v>335</v>
      </c>
      <c r="B11" s="4">
        <v>0.2</v>
      </c>
      <c r="C11" s="8">
        <v>1500</v>
      </c>
      <c r="D11">
        <f t="shared" si="0"/>
        <v>300</v>
      </c>
    </row>
    <row r="12" spans="1:4" x14ac:dyDescent="0.55000000000000004">
      <c r="A12" s="3" t="s">
        <v>336</v>
      </c>
      <c r="B12" s="4">
        <v>0.2</v>
      </c>
      <c r="C12" s="3">
        <v>285</v>
      </c>
      <c r="D12">
        <f t="shared" si="0"/>
        <v>57</v>
      </c>
    </row>
    <row r="13" spans="1:4" x14ac:dyDescent="0.55000000000000004">
      <c r="A13" s="3" t="s">
        <v>337</v>
      </c>
      <c r="B13" s="4">
        <v>0.25</v>
      </c>
      <c r="C13" s="8">
        <v>1200</v>
      </c>
      <c r="D13">
        <f t="shared" si="0"/>
        <v>300</v>
      </c>
    </row>
    <row r="14" spans="1:4" x14ac:dyDescent="0.55000000000000004">
      <c r="A14" s="3" t="s">
        <v>338</v>
      </c>
      <c r="B14" s="4">
        <v>0.3</v>
      </c>
      <c r="C14" s="3">
        <v>30</v>
      </c>
      <c r="D14">
        <f t="shared" si="0"/>
        <v>9</v>
      </c>
    </row>
    <row r="15" spans="1:4" x14ac:dyDescent="0.55000000000000004">
      <c r="A15" s="3" t="s">
        <v>340</v>
      </c>
      <c r="B15" s="4">
        <v>0.35</v>
      </c>
      <c r="C15" s="8">
        <v>3000</v>
      </c>
      <c r="D15">
        <f t="shared" si="0"/>
        <v>1050</v>
      </c>
    </row>
    <row r="16" spans="1:4" x14ac:dyDescent="0.55000000000000004">
      <c r="A16" s="3" t="s">
        <v>341</v>
      </c>
      <c r="B16" s="4">
        <v>0.4</v>
      </c>
      <c r="C16" s="8">
        <v>1200</v>
      </c>
      <c r="D16">
        <f t="shared" si="0"/>
        <v>480</v>
      </c>
    </row>
    <row r="17" spans="1:4" x14ac:dyDescent="0.55000000000000004">
      <c r="A17" s="3" t="s">
        <v>342</v>
      </c>
      <c r="B17" s="4">
        <v>0.4</v>
      </c>
      <c r="C17" s="8">
        <v>3124</v>
      </c>
      <c r="D17">
        <f t="shared" si="0"/>
        <v>1249.6000000000001</v>
      </c>
    </row>
    <row r="18" spans="1:4" x14ac:dyDescent="0.55000000000000004">
      <c r="A18" s="3" t="s">
        <v>343</v>
      </c>
      <c r="B18" s="4">
        <v>0.4</v>
      </c>
      <c r="C18" s="3">
        <v>120</v>
      </c>
      <c r="D18">
        <f t="shared" si="0"/>
        <v>48</v>
      </c>
    </row>
    <row r="19" spans="1:4" x14ac:dyDescent="0.55000000000000004">
      <c r="A19" s="3" t="s">
        <v>345</v>
      </c>
      <c r="B19" s="4">
        <v>0.5</v>
      </c>
      <c r="C19" s="8">
        <v>3500</v>
      </c>
      <c r="D19">
        <f t="shared" si="0"/>
        <v>1750</v>
      </c>
    </row>
    <row r="20" spans="1:4" x14ac:dyDescent="0.55000000000000004">
      <c r="A20" s="5" t="s">
        <v>346</v>
      </c>
      <c r="B20" s="4">
        <v>0.74</v>
      </c>
      <c r="C20" s="3">
        <v>220</v>
      </c>
      <c r="D20">
        <f t="shared" si="0"/>
        <v>162.80000000000001</v>
      </c>
    </row>
    <row r="21" spans="1:4" x14ac:dyDescent="0.55000000000000004">
      <c r="B21" t="s">
        <v>542</v>
      </c>
      <c r="C21">
        <f>SUM(C2:C20)</f>
        <v>19789</v>
      </c>
      <c r="D21">
        <f>SUM(D2:D20)</f>
        <v>6123.9800000000005</v>
      </c>
    </row>
    <row r="22" spans="1:4" x14ac:dyDescent="0.55000000000000004">
      <c r="B22">
        <f>D21/C21</f>
        <v>0.30946384354944667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0D87-339A-4E35-B2FB-6979010CEB1C}">
  <dimension ref="A1:D10"/>
  <sheetViews>
    <sheetView workbookViewId="0">
      <selection activeCell="B10" sqref="B10"/>
    </sheetView>
  </sheetViews>
  <sheetFormatPr defaultRowHeight="14.4" x14ac:dyDescent="0.55000000000000004"/>
  <cols>
    <col min="1" max="1" width="27.3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348</v>
      </c>
      <c r="B2" s="4">
        <v>0.17</v>
      </c>
      <c r="C2" s="8">
        <v>8010</v>
      </c>
      <c r="D2">
        <f>B2*C2</f>
        <v>1361.7</v>
      </c>
    </row>
    <row r="3" spans="1:4" x14ac:dyDescent="0.55000000000000004">
      <c r="A3" s="3" t="s">
        <v>349</v>
      </c>
      <c r="B3" s="4">
        <v>0.17</v>
      </c>
      <c r="C3" s="8">
        <v>7659</v>
      </c>
      <c r="D3">
        <f t="shared" ref="D3:D8" si="0">B3*C3</f>
        <v>1302.0300000000002</v>
      </c>
    </row>
    <row r="4" spans="1:4" x14ac:dyDescent="0.55000000000000004">
      <c r="A4" s="3" t="s">
        <v>155</v>
      </c>
      <c r="B4" s="4">
        <v>0.17</v>
      </c>
      <c r="C4" s="3">
        <v>645</v>
      </c>
      <c r="D4">
        <f t="shared" si="0"/>
        <v>109.65</v>
      </c>
    </row>
    <row r="5" spans="1:4" x14ac:dyDescent="0.55000000000000004">
      <c r="A5" s="3" t="s">
        <v>350</v>
      </c>
      <c r="B5" s="4">
        <v>0.17</v>
      </c>
      <c r="C5" s="8">
        <v>1800</v>
      </c>
      <c r="D5">
        <f t="shared" si="0"/>
        <v>306</v>
      </c>
    </row>
    <row r="6" spans="1:4" x14ac:dyDescent="0.55000000000000004">
      <c r="A6" s="3" t="s">
        <v>351</v>
      </c>
      <c r="B6" s="4">
        <v>0.18</v>
      </c>
      <c r="C6" s="8">
        <v>1200</v>
      </c>
      <c r="D6">
        <f t="shared" si="0"/>
        <v>216</v>
      </c>
    </row>
    <row r="7" spans="1:4" x14ac:dyDescent="0.55000000000000004">
      <c r="A7" s="3" t="s">
        <v>352</v>
      </c>
      <c r="B7" s="4">
        <v>0.18</v>
      </c>
      <c r="C7" s="3">
        <v>398</v>
      </c>
      <c r="D7">
        <f t="shared" si="0"/>
        <v>71.64</v>
      </c>
    </row>
    <row r="8" spans="1:4" x14ac:dyDescent="0.55000000000000004">
      <c r="A8" s="5" t="s">
        <v>353</v>
      </c>
      <c r="B8" s="4">
        <v>0.7</v>
      </c>
      <c r="C8" s="8">
        <v>2000</v>
      </c>
      <c r="D8">
        <f t="shared" si="0"/>
        <v>1400</v>
      </c>
    </row>
    <row r="9" spans="1:4" x14ac:dyDescent="0.55000000000000004">
      <c r="B9" t="s">
        <v>542</v>
      </c>
      <c r="C9" s="11">
        <f>SUM(C2:C8)</f>
        <v>21712</v>
      </c>
      <c r="D9" s="11">
        <f>SUM(D2:D8)</f>
        <v>4767.0200000000004</v>
      </c>
    </row>
    <row r="10" spans="1:4" x14ac:dyDescent="0.55000000000000004">
      <c r="B10">
        <f>D9/C9</f>
        <v>0.21955692704495211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91FED-F61F-49C0-AD61-5494C1C238F0}">
  <dimension ref="A1:D18"/>
  <sheetViews>
    <sheetView topLeftCell="A19" workbookViewId="0">
      <selection activeCell="B18" sqref="B18"/>
    </sheetView>
  </sheetViews>
  <sheetFormatPr defaultRowHeight="14.4" x14ac:dyDescent="0.55000000000000004"/>
  <cols>
    <col min="1" max="1" width="30.628906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355</v>
      </c>
      <c r="B2" s="4">
        <v>0.1</v>
      </c>
      <c r="C2" s="3">
        <v>300</v>
      </c>
      <c r="D2">
        <f>B2*C2</f>
        <v>30</v>
      </c>
    </row>
    <row r="3" spans="1:4" x14ac:dyDescent="0.55000000000000004">
      <c r="A3" s="3" t="s">
        <v>356</v>
      </c>
      <c r="B3" s="4">
        <v>0.1</v>
      </c>
      <c r="C3" s="8">
        <v>2300</v>
      </c>
      <c r="D3">
        <f t="shared" ref="D3:D16" si="0">B3*C3</f>
        <v>230</v>
      </c>
    </row>
    <row r="4" spans="1:4" x14ac:dyDescent="0.55000000000000004">
      <c r="A4" s="3" t="s">
        <v>357</v>
      </c>
      <c r="B4" s="4">
        <v>0.1</v>
      </c>
      <c r="C4" s="3">
        <v>450</v>
      </c>
      <c r="D4">
        <f t="shared" si="0"/>
        <v>45</v>
      </c>
    </row>
    <row r="5" spans="1:4" x14ac:dyDescent="0.55000000000000004">
      <c r="A5" s="3" t="s">
        <v>358</v>
      </c>
      <c r="B5" s="4">
        <v>0.1</v>
      </c>
      <c r="C5" s="3">
        <v>525</v>
      </c>
      <c r="D5">
        <f t="shared" si="0"/>
        <v>52.5</v>
      </c>
    </row>
    <row r="6" spans="1:4" x14ac:dyDescent="0.55000000000000004">
      <c r="A6" s="3" t="s">
        <v>359</v>
      </c>
      <c r="B6" s="4">
        <v>0.1</v>
      </c>
      <c r="C6" s="3">
        <v>700</v>
      </c>
      <c r="D6">
        <f t="shared" si="0"/>
        <v>70</v>
      </c>
    </row>
    <row r="7" spans="1:4" x14ac:dyDescent="0.55000000000000004">
      <c r="A7" s="3" t="s">
        <v>360</v>
      </c>
      <c r="B7" s="4">
        <v>0.2</v>
      </c>
      <c r="C7" s="3">
        <v>260</v>
      </c>
      <c r="D7">
        <f t="shared" si="0"/>
        <v>52</v>
      </c>
    </row>
    <row r="8" spans="1:4" x14ac:dyDescent="0.55000000000000004">
      <c r="A8" s="3" t="s">
        <v>361</v>
      </c>
      <c r="B8" s="4">
        <v>0.2</v>
      </c>
      <c r="C8" s="3">
        <v>50</v>
      </c>
      <c r="D8">
        <f t="shared" si="0"/>
        <v>10</v>
      </c>
    </row>
    <row r="9" spans="1:4" x14ac:dyDescent="0.55000000000000004">
      <c r="A9" s="3" t="s">
        <v>362</v>
      </c>
      <c r="B9" s="4">
        <v>0.4</v>
      </c>
      <c r="C9" s="3">
        <v>250</v>
      </c>
      <c r="D9">
        <f t="shared" si="0"/>
        <v>100</v>
      </c>
    </row>
    <row r="10" spans="1:4" x14ac:dyDescent="0.55000000000000004">
      <c r="A10" s="3" t="s">
        <v>363</v>
      </c>
      <c r="B10" s="4">
        <v>0.45</v>
      </c>
      <c r="C10" s="3">
        <v>85</v>
      </c>
      <c r="D10">
        <f t="shared" si="0"/>
        <v>38.25</v>
      </c>
    </row>
    <row r="11" spans="1:4" x14ac:dyDescent="0.55000000000000004">
      <c r="A11" s="3" t="s">
        <v>364</v>
      </c>
      <c r="B11" s="4">
        <v>0.5</v>
      </c>
      <c r="C11" s="3">
        <v>100</v>
      </c>
      <c r="D11">
        <f t="shared" si="0"/>
        <v>50</v>
      </c>
    </row>
    <row r="12" spans="1:4" x14ac:dyDescent="0.55000000000000004">
      <c r="A12" s="3" t="s">
        <v>365</v>
      </c>
      <c r="B12" s="4">
        <v>0.56000000000000005</v>
      </c>
      <c r="C12" s="8">
        <v>3250</v>
      </c>
      <c r="D12">
        <f t="shared" si="0"/>
        <v>1820.0000000000002</v>
      </c>
    </row>
    <row r="13" spans="1:4" x14ac:dyDescent="0.55000000000000004">
      <c r="A13" s="3" t="s">
        <v>366</v>
      </c>
      <c r="B13" s="4">
        <v>0.59</v>
      </c>
      <c r="C13" s="3">
        <v>319</v>
      </c>
      <c r="D13">
        <f t="shared" si="0"/>
        <v>188.20999999999998</v>
      </c>
    </row>
    <row r="14" spans="1:4" x14ac:dyDescent="0.55000000000000004">
      <c r="A14" s="5" t="s">
        <v>367</v>
      </c>
      <c r="B14" s="4">
        <v>0.6</v>
      </c>
      <c r="C14" s="3">
        <v>75</v>
      </c>
      <c r="D14">
        <f t="shared" si="0"/>
        <v>45</v>
      </c>
    </row>
    <row r="15" spans="1:4" x14ac:dyDescent="0.55000000000000004">
      <c r="A15" s="5" t="s">
        <v>368</v>
      </c>
      <c r="B15" s="4">
        <v>0.9</v>
      </c>
      <c r="C15" s="3">
        <v>415</v>
      </c>
      <c r="D15">
        <f t="shared" si="0"/>
        <v>373.5</v>
      </c>
    </row>
    <row r="16" spans="1:4" x14ac:dyDescent="0.55000000000000004">
      <c r="A16" s="5" t="s">
        <v>369</v>
      </c>
      <c r="B16" s="4">
        <v>0.9</v>
      </c>
      <c r="C16" s="3">
        <v>675</v>
      </c>
      <c r="D16">
        <f t="shared" si="0"/>
        <v>607.5</v>
      </c>
    </row>
    <row r="17" spans="2:4" x14ac:dyDescent="0.55000000000000004">
      <c r="B17" t="s">
        <v>542</v>
      </c>
      <c r="C17">
        <f>SUM(C2:C16)</f>
        <v>9754</v>
      </c>
      <c r="D17">
        <f>SUM(D2:D16)</f>
        <v>3711.96</v>
      </c>
    </row>
    <row r="18" spans="2:4" x14ac:dyDescent="0.55000000000000004">
      <c r="B18">
        <f>D17/C17</f>
        <v>0.3805577199097806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E30D-5F0C-484E-9896-2F5B3A816CAD}">
  <dimension ref="A1:D20"/>
  <sheetViews>
    <sheetView workbookViewId="0">
      <selection activeCell="B20" sqref="B20"/>
    </sheetView>
  </sheetViews>
  <sheetFormatPr defaultRowHeight="14.4" x14ac:dyDescent="0.55000000000000004"/>
  <cols>
    <col min="1" max="1" width="32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371</v>
      </c>
      <c r="B2" s="4">
        <v>0.13</v>
      </c>
      <c r="C2" s="3">
        <v>350</v>
      </c>
      <c r="D2" s="10">
        <f>B2*C2</f>
        <v>45.5</v>
      </c>
    </row>
    <row r="3" spans="1:4" x14ac:dyDescent="0.55000000000000004">
      <c r="A3" s="3" t="s">
        <v>372</v>
      </c>
      <c r="B3" s="4">
        <v>0.19</v>
      </c>
      <c r="C3" s="8">
        <v>2000</v>
      </c>
      <c r="D3" s="10">
        <f t="shared" ref="D3:D18" si="0">B3*C3</f>
        <v>380</v>
      </c>
    </row>
    <row r="4" spans="1:4" x14ac:dyDescent="0.55000000000000004">
      <c r="A4" s="3" t="s">
        <v>373</v>
      </c>
      <c r="B4" s="4">
        <v>0.2</v>
      </c>
      <c r="C4" s="3">
        <v>35</v>
      </c>
      <c r="D4" s="10">
        <f t="shared" si="0"/>
        <v>7</v>
      </c>
    </row>
    <row r="5" spans="1:4" x14ac:dyDescent="0.55000000000000004">
      <c r="A5" s="3" t="s">
        <v>374</v>
      </c>
      <c r="B5" s="4">
        <v>0.2</v>
      </c>
      <c r="C5" s="3">
        <v>155</v>
      </c>
      <c r="D5" s="10">
        <f t="shared" si="0"/>
        <v>31</v>
      </c>
    </row>
    <row r="6" spans="1:4" x14ac:dyDescent="0.55000000000000004">
      <c r="A6" s="3" t="s">
        <v>375</v>
      </c>
      <c r="B6" s="4">
        <v>0.2</v>
      </c>
      <c r="C6" s="8">
        <v>1800</v>
      </c>
      <c r="D6" s="10">
        <f t="shared" si="0"/>
        <v>360</v>
      </c>
    </row>
    <row r="7" spans="1:4" x14ac:dyDescent="0.55000000000000004">
      <c r="A7" s="3" t="s">
        <v>376</v>
      </c>
      <c r="B7" s="4">
        <v>0.2</v>
      </c>
      <c r="C7" s="3">
        <v>733</v>
      </c>
      <c r="D7" s="10">
        <f t="shared" si="0"/>
        <v>146.6</v>
      </c>
    </row>
    <row r="8" spans="1:4" x14ac:dyDescent="0.55000000000000004">
      <c r="A8" s="3" t="s">
        <v>377</v>
      </c>
      <c r="B8" s="4">
        <v>0.3</v>
      </c>
      <c r="C8" s="3">
        <v>42</v>
      </c>
      <c r="D8" s="10">
        <f t="shared" si="0"/>
        <v>12.6</v>
      </c>
    </row>
    <row r="9" spans="1:4" x14ac:dyDescent="0.55000000000000004">
      <c r="A9" s="3" t="s">
        <v>379</v>
      </c>
      <c r="B9" s="4">
        <v>0.32</v>
      </c>
      <c r="C9" s="3">
        <v>370</v>
      </c>
      <c r="D9" s="10">
        <f t="shared" si="0"/>
        <v>118.4</v>
      </c>
    </row>
    <row r="10" spans="1:4" x14ac:dyDescent="0.55000000000000004">
      <c r="A10" s="3" t="s">
        <v>380</v>
      </c>
      <c r="B10" s="4">
        <v>0.33</v>
      </c>
      <c r="C10" s="3">
        <v>700</v>
      </c>
      <c r="D10" s="10">
        <f t="shared" si="0"/>
        <v>231</v>
      </c>
    </row>
    <row r="11" spans="1:4" x14ac:dyDescent="0.55000000000000004">
      <c r="A11" s="3" t="s">
        <v>381</v>
      </c>
      <c r="B11" s="4">
        <v>0.35</v>
      </c>
      <c r="C11" s="3">
        <v>150</v>
      </c>
      <c r="D11" s="10">
        <f t="shared" si="0"/>
        <v>52.5</v>
      </c>
    </row>
    <row r="12" spans="1:4" x14ac:dyDescent="0.55000000000000004">
      <c r="A12" s="3" t="s">
        <v>382</v>
      </c>
      <c r="B12" s="4">
        <v>0.37</v>
      </c>
      <c r="C12" s="3">
        <v>450</v>
      </c>
      <c r="D12" s="10">
        <f t="shared" si="0"/>
        <v>166.5</v>
      </c>
    </row>
    <row r="13" spans="1:4" x14ac:dyDescent="0.55000000000000004">
      <c r="A13" s="3" t="s">
        <v>383</v>
      </c>
      <c r="B13" s="4">
        <v>0.38</v>
      </c>
      <c r="C13" s="3">
        <v>950</v>
      </c>
      <c r="D13" s="10">
        <f t="shared" si="0"/>
        <v>361</v>
      </c>
    </row>
    <row r="14" spans="1:4" x14ac:dyDescent="0.55000000000000004">
      <c r="A14" s="3" t="s">
        <v>384</v>
      </c>
      <c r="B14" s="4">
        <v>0.4</v>
      </c>
      <c r="C14" s="3">
        <v>500</v>
      </c>
      <c r="D14" s="10">
        <f t="shared" si="0"/>
        <v>200</v>
      </c>
    </row>
    <row r="15" spans="1:4" x14ac:dyDescent="0.55000000000000004">
      <c r="A15" s="3" t="s">
        <v>385</v>
      </c>
      <c r="B15" s="4">
        <v>0.55000000000000004</v>
      </c>
      <c r="C15" s="8">
        <v>7111</v>
      </c>
      <c r="D15" s="10">
        <f t="shared" si="0"/>
        <v>3911.05</v>
      </c>
    </row>
    <row r="16" spans="1:4" x14ac:dyDescent="0.55000000000000004">
      <c r="A16" s="5" t="s">
        <v>387</v>
      </c>
      <c r="B16" s="4">
        <v>0.61</v>
      </c>
      <c r="C16" s="3">
        <v>450</v>
      </c>
      <c r="D16" s="10">
        <f t="shared" si="0"/>
        <v>274.5</v>
      </c>
    </row>
    <row r="17" spans="1:4" x14ac:dyDescent="0.55000000000000004">
      <c r="A17" s="5" t="s">
        <v>386</v>
      </c>
      <c r="B17" s="4">
        <v>0.8</v>
      </c>
      <c r="C17" s="3">
        <v>100</v>
      </c>
      <c r="D17" s="10">
        <f t="shared" si="0"/>
        <v>80</v>
      </c>
    </row>
    <row r="18" spans="1:4" x14ac:dyDescent="0.55000000000000004">
      <c r="A18" s="5" t="s">
        <v>388</v>
      </c>
      <c r="B18" s="4">
        <v>0.9</v>
      </c>
      <c r="C18" s="3">
        <v>850</v>
      </c>
      <c r="D18" s="10">
        <f t="shared" si="0"/>
        <v>765</v>
      </c>
    </row>
    <row r="19" spans="1:4" x14ac:dyDescent="0.55000000000000004">
      <c r="B19" t="s">
        <v>542</v>
      </c>
      <c r="C19">
        <f>SUM(C2:C18)</f>
        <v>16746</v>
      </c>
      <c r="D19" s="10">
        <f>SUM(D2:D18)</f>
        <v>7142.6500000000005</v>
      </c>
    </row>
    <row r="20" spans="1:4" x14ac:dyDescent="0.55000000000000004">
      <c r="B20">
        <f>D19/C19</f>
        <v>0.42652872327720054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3136-8739-4BAE-A1CB-915993438DE5}">
  <dimension ref="A1:D14"/>
  <sheetViews>
    <sheetView workbookViewId="0">
      <selection activeCell="B14" sqref="B14"/>
    </sheetView>
  </sheetViews>
  <sheetFormatPr defaultRowHeight="14.4" x14ac:dyDescent="0.55000000000000004"/>
  <cols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390</v>
      </c>
      <c r="B2" s="4">
        <v>0.13</v>
      </c>
      <c r="C2" s="3">
        <v>72</v>
      </c>
      <c r="D2">
        <f>B2*C2</f>
        <v>9.36</v>
      </c>
    </row>
    <row r="3" spans="1:4" x14ac:dyDescent="0.55000000000000004">
      <c r="A3" s="3" t="s">
        <v>391</v>
      </c>
      <c r="B3" s="4">
        <v>0.2</v>
      </c>
      <c r="C3" s="8">
        <v>1460</v>
      </c>
      <c r="D3">
        <f t="shared" ref="D3:D12" si="0">B3*C3</f>
        <v>292</v>
      </c>
    </row>
    <row r="4" spans="1:4" x14ac:dyDescent="0.55000000000000004">
      <c r="A4" s="3" t="s">
        <v>392</v>
      </c>
      <c r="B4" s="4">
        <v>0.2</v>
      </c>
      <c r="C4" s="8">
        <v>1500</v>
      </c>
      <c r="D4">
        <f t="shared" si="0"/>
        <v>300</v>
      </c>
    </row>
    <row r="5" spans="1:4" x14ac:dyDescent="0.55000000000000004">
      <c r="A5" s="3" t="s">
        <v>393</v>
      </c>
      <c r="B5" s="4">
        <v>0.2</v>
      </c>
      <c r="C5" s="8">
        <v>2300</v>
      </c>
      <c r="D5">
        <f t="shared" si="0"/>
        <v>460</v>
      </c>
    </row>
    <row r="6" spans="1:4" x14ac:dyDescent="0.55000000000000004">
      <c r="A6" s="3" t="s">
        <v>394</v>
      </c>
      <c r="B6" s="4">
        <v>0.2</v>
      </c>
      <c r="C6" s="8">
        <v>1700</v>
      </c>
      <c r="D6">
        <f t="shared" si="0"/>
        <v>340</v>
      </c>
    </row>
    <row r="7" spans="1:4" x14ac:dyDescent="0.55000000000000004">
      <c r="A7" s="3" t="s">
        <v>395</v>
      </c>
      <c r="B7" s="4">
        <v>0.2</v>
      </c>
      <c r="C7" s="3">
        <v>293</v>
      </c>
      <c r="D7">
        <f t="shared" si="0"/>
        <v>58.6</v>
      </c>
    </row>
    <row r="8" spans="1:4" x14ac:dyDescent="0.55000000000000004">
      <c r="A8" s="3" t="s">
        <v>396</v>
      </c>
      <c r="B8" s="4">
        <v>0.2</v>
      </c>
      <c r="C8" s="3">
        <v>368</v>
      </c>
      <c r="D8">
        <f t="shared" si="0"/>
        <v>73.600000000000009</v>
      </c>
    </row>
    <row r="9" spans="1:4" x14ac:dyDescent="0.55000000000000004">
      <c r="A9" s="3" t="s">
        <v>397</v>
      </c>
      <c r="B9" s="4">
        <v>0.2</v>
      </c>
      <c r="C9" s="3">
        <v>509</v>
      </c>
      <c r="D9">
        <f t="shared" si="0"/>
        <v>101.80000000000001</v>
      </c>
    </row>
    <row r="10" spans="1:4" x14ac:dyDescent="0.55000000000000004">
      <c r="A10" s="3" t="s">
        <v>398</v>
      </c>
      <c r="B10" s="4">
        <v>0.28999999999999998</v>
      </c>
      <c r="C10" s="3">
        <v>200</v>
      </c>
      <c r="D10">
        <f t="shared" si="0"/>
        <v>57.999999999999993</v>
      </c>
    </row>
    <row r="11" spans="1:4" x14ac:dyDescent="0.55000000000000004">
      <c r="A11" s="3" t="s">
        <v>399</v>
      </c>
      <c r="B11" s="4">
        <v>0.28999999999999998</v>
      </c>
      <c r="C11" s="8">
        <v>1630</v>
      </c>
      <c r="D11">
        <f t="shared" si="0"/>
        <v>472.7</v>
      </c>
    </row>
    <row r="12" spans="1:4" x14ac:dyDescent="0.55000000000000004">
      <c r="A12" s="3" t="s">
        <v>400</v>
      </c>
      <c r="B12" s="4">
        <v>0.3</v>
      </c>
      <c r="C12" s="3">
        <v>973</v>
      </c>
      <c r="D12">
        <f t="shared" si="0"/>
        <v>291.89999999999998</v>
      </c>
    </row>
    <row r="13" spans="1:4" x14ac:dyDescent="0.55000000000000004">
      <c r="B13" t="s">
        <v>542</v>
      </c>
      <c r="C13">
        <f>SUM(C2:C12)</f>
        <v>11005</v>
      </c>
      <c r="D13">
        <f>SUM(D2:D12)</f>
        <v>2457.96</v>
      </c>
    </row>
    <row r="14" spans="1:4" x14ac:dyDescent="0.55000000000000004">
      <c r="B14">
        <f>D13/C13</f>
        <v>0.22334938664243525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DE3E-0F59-4298-9792-74C671C59811}">
  <dimension ref="A1:D6"/>
  <sheetViews>
    <sheetView workbookViewId="0">
      <selection activeCell="B6" sqref="B6"/>
    </sheetView>
  </sheetViews>
  <sheetFormatPr defaultRowHeight="14.4" x14ac:dyDescent="0.55000000000000004"/>
  <cols>
    <col min="1" max="1" width="32.578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402</v>
      </c>
      <c r="B2" s="4">
        <v>0.17</v>
      </c>
      <c r="C2" s="3">
        <v>39</v>
      </c>
      <c r="D2">
        <f>B2*C2</f>
        <v>6.6300000000000008</v>
      </c>
    </row>
    <row r="3" spans="1:4" x14ac:dyDescent="0.55000000000000004">
      <c r="A3" s="3" t="s">
        <v>403</v>
      </c>
      <c r="B3" s="4">
        <v>0.22</v>
      </c>
      <c r="C3" s="8">
        <v>4900</v>
      </c>
      <c r="D3">
        <f t="shared" ref="D3:D4" si="0">B3*C3</f>
        <v>1078</v>
      </c>
    </row>
    <row r="4" spans="1:4" x14ac:dyDescent="0.55000000000000004">
      <c r="A4" s="3" t="s">
        <v>404</v>
      </c>
      <c r="B4" s="4">
        <v>0.59</v>
      </c>
      <c r="C4" s="3">
        <v>35</v>
      </c>
      <c r="D4">
        <f t="shared" si="0"/>
        <v>20.65</v>
      </c>
    </row>
    <row r="5" spans="1:4" x14ac:dyDescent="0.55000000000000004">
      <c r="B5" t="s">
        <v>542</v>
      </c>
      <c r="C5">
        <f>SUM(C2:C4)</f>
        <v>4974</v>
      </c>
      <c r="D5">
        <f>SUM(D2:D4)</f>
        <v>1105.2800000000002</v>
      </c>
    </row>
    <row r="6" spans="1:4" x14ac:dyDescent="0.55000000000000004">
      <c r="B6">
        <f>D5/C5</f>
        <v>0.2222114997989546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F5FA-B664-444F-96E3-662A59966C2B}">
  <sheetPr>
    <tabColor theme="8" tint="0.39997558519241921"/>
  </sheetPr>
  <dimension ref="A1:E44"/>
  <sheetViews>
    <sheetView tabSelected="1" topLeftCell="A4" zoomScale="51" workbookViewId="0">
      <selection activeCell="A42" sqref="A42"/>
    </sheetView>
  </sheetViews>
  <sheetFormatPr defaultRowHeight="14.4" x14ac:dyDescent="0.55000000000000004"/>
  <cols>
    <col min="1" max="1" width="32.7890625" bestFit="1" customWidth="1"/>
    <col min="2" max="2" width="14.3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223</v>
      </c>
      <c r="B2" s="4">
        <v>0</v>
      </c>
      <c r="C2" s="3">
        <v>0</v>
      </c>
      <c r="D2">
        <f>B2*C2</f>
        <v>0</v>
      </c>
    </row>
    <row r="3" spans="1:4" x14ac:dyDescent="0.55000000000000004">
      <c r="A3" s="3" t="s">
        <v>225</v>
      </c>
      <c r="B3" s="4">
        <v>0.1</v>
      </c>
      <c r="C3" s="8">
        <v>1450</v>
      </c>
      <c r="D3">
        <f>B3*C3</f>
        <v>145</v>
      </c>
    </row>
    <row r="4" spans="1:4" x14ac:dyDescent="0.55000000000000004">
      <c r="A4" s="3" t="s">
        <v>226</v>
      </c>
      <c r="B4" s="4">
        <v>0.1</v>
      </c>
      <c r="C4" s="3">
        <v>150</v>
      </c>
      <c r="D4">
        <f>B4*C4</f>
        <v>15</v>
      </c>
    </row>
    <row r="5" spans="1:4" x14ac:dyDescent="0.55000000000000004">
      <c r="A5" s="3" t="s">
        <v>228</v>
      </c>
      <c r="B5" s="4">
        <v>0.1</v>
      </c>
      <c r="C5" s="8">
        <v>6000</v>
      </c>
      <c r="D5">
        <f>B5*C5</f>
        <v>600</v>
      </c>
    </row>
    <row r="6" spans="1:4" x14ac:dyDescent="0.55000000000000004">
      <c r="A6" s="3" t="s">
        <v>229</v>
      </c>
      <c r="B6" s="4">
        <v>0.1</v>
      </c>
      <c r="C6" s="8">
        <v>7300</v>
      </c>
      <c r="D6">
        <f>B6*C6</f>
        <v>730</v>
      </c>
    </row>
    <row r="7" spans="1:4" x14ac:dyDescent="0.55000000000000004">
      <c r="A7" s="3" t="s">
        <v>230</v>
      </c>
      <c r="B7" s="4">
        <v>0.1</v>
      </c>
      <c r="C7" s="8">
        <v>10300</v>
      </c>
      <c r="D7">
        <f>B7*C7</f>
        <v>1030</v>
      </c>
    </row>
    <row r="8" spans="1:4" x14ac:dyDescent="0.55000000000000004">
      <c r="A8" s="3" t="s">
        <v>231</v>
      </c>
      <c r="B8" s="4">
        <v>0.1</v>
      </c>
      <c r="C8" s="3">
        <v>42</v>
      </c>
      <c r="D8">
        <f>B8*C8</f>
        <v>4.2</v>
      </c>
    </row>
    <row r="9" spans="1:4" x14ac:dyDescent="0.55000000000000004">
      <c r="A9" s="3" t="s">
        <v>232</v>
      </c>
      <c r="B9" s="4">
        <v>0.1</v>
      </c>
      <c r="C9" s="3">
        <v>35</v>
      </c>
      <c r="D9">
        <f>B9*C9</f>
        <v>3.5</v>
      </c>
    </row>
    <row r="10" spans="1:4" x14ac:dyDescent="0.55000000000000004">
      <c r="A10" s="3" t="s">
        <v>233</v>
      </c>
      <c r="B10" s="4">
        <v>0.1</v>
      </c>
      <c r="C10" s="3">
        <v>150</v>
      </c>
      <c r="D10">
        <f>B10*C10</f>
        <v>15</v>
      </c>
    </row>
    <row r="11" spans="1:4" x14ac:dyDescent="0.55000000000000004">
      <c r="A11" s="3" t="s">
        <v>235</v>
      </c>
      <c r="B11" s="4">
        <v>0.1</v>
      </c>
      <c r="C11" s="3">
        <v>225</v>
      </c>
      <c r="D11">
        <f>B11*C11</f>
        <v>22.5</v>
      </c>
    </row>
    <row r="12" spans="1:4" x14ac:dyDescent="0.55000000000000004">
      <c r="A12" s="3" t="s">
        <v>236</v>
      </c>
      <c r="B12" s="4">
        <v>0.1</v>
      </c>
      <c r="C12" s="3">
        <v>33</v>
      </c>
      <c r="D12">
        <f>B12*C12</f>
        <v>3.3000000000000003</v>
      </c>
    </row>
    <row r="13" spans="1:4" x14ac:dyDescent="0.55000000000000004">
      <c r="A13" s="3" t="s">
        <v>237</v>
      </c>
      <c r="B13" s="4">
        <v>0.1</v>
      </c>
      <c r="C13" s="3">
        <v>475</v>
      </c>
      <c r="D13">
        <f>B13*C13</f>
        <v>47.5</v>
      </c>
    </row>
    <row r="14" spans="1:4" x14ac:dyDescent="0.55000000000000004">
      <c r="A14" s="3" t="s">
        <v>238</v>
      </c>
      <c r="B14" s="4">
        <v>0.13</v>
      </c>
      <c r="C14" s="8">
        <v>1500</v>
      </c>
      <c r="D14">
        <f>B14*C14</f>
        <v>195</v>
      </c>
    </row>
    <row r="15" spans="1:4" x14ac:dyDescent="0.55000000000000004">
      <c r="A15" s="3" t="s">
        <v>239</v>
      </c>
      <c r="B15" s="4">
        <v>0.16</v>
      </c>
      <c r="C15" s="3">
        <v>100</v>
      </c>
      <c r="D15">
        <f>B15*C15</f>
        <v>16</v>
      </c>
    </row>
    <row r="16" spans="1:4" x14ac:dyDescent="0.55000000000000004">
      <c r="A16" s="3" t="s">
        <v>240</v>
      </c>
      <c r="B16" s="4">
        <v>0.2</v>
      </c>
      <c r="C16" s="8">
        <v>26000</v>
      </c>
      <c r="D16">
        <f>B16*C16</f>
        <v>5200</v>
      </c>
    </row>
    <row r="17" spans="1:4" x14ac:dyDescent="0.55000000000000004">
      <c r="A17" s="3" t="s">
        <v>241</v>
      </c>
      <c r="B17" s="4">
        <v>0.2</v>
      </c>
      <c r="C17" s="8">
        <v>2350</v>
      </c>
      <c r="D17">
        <f>B17*C17</f>
        <v>470</v>
      </c>
    </row>
    <row r="18" spans="1:4" x14ac:dyDescent="0.55000000000000004">
      <c r="A18" s="3" t="s">
        <v>242</v>
      </c>
      <c r="B18" s="4">
        <v>0.2</v>
      </c>
      <c r="C18" s="8">
        <v>15066</v>
      </c>
      <c r="D18">
        <f>B18*C18</f>
        <v>3013.2000000000003</v>
      </c>
    </row>
    <row r="19" spans="1:4" x14ac:dyDescent="0.55000000000000004">
      <c r="A19" s="3" t="s">
        <v>244</v>
      </c>
      <c r="B19" s="4">
        <v>0.2</v>
      </c>
      <c r="C19" s="3">
        <v>419</v>
      </c>
      <c r="D19">
        <f>B19*C19</f>
        <v>83.800000000000011</v>
      </c>
    </row>
    <row r="20" spans="1:4" x14ac:dyDescent="0.55000000000000004">
      <c r="A20" s="3" t="s">
        <v>245</v>
      </c>
      <c r="B20" s="4">
        <v>0.2</v>
      </c>
      <c r="C20" s="8">
        <v>8000</v>
      </c>
      <c r="D20">
        <f>B20*C20</f>
        <v>1600</v>
      </c>
    </row>
    <row r="21" spans="1:4" x14ac:dyDescent="0.55000000000000004">
      <c r="A21" s="3" t="s">
        <v>246</v>
      </c>
      <c r="B21" s="4">
        <v>0.24</v>
      </c>
      <c r="C21" s="3">
        <v>800</v>
      </c>
      <c r="D21">
        <f>B21*C21</f>
        <v>192</v>
      </c>
    </row>
    <row r="22" spans="1:4" x14ac:dyDescent="0.55000000000000004">
      <c r="A22" s="3" t="s">
        <v>247</v>
      </c>
      <c r="B22" s="4">
        <v>0.24</v>
      </c>
      <c r="C22" s="8">
        <v>115000</v>
      </c>
      <c r="D22">
        <f>B22*C22</f>
        <v>27600</v>
      </c>
    </row>
    <row r="23" spans="1:4" x14ac:dyDescent="0.55000000000000004">
      <c r="A23" s="3" t="s">
        <v>248</v>
      </c>
      <c r="B23" s="4">
        <v>0.24</v>
      </c>
      <c r="C23" s="3">
        <v>363</v>
      </c>
      <c r="D23">
        <f>B23*C23</f>
        <v>87.11999999999999</v>
      </c>
    </row>
    <row r="24" spans="1:4" x14ac:dyDescent="0.55000000000000004">
      <c r="A24" s="3" t="s">
        <v>249</v>
      </c>
      <c r="B24" s="4">
        <v>0.24</v>
      </c>
      <c r="C24" s="8">
        <v>93119</v>
      </c>
      <c r="D24">
        <f>B24*C24</f>
        <v>22348.559999999998</v>
      </c>
    </row>
    <row r="25" spans="1:4" x14ac:dyDescent="0.55000000000000004">
      <c r="A25" s="3" t="s">
        <v>250</v>
      </c>
      <c r="B25" s="4">
        <v>0.24</v>
      </c>
      <c r="C25" s="3">
        <v>0</v>
      </c>
      <c r="D25">
        <f>B25*C25</f>
        <v>0</v>
      </c>
    </row>
    <row r="26" spans="1:4" x14ac:dyDescent="0.55000000000000004">
      <c r="A26" s="3" t="s">
        <v>251</v>
      </c>
      <c r="B26" s="4">
        <v>0.25</v>
      </c>
      <c r="C26" s="8">
        <v>9457</v>
      </c>
      <c r="D26">
        <f>B26*C26</f>
        <v>2364.25</v>
      </c>
    </row>
    <row r="27" spans="1:4" x14ac:dyDescent="0.55000000000000004">
      <c r="A27" s="3" t="s">
        <v>252</v>
      </c>
      <c r="B27" s="4">
        <v>0.25</v>
      </c>
      <c r="C27" s="8">
        <v>23000</v>
      </c>
      <c r="D27">
        <f>B27*C27</f>
        <v>5750</v>
      </c>
    </row>
    <row r="28" spans="1:4" x14ac:dyDescent="0.55000000000000004">
      <c r="A28" s="3" t="s">
        <v>253</v>
      </c>
      <c r="B28" s="4">
        <v>0.25</v>
      </c>
      <c r="C28" s="8">
        <v>48624</v>
      </c>
      <c r="D28">
        <f>B28*C28</f>
        <v>12156</v>
      </c>
    </row>
    <row r="29" spans="1:4" x14ac:dyDescent="0.55000000000000004">
      <c r="B29">
        <f>D29/C29</f>
        <v>0.22262172692587773</v>
      </c>
      <c r="C29">
        <f>SUM(C1:C27)</f>
        <v>321334</v>
      </c>
      <c r="D29">
        <f>SUM(D1:D27)</f>
        <v>71535.929999999993</v>
      </c>
    </row>
    <row r="30" spans="1:4" x14ac:dyDescent="0.55000000000000004">
      <c r="A30" s="3" t="s">
        <v>254</v>
      </c>
      <c r="B30" s="4">
        <v>0.3</v>
      </c>
      <c r="C30" s="3">
        <v>30</v>
      </c>
      <c r="D30">
        <f>B30*C30</f>
        <v>9</v>
      </c>
    </row>
    <row r="31" spans="1:4" x14ac:dyDescent="0.55000000000000004">
      <c r="A31" s="3" t="s">
        <v>256</v>
      </c>
      <c r="B31" s="4">
        <v>0.31</v>
      </c>
      <c r="C31" s="3">
        <v>925</v>
      </c>
      <c r="D31">
        <f>B31*C31</f>
        <v>286.75</v>
      </c>
    </row>
    <row r="32" spans="1:4" x14ac:dyDescent="0.55000000000000004">
      <c r="A32" s="3" t="s">
        <v>257</v>
      </c>
      <c r="B32" s="4">
        <v>0.31</v>
      </c>
      <c r="C32" s="8">
        <v>13000</v>
      </c>
      <c r="D32">
        <f>B32*C32</f>
        <v>4030</v>
      </c>
    </row>
    <row r="33" spans="1:5" x14ac:dyDescent="0.55000000000000004">
      <c r="A33" s="3" t="s">
        <v>258</v>
      </c>
      <c r="B33" s="4">
        <v>0.31</v>
      </c>
      <c r="C33" s="8">
        <v>7000</v>
      </c>
      <c r="D33">
        <f>B33*C33</f>
        <v>2170</v>
      </c>
    </row>
    <row r="34" spans="1:5" x14ac:dyDescent="0.55000000000000004">
      <c r="A34" s="3" t="s">
        <v>259</v>
      </c>
      <c r="B34" s="4">
        <v>0.31</v>
      </c>
      <c r="C34" s="8">
        <v>1300</v>
      </c>
      <c r="D34">
        <f>B34*C34</f>
        <v>403</v>
      </c>
    </row>
    <row r="35" spans="1:5" x14ac:dyDescent="0.55000000000000004">
      <c r="A35" s="3" t="s">
        <v>260</v>
      </c>
      <c r="B35" s="4">
        <v>0.31</v>
      </c>
      <c r="C35" s="3">
        <v>80</v>
      </c>
      <c r="D35">
        <f>B35*C35</f>
        <v>24.8</v>
      </c>
    </row>
    <row r="36" spans="1:5" x14ac:dyDescent="0.55000000000000004">
      <c r="A36" s="3" t="s">
        <v>261</v>
      </c>
      <c r="B36" s="4">
        <v>0.35</v>
      </c>
      <c r="C36" s="8">
        <v>29141</v>
      </c>
      <c r="D36">
        <f>B36*C36</f>
        <v>10199.349999999999</v>
      </c>
    </row>
    <row r="37" spans="1:5" x14ac:dyDescent="0.55000000000000004">
      <c r="A37" s="3" t="s">
        <v>262</v>
      </c>
      <c r="B37" s="4">
        <v>0.4</v>
      </c>
      <c r="C37" s="3">
        <v>141</v>
      </c>
      <c r="D37">
        <f>B37*C37</f>
        <v>56.400000000000006</v>
      </c>
    </row>
    <row r="38" spans="1:5" x14ac:dyDescent="0.55000000000000004">
      <c r="A38" s="3" t="s">
        <v>263</v>
      </c>
      <c r="B38" s="4">
        <v>0.4</v>
      </c>
      <c r="C38" s="8">
        <v>27400</v>
      </c>
      <c r="D38">
        <f>B38*C38</f>
        <v>10960</v>
      </c>
    </row>
    <row r="39" spans="1:5" x14ac:dyDescent="0.55000000000000004">
      <c r="A39" s="3" t="s">
        <v>264</v>
      </c>
      <c r="B39" s="4">
        <v>0.46</v>
      </c>
      <c r="C39" s="3">
        <v>30</v>
      </c>
      <c r="D39">
        <f>B39*C39</f>
        <v>13.8</v>
      </c>
    </row>
    <row r="40" spans="1:5" x14ac:dyDescent="0.55000000000000004">
      <c r="A40" s="3" t="s">
        <v>266</v>
      </c>
      <c r="B40" s="4">
        <v>0.5</v>
      </c>
      <c r="C40" s="8">
        <v>17500</v>
      </c>
      <c r="D40">
        <f>B40*C40</f>
        <v>8750</v>
      </c>
    </row>
    <row r="41" spans="1:5" x14ac:dyDescent="0.55000000000000004">
      <c r="A41" s="5" t="s">
        <v>267</v>
      </c>
      <c r="B41" s="4">
        <v>0.8</v>
      </c>
      <c r="C41" s="8">
        <v>2450</v>
      </c>
      <c r="D41">
        <f>B41*C41</f>
        <v>1960</v>
      </c>
      <c r="E41" s="11">
        <f>SUM(C41:C43)</f>
        <v>20350</v>
      </c>
    </row>
    <row r="42" spans="1:5" x14ac:dyDescent="0.55000000000000004">
      <c r="A42" s="5" t="s">
        <v>268</v>
      </c>
      <c r="B42" s="4">
        <v>1</v>
      </c>
      <c r="C42" s="8">
        <v>17500</v>
      </c>
      <c r="D42">
        <f>B42*C42</f>
        <v>17500</v>
      </c>
      <c r="E42">
        <f>E41/SUM(C2:C43)</f>
        <v>2.517975374572037E-2</v>
      </c>
    </row>
    <row r="43" spans="1:5" x14ac:dyDescent="0.55000000000000004">
      <c r="A43" s="5" t="s">
        <v>269</v>
      </c>
      <c r="B43" s="4">
        <v>2</v>
      </c>
      <c r="C43" s="3">
        <v>400</v>
      </c>
      <c r="D43">
        <f>B43*C43</f>
        <v>800</v>
      </c>
    </row>
    <row r="44" spans="1:5" x14ac:dyDescent="0.55000000000000004">
      <c r="B44" t="s">
        <v>540</v>
      </c>
    </row>
  </sheetData>
  <sortState ref="A2:D44">
    <sortCondition ref="B2:B44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AA93-2D98-4DB4-8A19-619633196F8E}">
  <sheetPr>
    <tabColor rgb="FFFF5050"/>
  </sheetPr>
  <dimension ref="A1:E37"/>
  <sheetViews>
    <sheetView zoomScale="57" workbookViewId="0">
      <selection activeCell="E18" sqref="E18"/>
    </sheetView>
  </sheetViews>
  <sheetFormatPr defaultRowHeight="14.4" x14ac:dyDescent="0.55000000000000004"/>
  <cols>
    <col min="1" max="1" width="40.734375" bestFit="1" customWidth="1"/>
    <col min="2" max="2" width="13.7890625" bestFit="1" customWidth="1"/>
    <col min="3" max="3" width="11.20703125" bestFit="1" customWidth="1"/>
    <col min="4" max="4" width="9.10156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153</v>
      </c>
      <c r="B2" s="4">
        <v>0.1</v>
      </c>
      <c r="C2" s="3">
        <v>400</v>
      </c>
      <c r="D2">
        <f t="shared" ref="D2:D35" si="0">B2*C2</f>
        <v>40</v>
      </c>
    </row>
    <row r="3" spans="1:4" x14ac:dyDescent="0.55000000000000004">
      <c r="A3" s="3" t="s">
        <v>154</v>
      </c>
      <c r="B3" s="4">
        <v>0.1</v>
      </c>
      <c r="C3" s="8">
        <v>3200</v>
      </c>
      <c r="D3">
        <f t="shared" si="0"/>
        <v>320</v>
      </c>
    </row>
    <row r="4" spans="1:4" x14ac:dyDescent="0.55000000000000004">
      <c r="A4" s="3" t="s">
        <v>155</v>
      </c>
      <c r="B4" s="4">
        <v>0.2</v>
      </c>
      <c r="C4" s="3">
        <v>50</v>
      </c>
      <c r="D4">
        <f t="shared" si="0"/>
        <v>10</v>
      </c>
    </row>
    <row r="5" spans="1:4" x14ac:dyDescent="0.55000000000000004">
      <c r="A5" s="3" t="s">
        <v>156</v>
      </c>
      <c r="B5" s="4">
        <v>0.2</v>
      </c>
      <c r="C5" s="3">
        <v>329</v>
      </c>
      <c r="D5">
        <f t="shared" si="0"/>
        <v>65.8</v>
      </c>
    </row>
    <row r="6" spans="1:4" x14ac:dyDescent="0.55000000000000004">
      <c r="A6" s="3" t="s">
        <v>157</v>
      </c>
      <c r="B6" s="4">
        <v>0.21</v>
      </c>
      <c r="C6" s="3">
        <v>300</v>
      </c>
      <c r="D6">
        <f t="shared" si="0"/>
        <v>63</v>
      </c>
    </row>
    <row r="7" spans="1:4" x14ac:dyDescent="0.55000000000000004">
      <c r="A7" s="3" t="s">
        <v>158</v>
      </c>
      <c r="B7" s="4">
        <v>0.22</v>
      </c>
      <c r="C7" s="3">
        <v>990</v>
      </c>
      <c r="D7">
        <f t="shared" si="0"/>
        <v>217.8</v>
      </c>
    </row>
    <row r="8" spans="1:4" x14ac:dyDescent="0.55000000000000004">
      <c r="A8" s="3" t="s">
        <v>159</v>
      </c>
      <c r="B8" s="4">
        <v>0.25</v>
      </c>
      <c r="C8" s="8">
        <v>15800</v>
      </c>
      <c r="D8">
        <f t="shared" si="0"/>
        <v>3950</v>
      </c>
    </row>
    <row r="9" spans="1:4" x14ac:dyDescent="0.55000000000000004">
      <c r="A9" s="3" t="s">
        <v>160</v>
      </c>
      <c r="B9" s="4">
        <v>0.25</v>
      </c>
      <c r="C9" s="3">
        <v>50</v>
      </c>
      <c r="D9">
        <f t="shared" si="0"/>
        <v>12.5</v>
      </c>
    </row>
    <row r="10" spans="1:4" x14ac:dyDescent="0.55000000000000004">
      <c r="A10" s="3" t="s">
        <v>161</v>
      </c>
      <c r="B10" s="4">
        <v>0.28999999999999998</v>
      </c>
      <c r="C10" s="3">
        <v>320</v>
      </c>
      <c r="D10">
        <f t="shared" si="0"/>
        <v>92.8</v>
      </c>
    </row>
    <row r="11" spans="1:4" x14ac:dyDescent="0.55000000000000004">
      <c r="A11" s="3" t="s">
        <v>162</v>
      </c>
      <c r="B11" s="4">
        <v>0.28999999999999998</v>
      </c>
      <c r="C11" s="3">
        <v>150</v>
      </c>
      <c r="D11">
        <f t="shared" si="0"/>
        <v>43.5</v>
      </c>
    </row>
    <row r="12" spans="1:4" x14ac:dyDescent="0.55000000000000004">
      <c r="A12" s="3" t="s">
        <v>163</v>
      </c>
      <c r="B12" s="4">
        <v>0.3</v>
      </c>
      <c r="C12" s="3">
        <v>65</v>
      </c>
      <c r="D12">
        <f t="shared" si="0"/>
        <v>19.5</v>
      </c>
    </row>
    <row r="13" spans="1:4" x14ac:dyDescent="0.55000000000000004">
      <c r="A13" s="3" t="s">
        <v>165</v>
      </c>
      <c r="B13" s="4">
        <v>0.31</v>
      </c>
      <c r="C13" s="8">
        <v>15000</v>
      </c>
      <c r="D13">
        <f t="shared" si="0"/>
        <v>4650</v>
      </c>
    </row>
    <row r="14" spans="1:4" x14ac:dyDescent="0.55000000000000004">
      <c r="A14" s="3" t="s">
        <v>166</v>
      </c>
      <c r="B14" s="4">
        <v>0.4</v>
      </c>
      <c r="C14" s="3">
        <v>300</v>
      </c>
      <c r="D14">
        <f t="shared" si="0"/>
        <v>120</v>
      </c>
    </row>
    <row r="15" spans="1:4" x14ac:dyDescent="0.55000000000000004">
      <c r="A15" s="3" t="s">
        <v>167</v>
      </c>
      <c r="B15" s="4">
        <v>0.5</v>
      </c>
      <c r="C15" s="3">
        <v>340</v>
      </c>
      <c r="D15">
        <f t="shared" si="0"/>
        <v>170</v>
      </c>
    </row>
    <row r="16" spans="1:4" x14ac:dyDescent="0.55000000000000004">
      <c r="A16" s="5" t="s">
        <v>171</v>
      </c>
      <c r="B16" s="4">
        <v>0.6</v>
      </c>
      <c r="C16" s="3">
        <v>90</v>
      </c>
      <c r="D16">
        <f t="shared" si="0"/>
        <v>54</v>
      </c>
    </row>
    <row r="17" spans="1:5" x14ac:dyDescent="0.55000000000000004">
      <c r="A17" s="5" t="s">
        <v>172</v>
      </c>
      <c r="B17" s="4">
        <v>0.7</v>
      </c>
      <c r="C17" s="8">
        <v>36000</v>
      </c>
      <c r="D17">
        <f t="shared" si="0"/>
        <v>25200</v>
      </c>
      <c r="E17" s="11">
        <f>SUM(C17:C35)</f>
        <v>1056767</v>
      </c>
    </row>
    <row r="18" spans="1:5" x14ac:dyDescent="0.55000000000000004">
      <c r="A18" s="5" t="s">
        <v>173</v>
      </c>
      <c r="B18" s="4">
        <v>0.7</v>
      </c>
      <c r="C18" s="8">
        <v>35400</v>
      </c>
      <c r="D18">
        <f t="shared" si="0"/>
        <v>24780</v>
      </c>
      <c r="E18">
        <f>E17/C36</f>
        <v>0.96583286950338665</v>
      </c>
    </row>
    <row r="19" spans="1:5" x14ac:dyDescent="0.55000000000000004">
      <c r="A19" s="5" t="s">
        <v>174</v>
      </c>
      <c r="B19" s="4">
        <v>0.7</v>
      </c>
      <c r="C19" s="8">
        <v>318506</v>
      </c>
      <c r="D19">
        <f t="shared" si="0"/>
        <v>222954.19999999998</v>
      </c>
    </row>
    <row r="20" spans="1:5" x14ac:dyDescent="0.55000000000000004">
      <c r="A20" s="5" t="s">
        <v>175</v>
      </c>
      <c r="B20" s="4">
        <v>0.7</v>
      </c>
      <c r="C20" s="8">
        <v>99750</v>
      </c>
      <c r="D20">
        <f t="shared" si="0"/>
        <v>69825</v>
      </c>
    </row>
    <row r="21" spans="1:5" x14ac:dyDescent="0.55000000000000004">
      <c r="A21" s="5" t="s">
        <v>176</v>
      </c>
      <c r="B21" s="4">
        <v>0.7</v>
      </c>
      <c r="C21" s="8">
        <v>54380</v>
      </c>
      <c r="D21">
        <f t="shared" si="0"/>
        <v>38066</v>
      </c>
    </row>
    <row r="22" spans="1:5" x14ac:dyDescent="0.55000000000000004">
      <c r="A22" s="5" t="s">
        <v>177</v>
      </c>
      <c r="B22" s="4">
        <v>0.7</v>
      </c>
      <c r="C22" s="8">
        <v>18000</v>
      </c>
      <c r="D22">
        <f t="shared" si="0"/>
        <v>12600</v>
      </c>
    </row>
    <row r="23" spans="1:5" x14ac:dyDescent="0.55000000000000004">
      <c r="A23" s="5" t="s">
        <v>178</v>
      </c>
      <c r="B23" s="4">
        <v>0.7</v>
      </c>
      <c r="C23" s="8">
        <v>67000</v>
      </c>
      <c r="D23">
        <f t="shared" si="0"/>
        <v>46900</v>
      </c>
    </row>
    <row r="24" spans="1:5" x14ac:dyDescent="0.55000000000000004">
      <c r="A24" s="5" t="s">
        <v>179</v>
      </c>
      <c r="B24" s="4">
        <v>0.7</v>
      </c>
      <c r="C24" s="8">
        <v>28000</v>
      </c>
      <c r="D24">
        <f t="shared" si="0"/>
        <v>19600</v>
      </c>
    </row>
    <row r="25" spans="1:5" x14ac:dyDescent="0.55000000000000004">
      <c r="A25" s="5" t="s">
        <v>180</v>
      </c>
      <c r="B25" s="4">
        <v>0.7</v>
      </c>
      <c r="C25" s="8">
        <v>11900</v>
      </c>
      <c r="D25">
        <f t="shared" si="0"/>
        <v>8330</v>
      </c>
    </row>
    <row r="26" spans="1:5" x14ac:dyDescent="0.55000000000000004">
      <c r="A26" s="5" t="s">
        <v>181</v>
      </c>
      <c r="B26" s="4">
        <v>0.7</v>
      </c>
      <c r="C26" s="3">
        <v>0</v>
      </c>
      <c r="D26">
        <f t="shared" si="0"/>
        <v>0</v>
      </c>
    </row>
    <row r="27" spans="1:5" x14ac:dyDescent="0.55000000000000004">
      <c r="A27" s="5" t="s">
        <v>182</v>
      </c>
      <c r="B27" s="4">
        <v>0.7</v>
      </c>
      <c r="C27" s="8">
        <v>6900</v>
      </c>
      <c r="D27">
        <f t="shared" si="0"/>
        <v>4830</v>
      </c>
    </row>
    <row r="28" spans="1:5" x14ac:dyDescent="0.55000000000000004">
      <c r="A28" s="5" t="s">
        <v>183</v>
      </c>
      <c r="B28" s="4">
        <v>0.7</v>
      </c>
      <c r="C28" s="8">
        <v>15000</v>
      </c>
      <c r="D28">
        <f t="shared" si="0"/>
        <v>10500</v>
      </c>
    </row>
    <row r="29" spans="1:5" x14ac:dyDescent="0.55000000000000004">
      <c r="A29" s="5" t="s">
        <v>184</v>
      </c>
      <c r="B29" s="4">
        <v>0.7</v>
      </c>
      <c r="C29" s="8">
        <v>106000</v>
      </c>
      <c r="D29">
        <f t="shared" si="0"/>
        <v>74200</v>
      </c>
    </row>
    <row r="30" spans="1:5" x14ac:dyDescent="0.55000000000000004">
      <c r="A30" s="5" t="s">
        <v>185</v>
      </c>
      <c r="B30" s="4">
        <v>0.7</v>
      </c>
      <c r="C30" s="8">
        <v>18431</v>
      </c>
      <c r="D30">
        <f t="shared" si="0"/>
        <v>12901.699999999999</v>
      </c>
    </row>
    <row r="31" spans="1:5" x14ac:dyDescent="0.55000000000000004">
      <c r="A31" s="5" t="s">
        <v>186</v>
      </c>
      <c r="B31" s="4">
        <v>0.7</v>
      </c>
      <c r="C31" s="8">
        <v>82500</v>
      </c>
      <c r="D31">
        <f t="shared" si="0"/>
        <v>57749.999999999993</v>
      </c>
    </row>
    <row r="32" spans="1:5" x14ac:dyDescent="0.55000000000000004">
      <c r="A32" s="5" t="s">
        <v>187</v>
      </c>
      <c r="B32" s="4">
        <v>0.7</v>
      </c>
      <c r="C32" s="8">
        <v>46000</v>
      </c>
      <c r="D32">
        <f t="shared" si="0"/>
        <v>32199.999999999996</v>
      </c>
    </row>
    <row r="33" spans="1:4" x14ac:dyDescent="0.55000000000000004">
      <c r="A33" s="5" t="s">
        <v>188</v>
      </c>
      <c r="B33" s="4">
        <v>0.7</v>
      </c>
      <c r="C33" s="3">
        <v>0</v>
      </c>
      <c r="D33">
        <f t="shared" si="0"/>
        <v>0</v>
      </c>
    </row>
    <row r="34" spans="1:4" x14ac:dyDescent="0.55000000000000004">
      <c r="A34" s="5" t="s">
        <v>189</v>
      </c>
      <c r="B34" s="4">
        <v>0.7</v>
      </c>
      <c r="C34" s="8">
        <v>31000</v>
      </c>
      <c r="D34">
        <f t="shared" si="0"/>
        <v>21700</v>
      </c>
    </row>
    <row r="35" spans="1:4" x14ac:dyDescent="0.55000000000000004">
      <c r="A35" s="5" t="s">
        <v>190</v>
      </c>
      <c r="B35" s="4">
        <v>0.7</v>
      </c>
      <c r="C35" s="8">
        <v>82000</v>
      </c>
      <c r="D35">
        <f t="shared" si="0"/>
        <v>57399.999999999993</v>
      </c>
    </row>
    <row r="36" spans="1:4" x14ac:dyDescent="0.55000000000000004">
      <c r="B36" t="s">
        <v>540</v>
      </c>
      <c r="C36">
        <f>SUM(C2:C35)</f>
        <v>1094151</v>
      </c>
      <c r="D36">
        <f>SUM(D2:D35)</f>
        <v>749565.79999999993</v>
      </c>
    </row>
    <row r="37" spans="1:4" x14ac:dyDescent="0.55000000000000004">
      <c r="B37">
        <f>D36/C36</f>
        <v>0.68506613803761995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AA3E-DF8C-47D2-9591-77117A29223D}">
  <sheetPr>
    <tabColor theme="7" tint="0.59999389629810485"/>
  </sheetPr>
  <dimension ref="A1:D27"/>
  <sheetViews>
    <sheetView zoomScale="67" workbookViewId="0">
      <selection activeCell="B27" sqref="B27"/>
    </sheetView>
  </sheetViews>
  <sheetFormatPr defaultRowHeight="14.4" x14ac:dyDescent="0.55000000000000004"/>
  <cols>
    <col min="1" max="1" width="32.05078125" bestFit="1" customWidth="1"/>
    <col min="2" max="2" width="14.05078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192</v>
      </c>
      <c r="B2" s="4">
        <v>0.1</v>
      </c>
      <c r="C2" s="3">
        <v>186</v>
      </c>
      <c r="D2">
        <f>B2*C2</f>
        <v>18.600000000000001</v>
      </c>
    </row>
    <row r="3" spans="1:4" x14ac:dyDescent="0.55000000000000004">
      <c r="A3" s="3" t="s">
        <v>193</v>
      </c>
      <c r="B3" s="4">
        <v>0.1</v>
      </c>
      <c r="C3" s="3">
        <v>200</v>
      </c>
      <c r="D3">
        <f t="shared" ref="D3:D25" si="0">B3*C3</f>
        <v>20</v>
      </c>
    </row>
    <row r="4" spans="1:4" x14ac:dyDescent="0.55000000000000004">
      <c r="A4" s="3" t="s">
        <v>194</v>
      </c>
      <c r="B4" s="4">
        <v>0.1</v>
      </c>
      <c r="C4" s="8">
        <v>1200</v>
      </c>
      <c r="D4">
        <f t="shared" si="0"/>
        <v>120</v>
      </c>
    </row>
    <row r="5" spans="1:4" x14ac:dyDescent="0.55000000000000004">
      <c r="A5" s="3" t="s">
        <v>195</v>
      </c>
      <c r="B5" s="4">
        <v>0.1</v>
      </c>
      <c r="C5" s="3">
        <v>401</v>
      </c>
      <c r="D5">
        <f t="shared" si="0"/>
        <v>40.1</v>
      </c>
    </row>
    <row r="6" spans="1:4" x14ac:dyDescent="0.55000000000000004">
      <c r="A6" s="3" t="s">
        <v>196</v>
      </c>
      <c r="B6" s="4">
        <v>0.1</v>
      </c>
      <c r="C6" s="3">
        <v>800</v>
      </c>
      <c r="D6">
        <f t="shared" si="0"/>
        <v>80</v>
      </c>
    </row>
    <row r="7" spans="1:4" x14ac:dyDescent="0.55000000000000004">
      <c r="A7" s="3" t="s">
        <v>197</v>
      </c>
      <c r="B7" s="4">
        <v>0.18</v>
      </c>
      <c r="C7" s="8">
        <v>1650</v>
      </c>
      <c r="D7">
        <f t="shared" si="0"/>
        <v>297</v>
      </c>
    </row>
    <row r="8" spans="1:4" x14ac:dyDescent="0.55000000000000004">
      <c r="A8" s="3" t="s">
        <v>198</v>
      </c>
      <c r="B8" s="4">
        <v>0.2</v>
      </c>
      <c r="C8" s="8">
        <v>7500</v>
      </c>
      <c r="D8">
        <f t="shared" si="0"/>
        <v>1500</v>
      </c>
    </row>
    <row r="9" spans="1:4" x14ac:dyDescent="0.55000000000000004">
      <c r="A9" s="3" t="s">
        <v>199</v>
      </c>
      <c r="B9" s="4">
        <v>0.2</v>
      </c>
      <c r="C9" s="3">
        <v>180</v>
      </c>
      <c r="D9">
        <f t="shared" si="0"/>
        <v>36</v>
      </c>
    </row>
    <row r="10" spans="1:4" x14ac:dyDescent="0.55000000000000004">
      <c r="A10" s="3" t="s">
        <v>200</v>
      </c>
      <c r="B10" s="4">
        <v>0.2</v>
      </c>
      <c r="C10" s="3">
        <v>325</v>
      </c>
      <c r="D10">
        <f t="shared" si="0"/>
        <v>65</v>
      </c>
    </row>
    <row r="11" spans="1:4" x14ac:dyDescent="0.55000000000000004">
      <c r="A11" s="3" t="s">
        <v>201</v>
      </c>
      <c r="B11" s="4">
        <v>0.2</v>
      </c>
      <c r="C11" s="8">
        <v>5400</v>
      </c>
      <c r="D11">
        <f t="shared" si="0"/>
        <v>1080</v>
      </c>
    </row>
    <row r="12" spans="1:4" x14ac:dyDescent="0.55000000000000004">
      <c r="A12" s="3" t="s">
        <v>202</v>
      </c>
      <c r="B12" s="4">
        <v>0.2</v>
      </c>
      <c r="C12" s="3">
        <v>79</v>
      </c>
      <c r="D12">
        <f t="shared" si="0"/>
        <v>15.8</v>
      </c>
    </row>
    <row r="13" spans="1:4" x14ac:dyDescent="0.55000000000000004">
      <c r="A13" s="3" t="s">
        <v>203</v>
      </c>
      <c r="B13" s="4">
        <v>0.2</v>
      </c>
      <c r="C13" s="3">
        <v>440</v>
      </c>
      <c r="D13">
        <f t="shared" si="0"/>
        <v>88</v>
      </c>
    </row>
    <row r="14" spans="1:4" x14ac:dyDescent="0.55000000000000004">
      <c r="A14" s="3" t="s">
        <v>204</v>
      </c>
      <c r="B14" s="4">
        <v>0.2</v>
      </c>
      <c r="C14" s="3">
        <v>850</v>
      </c>
      <c r="D14">
        <f t="shared" si="0"/>
        <v>170</v>
      </c>
    </row>
    <row r="15" spans="1:4" x14ac:dyDescent="0.55000000000000004">
      <c r="A15" s="3" t="s">
        <v>205</v>
      </c>
      <c r="B15" s="4">
        <v>0.2</v>
      </c>
      <c r="C15" s="3">
        <v>700</v>
      </c>
      <c r="D15">
        <f t="shared" si="0"/>
        <v>140</v>
      </c>
    </row>
    <row r="16" spans="1:4" x14ac:dyDescent="0.55000000000000004">
      <c r="A16" s="3" t="s">
        <v>206</v>
      </c>
      <c r="B16" s="4">
        <v>0.2</v>
      </c>
      <c r="C16" s="8">
        <v>4200</v>
      </c>
      <c r="D16">
        <f t="shared" si="0"/>
        <v>840</v>
      </c>
    </row>
    <row r="17" spans="1:4" x14ac:dyDescent="0.55000000000000004">
      <c r="A17" s="3" t="s">
        <v>207</v>
      </c>
      <c r="B17" s="4">
        <v>0.2</v>
      </c>
      <c r="C17" s="3">
        <v>75</v>
      </c>
      <c r="D17">
        <f t="shared" si="0"/>
        <v>15</v>
      </c>
    </row>
    <row r="18" spans="1:4" x14ac:dyDescent="0.55000000000000004">
      <c r="A18" s="3" t="s">
        <v>209</v>
      </c>
      <c r="B18" s="4">
        <v>0.24</v>
      </c>
      <c r="C18" s="3">
        <v>76</v>
      </c>
      <c r="D18">
        <f t="shared" si="0"/>
        <v>18.239999999999998</v>
      </c>
    </row>
    <row r="19" spans="1:4" x14ac:dyDescent="0.55000000000000004">
      <c r="A19" s="3" t="s">
        <v>210</v>
      </c>
      <c r="B19" s="4">
        <v>0.25</v>
      </c>
      <c r="C19" s="8">
        <v>6400</v>
      </c>
      <c r="D19">
        <f t="shared" si="0"/>
        <v>1600</v>
      </c>
    </row>
    <row r="20" spans="1:4" x14ac:dyDescent="0.55000000000000004">
      <c r="A20" s="3" t="s">
        <v>211</v>
      </c>
      <c r="B20" s="4">
        <v>0.25</v>
      </c>
      <c r="C20" s="3">
        <v>500</v>
      </c>
      <c r="D20">
        <f t="shared" si="0"/>
        <v>125</v>
      </c>
    </row>
    <row r="21" spans="1:4" x14ac:dyDescent="0.55000000000000004">
      <c r="A21" s="3" t="s">
        <v>212</v>
      </c>
      <c r="B21" s="4">
        <v>0.31</v>
      </c>
      <c r="C21" s="3">
        <v>70</v>
      </c>
      <c r="D21">
        <f t="shared" si="0"/>
        <v>21.7</v>
      </c>
    </row>
    <row r="22" spans="1:4" x14ac:dyDescent="0.55000000000000004">
      <c r="A22" s="3" t="s">
        <v>213</v>
      </c>
      <c r="B22" s="4">
        <v>0.4</v>
      </c>
      <c r="C22" s="3">
        <v>350</v>
      </c>
      <c r="D22">
        <f t="shared" si="0"/>
        <v>140</v>
      </c>
    </row>
    <row r="23" spans="1:4" x14ac:dyDescent="0.55000000000000004">
      <c r="A23" s="3" t="s">
        <v>214</v>
      </c>
      <c r="B23" s="4">
        <v>0.4</v>
      </c>
      <c r="C23" s="3">
        <v>141</v>
      </c>
      <c r="D23">
        <f t="shared" si="0"/>
        <v>56.400000000000006</v>
      </c>
    </row>
    <row r="24" spans="1:4" x14ac:dyDescent="0.55000000000000004">
      <c r="A24" s="3" t="s">
        <v>215</v>
      </c>
      <c r="B24" s="4">
        <v>0.4</v>
      </c>
      <c r="C24" s="8">
        <v>1567</v>
      </c>
      <c r="D24">
        <f t="shared" si="0"/>
        <v>626.80000000000007</v>
      </c>
    </row>
    <row r="25" spans="1:4" x14ac:dyDescent="0.55000000000000004">
      <c r="A25" s="3" t="s">
        <v>216</v>
      </c>
      <c r="B25" s="4">
        <v>0.46</v>
      </c>
      <c r="C25" s="3">
        <v>60</v>
      </c>
      <c r="D25">
        <f t="shared" si="0"/>
        <v>27.6</v>
      </c>
    </row>
    <row r="26" spans="1:4" x14ac:dyDescent="0.55000000000000004">
      <c r="B26" t="s">
        <v>540</v>
      </c>
      <c r="C26">
        <f>SUM(C2:C25)</f>
        <v>33350</v>
      </c>
      <c r="D26">
        <f>SUM(D2:D25)</f>
        <v>7141.24</v>
      </c>
    </row>
    <row r="27" spans="1:4" x14ac:dyDescent="0.55000000000000004">
      <c r="B27">
        <f>D26/C26</f>
        <v>0.21413013493253372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2DAFB-46F4-4DD0-B4CF-723ACB253F48}">
  <dimension ref="A1:D11"/>
  <sheetViews>
    <sheetView workbookViewId="0">
      <selection activeCell="B11" sqref="B11"/>
    </sheetView>
  </sheetViews>
  <sheetFormatPr defaultRowHeight="14.4" x14ac:dyDescent="0.55000000000000004"/>
  <cols>
    <col min="1" max="1" width="32.89453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528</v>
      </c>
      <c r="B2" s="4">
        <v>0.08</v>
      </c>
      <c r="C2" s="3">
        <v>72</v>
      </c>
      <c r="D2">
        <f>B2*C2</f>
        <v>5.76</v>
      </c>
    </row>
    <row r="3" spans="1:4" x14ac:dyDescent="0.55000000000000004">
      <c r="A3" s="3" t="s">
        <v>530</v>
      </c>
      <c r="B3" s="4">
        <v>0.1</v>
      </c>
      <c r="C3" s="3">
        <v>230</v>
      </c>
      <c r="D3">
        <f t="shared" ref="D3:D9" si="0">B3*C3</f>
        <v>23</v>
      </c>
    </row>
    <row r="4" spans="1:4" x14ac:dyDescent="0.55000000000000004">
      <c r="A4" s="3" t="s">
        <v>532</v>
      </c>
      <c r="B4" s="4">
        <v>0.1</v>
      </c>
      <c r="C4" s="8">
        <v>2000</v>
      </c>
      <c r="D4">
        <f t="shared" si="0"/>
        <v>200</v>
      </c>
    </row>
    <row r="5" spans="1:4" x14ac:dyDescent="0.55000000000000004">
      <c r="A5" s="3" t="s">
        <v>533</v>
      </c>
      <c r="B5" s="4">
        <v>0.2</v>
      </c>
      <c r="C5" s="8">
        <v>3267</v>
      </c>
      <c r="D5">
        <f t="shared" si="0"/>
        <v>653.40000000000009</v>
      </c>
    </row>
    <row r="6" spans="1:4" x14ac:dyDescent="0.55000000000000004">
      <c r="A6" s="3" t="s">
        <v>534</v>
      </c>
      <c r="B6" s="4">
        <v>0.25</v>
      </c>
      <c r="C6" s="8">
        <v>3100</v>
      </c>
      <c r="D6">
        <f t="shared" si="0"/>
        <v>775</v>
      </c>
    </row>
    <row r="7" spans="1:4" x14ac:dyDescent="0.55000000000000004">
      <c r="A7" s="3" t="s">
        <v>535</v>
      </c>
      <c r="B7" s="4">
        <v>0.27</v>
      </c>
      <c r="C7" s="3">
        <v>120</v>
      </c>
      <c r="D7">
        <f t="shared" si="0"/>
        <v>32.400000000000006</v>
      </c>
    </row>
    <row r="8" spans="1:4" x14ac:dyDescent="0.55000000000000004">
      <c r="A8" s="3" t="s">
        <v>536</v>
      </c>
      <c r="B8" s="4">
        <v>0.45</v>
      </c>
      <c r="C8" s="3">
        <v>40</v>
      </c>
      <c r="D8">
        <f t="shared" si="0"/>
        <v>18</v>
      </c>
    </row>
    <row r="9" spans="1:4" x14ac:dyDescent="0.55000000000000004">
      <c r="A9" s="5" t="s">
        <v>537</v>
      </c>
      <c r="B9" s="4">
        <v>2</v>
      </c>
      <c r="C9" s="3">
        <v>80</v>
      </c>
      <c r="D9">
        <f t="shared" si="0"/>
        <v>160</v>
      </c>
    </row>
    <row r="10" spans="1:4" x14ac:dyDescent="0.55000000000000004">
      <c r="B10" t="s">
        <v>542</v>
      </c>
      <c r="C10">
        <f>SUM(C2:C9)</f>
        <v>8909</v>
      </c>
      <c r="D10">
        <f>SUM(D2:D9)</f>
        <v>1867.5600000000002</v>
      </c>
    </row>
    <row r="11" spans="1:4" x14ac:dyDescent="0.55000000000000004">
      <c r="B11">
        <f>D10/C10</f>
        <v>0.2096262206757212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F9A20-E0E8-4DC3-9A37-35974C31F014}">
  <dimension ref="A1:E22"/>
  <sheetViews>
    <sheetView zoomScale="56" workbookViewId="0">
      <selection activeCell="E5" sqref="E5"/>
    </sheetView>
  </sheetViews>
  <sheetFormatPr defaultRowHeight="14.4" x14ac:dyDescent="0.55000000000000004"/>
  <cols>
    <col min="1" max="1" width="36.41796875" bestFit="1" customWidth="1"/>
    <col min="3" max="3" width="11.20703125" bestFit="1" customWidth="1"/>
  </cols>
  <sheetData>
    <row r="1" spans="1:5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5" x14ac:dyDescent="0.55000000000000004">
      <c r="A2" s="3" t="s">
        <v>102</v>
      </c>
      <c r="B2" s="4">
        <v>0.2</v>
      </c>
      <c r="C2" s="8">
        <v>8400</v>
      </c>
      <c r="D2">
        <f>B2*C2</f>
        <v>1680</v>
      </c>
    </row>
    <row r="3" spans="1:5" x14ac:dyDescent="0.55000000000000004">
      <c r="A3" s="5" t="s">
        <v>150</v>
      </c>
      <c r="B3" s="4">
        <v>0.7</v>
      </c>
      <c r="C3" s="8">
        <v>5175</v>
      </c>
      <c r="D3">
        <f t="shared" ref="D3:D20" si="0">B3*C3</f>
        <v>3622.4999999999995</v>
      </c>
      <c r="E3" s="11">
        <f>SUM(C3:C20)</f>
        <v>358401</v>
      </c>
    </row>
    <row r="4" spans="1:5" x14ac:dyDescent="0.55000000000000004">
      <c r="A4" s="5" t="s">
        <v>104</v>
      </c>
      <c r="B4" s="4">
        <v>0.7</v>
      </c>
      <c r="C4" s="3">
        <v>0</v>
      </c>
      <c r="D4">
        <f t="shared" si="0"/>
        <v>0</v>
      </c>
      <c r="E4">
        <f>E3/C21</f>
        <v>0.97709929907497528</v>
      </c>
    </row>
    <row r="5" spans="1:5" x14ac:dyDescent="0.55000000000000004">
      <c r="A5" s="5" t="s">
        <v>105</v>
      </c>
      <c r="B5" s="4">
        <v>0.7</v>
      </c>
      <c r="C5" s="8">
        <v>88700</v>
      </c>
      <c r="D5">
        <f t="shared" si="0"/>
        <v>62089.999999999993</v>
      </c>
    </row>
    <row r="6" spans="1:5" x14ac:dyDescent="0.55000000000000004">
      <c r="A6" s="5" t="s">
        <v>106</v>
      </c>
      <c r="B6" s="4">
        <v>0.7</v>
      </c>
      <c r="C6" s="8">
        <v>20980</v>
      </c>
      <c r="D6">
        <f t="shared" si="0"/>
        <v>14685.999999999998</v>
      </c>
    </row>
    <row r="7" spans="1:5" x14ac:dyDescent="0.55000000000000004">
      <c r="A7" s="5" t="s">
        <v>107</v>
      </c>
      <c r="B7" s="4">
        <v>0.7</v>
      </c>
      <c r="C7" s="8">
        <v>5800</v>
      </c>
      <c r="D7">
        <f t="shared" si="0"/>
        <v>4059.9999999999995</v>
      </c>
    </row>
    <row r="8" spans="1:5" x14ac:dyDescent="0.55000000000000004">
      <c r="A8" s="5" t="s">
        <v>108</v>
      </c>
      <c r="B8" s="4">
        <v>0.7</v>
      </c>
      <c r="C8" s="8">
        <v>6000</v>
      </c>
      <c r="D8">
        <f t="shared" si="0"/>
        <v>4200</v>
      </c>
    </row>
    <row r="9" spans="1:5" x14ac:dyDescent="0.55000000000000004">
      <c r="A9" s="5" t="s">
        <v>109</v>
      </c>
      <c r="B9" s="4">
        <v>0.7</v>
      </c>
      <c r="C9" s="8">
        <v>9628</v>
      </c>
      <c r="D9">
        <f t="shared" si="0"/>
        <v>6739.5999999999995</v>
      </c>
    </row>
    <row r="10" spans="1:5" x14ac:dyDescent="0.55000000000000004">
      <c r="A10" s="5" t="s">
        <v>110</v>
      </c>
      <c r="B10" s="4">
        <v>0.7</v>
      </c>
      <c r="C10" s="8">
        <v>12000</v>
      </c>
      <c r="D10">
        <f t="shared" si="0"/>
        <v>8400</v>
      </c>
    </row>
    <row r="11" spans="1:5" x14ac:dyDescent="0.55000000000000004">
      <c r="A11" s="5" t="s">
        <v>111</v>
      </c>
      <c r="B11" s="4">
        <v>0.7</v>
      </c>
      <c r="C11" s="3">
        <v>560</v>
      </c>
      <c r="D11">
        <f t="shared" si="0"/>
        <v>392</v>
      </c>
    </row>
    <row r="12" spans="1:5" x14ac:dyDescent="0.55000000000000004">
      <c r="A12" s="5" t="s">
        <v>112</v>
      </c>
      <c r="B12" s="4">
        <v>0.7</v>
      </c>
      <c r="C12" s="8">
        <v>70456</v>
      </c>
      <c r="D12">
        <f t="shared" si="0"/>
        <v>49319.199999999997</v>
      </c>
    </row>
    <row r="13" spans="1:5" x14ac:dyDescent="0.55000000000000004">
      <c r="A13" s="5" t="s">
        <v>113</v>
      </c>
      <c r="B13" s="4">
        <v>0.7</v>
      </c>
      <c r="C13" s="8">
        <v>26102</v>
      </c>
      <c r="D13">
        <f t="shared" si="0"/>
        <v>18271.399999999998</v>
      </c>
    </row>
    <row r="14" spans="1:5" x14ac:dyDescent="0.55000000000000004">
      <c r="A14" s="5" t="s">
        <v>114</v>
      </c>
      <c r="B14" s="4">
        <v>0.7</v>
      </c>
      <c r="C14" s="8">
        <v>21000</v>
      </c>
      <c r="D14">
        <f t="shared" si="0"/>
        <v>14699.999999999998</v>
      </c>
    </row>
    <row r="15" spans="1:5" x14ac:dyDescent="0.55000000000000004">
      <c r="A15" s="5" t="s">
        <v>115</v>
      </c>
      <c r="B15" s="4">
        <v>0.7</v>
      </c>
      <c r="C15" s="8">
        <v>5000</v>
      </c>
      <c r="D15">
        <f t="shared" si="0"/>
        <v>3500</v>
      </c>
    </row>
    <row r="16" spans="1:5" x14ac:dyDescent="0.55000000000000004">
      <c r="A16" s="5" t="s">
        <v>116</v>
      </c>
      <c r="B16" s="4">
        <v>0.7</v>
      </c>
      <c r="C16" s="8">
        <v>15000</v>
      </c>
      <c r="D16">
        <f t="shared" si="0"/>
        <v>10500</v>
      </c>
    </row>
    <row r="17" spans="1:4" x14ac:dyDescent="0.55000000000000004">
      <c r="A17" s="5" t="s">
        <v>117</v>
      </c>
      <c r="B17" s="4">
        <v>0.7</v>
      </c>
      <c r="C17" s="8">
        <v>22000</v>
      </c>
      <c r="D17">
        <f t="shared" si="0"/>
        <v>15399.999999999998</v>
      </c>
    </row>
    <row r="18" spans="1:4" x14ac:dyDescent="0.55000000000000004">
      <c r="A18" s="5" t="s">
        <v>118</v>
      </c>
      <c r="B18" s="4">
        <v>0.7</v>
      </c>
      <c r="C18" s="8">
        <v>27000</v>
      </c>
      <c r="D18">
        <f t="shared" si="0"/>
        <v>18900</v>
      </c>
    </row>
    <row r="19" spans="1:4" x14ac:dyDescent="0.55000000000000004">
      <c r="A19" s="5" t="s">
        <v>119</v>
      </c>
      <c r="B19" s="4">
        <v>0.7</v>
      </c>
      <c r="C19" s="8">
        <v>16000</v>
      </c>
      <c r="D19">
        <f t="shared" si="0"/>
        <v>11200</v>
      </c>
    </row>
    <row r="20" spans="1:4" x14ac:dyDescent="0.55000000000000004">
      <c r="A20" s="5" t="s">
        <v>120</v>
      </c>
      <c r="B20" s="4">
        <v>0.7</v>
      </c>
      <c r="C20" s="8">
        <v>7000</v>
      </c>
      <c r="D20">
        <f t="shared" si="0"/>
        <v>4900</v>
      </c>
    </row>
    <row r="21" spans="1:4" x14ac:dyDescent="0.55000000000000004">
      <c r="B21" t="s">
        <v>542</v>
      </c>
      <c r="C21" s="11">
        <f>SUM(C2:C20)</f>
        <v>366801</v>
      </c>
      <c r="D21" s="11">
        <f>SUM(D2:D20)</f>
        <v>252560.69999999998</v>
      </c>
    </row>
    <row r="22" spans="1:4" x14ac:dyDescent="0.55000000000000004">
      <c r="B22">
        <f>D21/C21</f>
        <v>0.68854964953748754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B843-7D61-46A8-B520-EBDE85E63076}">
  <dimension ref="A1:D21"/>
  <sheetViews>
    <sheetView topLeftCell="A6" workbookViewId="0">
      <selection activeCell="B21" sqref="B21"/>
    </sheetView>
  </sheetViews>
  <sheetFormatPr defaultRowHeight="14.4" x14ac:dyDescent="0.55000000000000004"/>
  <cols>
    <col min="1" max="1" width="39.83984375" bestFit="1" customWidth="1"/>
    <col min="3" max="3" width="12.05078125" bestFit="1" customWidth="1"/>
  </cols>
  <sheetData>
    <row r="1" spans="1:4" x14ac:dyDescent="0.55000000000000004">
      <c r="A1" t="s">
        <v>538</v>
      </c>
      <c r="B1" t="s">
        <v>38</v>
      </c>
      <c r="C1" t="s">
        <v>543</v>
      </c>
      <c r="D1" t="s">
        <v>539</v>
      </c>
    </row>
    <row r="2" spans="1:4" x14ac:dyDescent="0.55000000000000004">
      <c r="A2" s="3" t="s">
        <v>271</v>
      </c>
      <c r="B2" s="4">
        <v>0.1</v>
      </c>
      <c r="C2" s="3">
        <v>100</v>
      </c>
      <c r="D2">
        <f>B2*C2</f>
        <v>10</v>
      </c>
    </row>
    <row r="3" spans="1:4" x14ac:dyDescent="0.55000000000000004">
      <c r="A3" s="3" t="s">
        <v>272</v>
      </c>
      <c r="B3" s="4">
        <v>0.1</v>
      </c>
      <c r="C3" s="3">
        <v>25</v>
      </c>
      <c r="D3">
        <f t="shared" ref="D3:D19" si="0">B3*C3</f>
        <v>2.5</v>
      </c>
    </row>
    <row r="4" spans="1:4" x14ac:dyDescent="0.55000000000000004">
      <c r="A4" s="3" t="s">
        <v>274</v>
      </c>
      <c r="B4" s="4">
        <v>0.1</v>
      </c>
      <c r="C4" s="3">
        <v>435</v>
      </c>
      <c r="D4">
        <f t="shared" si="0"/>
        <v>43.5</v>
      </c>
    </row>
    <row r="5" spans="1:4" x14ac:dyDescent="0.55000000000000004">
      <c r="A5" s="3" t="s">
        <v>275</v>
      </c>
      <c r="B5" s="4">
        <v>0.1</v>
      </c>
      <c r="C5" s="3">
        <v>200</v>
      </c>
      <c r="D5">
        <f t="shared" si="0"/>
        <v>20</v>
      </c>
    </row>
    <row r="6" spans="1:4" x14ac:dyDescent="0.55000000000000004">
      <c r="A6" s="3" t="s">
        <v>276</v>
      </c>
      <c r="B6" s="4">
        <v>0.1</v>
      </c>
      <c r="C6" s="8">
        <v>1000</v>
      </c>
      <c r="D6">
        <f t="shared" si="0"/>
        <v>100</v>
      </c>
    </row>
    <row r="7" spans="1:4" x14ac:dyDescent="0.55000000000000004">
      <c r="A7" s="3" t="s">
        <v>277</v>
      </c>
      <c r="B7" s="4">
        <v>0.11</v>
      </c>
      <c r="C7" s="3">
        <v>40</v>
      </c>
      <c r="D7">
        <f t="shared" si="0"/>
        <v>4.4000000000000004</v>
      </c>
    </row>
    <row r="8" spans="1:4" x14ac:dyDescent="0.55000000000000004">
      <c r="A8" s="3" t="s">
        <v>278</v>
      </c>
      <c r="B8" s="4">
        <v>0.11</v>
      </c>
      <c r="C8" s="3">
        <v>660</v>
      </c>
      <c r="D8">
        <f t="shared" si="0"/>
        <v>72.599999999999994</v>
      </c>
    </row>
    <row r="9" spans="1:4" x14ac:dyDescent="0.55000000000000004">
      <c r="A9" s="3" t="s">
        <v>279</v>
      </c>
      <c r="B9" s="4">
        <v>0.14000000000000001</v>
      </c>
      <c r="C9" s="3">
        <v>120</v>
      </c>
      <c r="D9">
        <f t="shared" si="0"/>
        <v>16.8</v>
      </c>
    </row>
    <row r="10" spans="1:4" x14ac:dyDescent="0.55000000000000004">
      <c r="A10" s="3" t="s">
        <v>281</v>
      </c>
      <c r="B10" s="4">
        <v>0.15</v>
      </c>
      <c r="C10" s="3">
        <v>100</v>
      </c>
      <c r="D10">
        <f t="shared" si="0"/>
        <v>15</v>
      </c>
    </row>
    <row r="11" spans="1:4" x14ac:dyDescent="0.55000000000000004">
      <c r="A11" s="3" t="s">
        <v>282</v>
      </c>
      <c r="B11" s="4">
        <v>0.17</v>
      </c>
      <c r="C11" s="3">
        <v>48</v>
      </c>
      <c r="D11">
        <f t="shared" si="0"/>
        <v>8.16</v>
      </c>
    </row>
    <row r="12" spans="1:4" x14ac:dyDescent="0.55000000000000004">
      <c r="A12" s="3" t="s">
        <v>283</v>
      </c>
      <c r="B12" s="4">
        <v>0.19</v>
      </c>
      <c r="C12" s="3">
        <v>120</v>
      </c>
      <c r="D12">
        <f t="shared" si="0"/>
        <v>22.8</v>
      </c>
    </row>
    <row r="13" spans="1:4" x14ac:dyDescent="0.55000000000000004">
      <c r="A13" s="3" t="s">
        <v>284</v>
      </c>
      <c r="B13" s="4">
        <v>0.2</v>
      </c>
      <c r="C13" s="3">
        <v>400</v>
      </c>
      <c r="D13">
        <f t="shared" si="0"/>
        <v>80</v>
      </c>
    </row>
    <row r="14" spans="1:4" x14ac:dyDescent="0.55000000000000004">
      <c r="A14" s="3" t="s">
        <v>285</v>
      </c>
      <c r="B14" s="4">
        <v>0.25</v>
      </c>
      <c r="C14" s="8">
        <v>10877</v>
      </c>
      <c r="D14">
        <f t="shared" si="0"/>
        <v>2719.25</v>
      </c>
    </row>
    <row r="15" spans="1:4" x14ac:dyDescent="0.55000000000000004">
      <c r="A15" s="3" t="s">
        <v>286</v>
      </c>
      <c r="B15" s="4">
        <v>0.31</v>
      </c>
      <c r="C15" s="3">
        <v>312</v>
      </c>
      <c r="D15">
        <f t="shared" si="0"/>
        <v>96.72</v>
      </c>
    </row>
    <row r="16" spans="1:4" x14ac:dyDescent="0.55000000000000004">
      <c r="A16" s="3" t="s">
        <v>287</v>
      </c>
      <c r="B16" s="4">
        <v>0.33</v>
      </c>
      <c r="C16" s="8">
        <v>6500</v>
      </c>
      <c r="D16">
        <f t="shared" si="0"/>
        <v>2145</v>
      </c>
    </row>
    <row r="17" spans="1:4" x14ac:dyDescent="0.55000000000000004">
      <c r="A17" s="3" t="s">
        <v>288</v>
      </c>
      <c r="B17" s="4">
        <v>0.35</v>
      </c>
      <c r="C17" s="8">
        <v>3600</v>
      </c>
      <c r="D17">
        <f t="shared" si="0"/>
        <v>1260</v>
      </c>
    </row>
    <row r="18" spans="1:4" x14ac:dyDescent="0.55000000000000004">
      <c r="A18" s="3" t="s">
        <v>289</v>
      </c>
      <c r="B18" s="4">
        <v>0.4</v>
      </c>
      <c r="C18" s="3">
        <v>300</v>
      </c>
      <c r="D18">
        <f t="shared" si="0"/>
        <v>120</v>
      </c>
    </row>
    <row r="19" spans="1:4" x14ac:dyDescent="0.55000000000000004">
      <c r="A19" s="3" t="s">
        <v>290</v>
      </c>
      <c r="B19" s="4">
        <v>0.59</v>
      </c>
      <c r="C19" s="3">
        <v>350</v>
      </c>
      <c r="D19">
        <f t="shared" si="0"/>
        <v>206.5</v>
      </c>
    </row>
    <row r="20" spans="1:4" x14ac:dyDescent="0.55000000000000004">
      <c r="B20" t="s">
        <v>542</v>
      </c>
      <c r="C20">
        <f>SUM(C2:C19)</f>
        <v>25187</v>
      </c>
      <c r="D20">
        <f>SUM(D2:D19)</f>
        <v>6943.23</v>
      </c>
    </row>
    <row r="21" spans="1:4" x14ac:dyDescent="0.55000000000000004">
      <c r="B21">
        <f>D20/C20</f>
        <v>0.27566720927462579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8D55-9CD9-4BC2-BDF3-04973471F18B}">
  <dimension ref="A1:D14"/>
  <sheetViews>
    <sheetView workbookViewId="0">
      <selection activeCell="B14" sqref="B14"/>
    </sheetView>
  </sheetViews>
  <sheetFormatPr defaultRowHeight="14.4" x14ac:dyDescent="0.55000000000000004"/>
  <cols>
    <col min="1" max="1" width="32.73437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515</v>
      </c>
      <c r="B2" s="4">
        <v>0.1</v>
      </c>
      <c r="C2" s="8">
        <v>3564</v>
      </c>
      <c r="D2">
        <f>B2*C2</f>
        <v>356.40000000000003</v>
      </c>
    </row>
    <row r="3" spans="1:4" x14ac:dyDescent="0.55000000000000004">
      <c r="A3" s="3" t="s">
        <v>516</v>
      </c>
      <c r="B3" s="4">
        <v>0.16</v>
      </c>
      <c r="C3" s="3">
        <v>35</v>
      </c>
      <c r="D3">
        <f t="shared" ref="D3:D12" si="0">B3*C3</f>
        <v>5.6000000000000005</v>
      </c>
    </row>
    <row r="4" spans="1:4" x14ac:dyDescent="0.55000000000000004">
      <c r="A4" s="3" t="s">
        <v>517</v>
      </c>
      <c r="B4" s="4">
        <v>0.18</v>
      </c>
      <c r="C4" s="3">
        <v>136</v>
      </c>
      <c r="D4">
        <f t="shared" si="0"/>
        <v>24.48</v>
      </c>
    </row>
    <row r="5" spans="1:4" x14ac:dyDescent="0.55000000000000004">
      <c r="A5" s="3" t="s">
        <v>518</v>
      </c>
      <c r="B5" s="4">
        <v>0.2</v>
      </c>
      <c r="C5" s="3">
        <v>350</v>
      </c>
      <c r="D5">
        <f t="shared" si="0"/>
        <v>70</v>
      </c>
    </row>
    <row r="6" spans="1:4" x14ac:dyDescent="0.55000000000000004">
      <c r="A6" s="3" t="s">
        <v>519</v>
      </c>
      <c r="B6" s="4">
        <v>0.2</v>
      </c>
      <c r="C6" s="3">
        <v>217</v>
      </c>
      <c r="D6">
        <f t="shared" si="0"/>
        <v>43.400000000000006</v>
      </c>
    </row>
    <row r="7" spans="1:4" x14ac:dyDescent="0.55000000000000004">
      <c r="A7" s="3" t="s">
        <v>520</v>
      </c>
      <c r="B7" s="4">
        <v>0.21</v>
      </c>
      <c r="C7" s="3">
        <v>200</v>
      </c>
      <c r="D7">
        <f t="shared" si="0"/>
        <v>42</v>
      </c>
    </row>
    <row r="8" spans="1:4" x14ac:dyDescent="0.55000000000000004">
      <c r="A8" s="3" t="s">
        <v>521</v>
      </c>
      <c r="B8" s="4">
        <v>0.25</v>
      </c>
      <c r="C8" s="3">
        <v>470</v>
      </c>
      <c r="D8">
        <f t="shared" si="0"/>
        <v>117.5</v>
      </c>
    </row>
    <row r="9" spans="1:4" x14ac:dyDescent="0.55000000000000004">
      <c r="A9" s="3" t="s">
        <v>522</v>
      </c>
      <c r="B9" s="4">
        <v>0.3</v>
      </c>
      <c r="C9" s="3">
        <v>334</v>
      </c>
      <c r="D9">
        <f t="shared" si="0"/>
        <v>100.2</v>
      </c>
    </row>
    <row r="10" spans="1:4" x14ac:dyDescent="0.55000000000000004">
      <c r="A10" s="3" t="s">
        <v>523</v>
      </c>
      <c r="B10" s="4">
        <v>0.35</v>
      </c>
      <c r="C10" s="3">
        <v>600</v>
      </c>
      <c r="D10">
        <f t="shared" si="0"/>
        <v>210</v>
      </c>
    </row>
    <row r="11" spans="1:4" x14ac:dyDescent="0.55000000000000004">
      <c r="A11" s="3" t="s">
        <v>524</v>
      </c>
      <c r="B11" s="4">
        <v>0.4</v>
      </c>
      <c r="C11" s="3">
        <v>30</v>
      </c>
      <c r="D11">
        <f t="shared" si="0"/>
        <v>12</v>
      </c>
    </row>
    <row r="12" spans="1:4" x14ac:dyDescent="0.55000000000000004">
      <c r="A12" s="5" t="s">
        <v>526</v>
      </c>
      <c r="B12" s="4">
        <v>0.6</v>
      </c>
      <c r="C12" s="3">
        <v>150</v>
      </c>
      <c r="D12">
        <f t="shared" si="0"/>
        <v>90</v>
      </c>
    </row>
    <row r="13" spans="1:4" x14ac:dyDescent="0.55000000000000004">
      <c r="B13" t="s">
        <v>542</v>
      </c>
      <c r="C13" s="11">
        <f>SUM(C2:C12)</f>
        <v>6086</v>
      </c>
      <c r="D13" s="11">
        <f>SUM(D2:D12)</f>
        <v>1071.5800000000002</v>
      </c>
    </row>
    <row r="14" spans="1:4" x14ac:dyDescent="0.55000000000000004">
      <c r="B14">
        <f>D13/C13</f>
        <v>0.17607295432139339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95F0-9FEF-4EC1-9D16-9DB4C39695C1}">
  <sheetPr>
    <tabColor rgb="FFCC99FF"/>
  </sheetPr>
  <dimension ref="A1:D39"/>
  <sheetViews>
    <sheetView zoomScale="55" workbookViewId="0">
      <selection activeCell="A34" sqref="A34"/>
    </sheetView>
  </sheetViews>
  <sheetFormatPr defaultRowHeight="14.4" x14ac:dyDescent="0.55000000000000004"/>
  <cols>
    <col min="1" max="1" width="41.89453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473</v>
      </c>
      <c r="B2" s="4">
        <v>7.0000000000000007E-2</v>
      </c>
      <c r="C2" s="3">
        <v>25</v>
      </c>
      <c r="D2">
        <f>B2*C2</f>
        <v>1.7500000000000002</v>
      </c>
    </row>
    <row r="3" spans="1:4" x14ac:dyDescent="0.55000000000000004">
      <c r="A3" s="3" t="s">
        <v>474</v>
      </c>
      <c r="B3" s="4">
        <v>0.1</v>
      </c>
      <c r="C3" s="3">
        <v>200</v>
      </c>
      <c r="D3">
        <f t="shared" ref="D3:D37" si="0">B3*C3</f>
        <v>20</v>
      </c>
    </row>
    <row r="4" spans="1:4" x14ac:dyDescent="0.55000000000000004">
      <c r="A4" s="3" t="s">
        <v>475</v>
      </c>
      <c r="B4" s="4">
        <v>0.14000000000000001</v>
      </c>
      <c r="C4" s="8">
        <v>3100</v>
      </c>
      <c r="D4">
        <f t="shared" si="0"/>
        <v>434.00000000000006</v>
      </c>
    </row>
    <row r="5" spans="1:4" x14ac:dyDescent="0.55000000000000004">
      <c r="A5" s="3" t="s">
        <v>476</v>
      </c>
      <c r="B5" s="4">
        <v>0.14000000000000001</v>
      </c>
      <c r="C5" s="3">
        <v>520</v>
      </c>
      <c r="D5">
        <f t="shared" si="0"/>
        <v>72.800000000000011</v>
      </c>
    </row>
    <row r="6" spans="1:4" x14ac:dyDescent="0.55000000000000004">
      <c r="A6" s="3" t="s">
        <v>477</v>
      </c>
      <c r="B6" s="4">
        <v>0.16</v>
      </c>
      <c r="C6" s="8">
        <v>5000</v>
      </c>
      <c r="D6">
        <f t="shared" si="0"/>
        <v>800</v>
      </c>
    </row>
    <row r="7" spans="1:4" x14ac:dyDescent="0.55000000000000004">
      <c r="A7" s="3" t="s">
        <v>478</v>
      </c>
      <c r="B7" s="4">
        <v>0.16</v>
      </c>
      <c r="C7" s="3">
        <v>500</v>
      </c>
      <c r="D7">
        <f t="shared" si="0"/>
        <v>80</v>
      </c>
    </row>
    <row r="8" spans="1:4" x14ac:dyDescent="0.55000000000000004">
      <c r="A8" s="3" t="s">
        <v>479</v>
      </c>
      <c r="B8" s="4">
        <v>0.16</v>
      </c>
      <c r="C8" s="3">
        <v>490</v>
      </c>
      <c r="D8">
        <f t="shared" si="0"/>
        <v>78.400000000000006</v>
      </c>
    </row>
    <row r="9" spans="1:4" x14ac:dyDescent="0.55000000000000004">
      <c r="A9" s="3" t="s">
        <v>480</v>
      </c>
      <c r="B9" s="4">
        <v>0.16</v>
      </c>
      <c r="C9" s="8">
        <v>1400</v>
      </c>
      <c r="D9">
        <f t="shared" si="0"/>
        <v>224</v>
      </c>
    </row>
    <row r="10" spans="1:4" x14ac:dyDescent="0.55000000000000004">
      <c r="A10" s="3" t="s">
        <v>481</v>
      </c>
      <c r="B10" s="4">
        <v>0.16</v>
      </c>
      <c r="C10" s="3">
        <v>280</v>
      </c>
      <c r="D10">
        <f t="shared" si="0"/>
        <v>44.800000000000004</v>
      </c>
    </row>
    <row r="11" spans="1:4" x14ac:dyDescent="0.55000000000000004">
      <c r="A11" s="3" t="s">
        <v>482</v>
      </c>
      <c r="B11" s="4">
        <v>0.18</v>
      </c>
      <c r="C11" s="3">
        <v>800</v>
      </c>
      <c r="D11">
        <f t="shared" si="0"/>
        <v>144</v>
      </c>
    </row>
    <row r="12" spans="1:4" x14ac:dyDescent="0.55000000000000004">
      <c r="A12" s="3" t="s">
        <v>483</v>
      </c>
      <c r="B12" s="4">
        <v>0.2</v>
      </c>
      <c r="C12" s="8">
        <v>8000</v>
      </c>
      <c r="D12">
        <f t="shared" si="0"/>
        <v>1600</v>
      </c>
    </row>
    <row r="13" spans="1:4" x14ac:dyDescent="0.55000000000000004">
      <c r="A13" s="3" t="s">
        <v>484</v>
      </c>
      <c r="B13" s="4">
        <v>0.2</v>
      </c>
      <c r="C13" s="8">
        <v>18000</v>
      </c>
      <c r="D13">
        <f t="shared" si="0"/>
        <v>3600</v>
      </c>
    </row>
    <row r="14" spans="1:4" x14ac:dyDescent="0.55000000000000004">
      <c r="A14" s="3" t="s">
        <v>485</v>
      </c>
      <c r="B14" s="4">
        <v>0.2</v>
      </c>
      <c r="C14" s="3">
        <v>720</v>
      </c>
      <c r="D14">
        <f t="shared" si="0"/>
        <v>144</v>
      </c>
    </row>
    <row r="15" spans="1:4" x14ac:dyDescent="0.55000000000000004">
      <c r="A15" s="3" t="s">
        <v>486</v>
      </c>
      <c r="B15" s="4">
        <v>0.2</v>
      </c>
      <c r="C15" s="8">
        <v>6040</v>
      </c>
      <c r="D15">
        <f t="shared" si="0"/>
        <v>1208</v>
      </c>
    </row>
    <row r="16" spans="1:4" x14ac:dyDescent="0.55000000000000004">
      <c r="A16" s="3" t="s">
        <v>488</v>
      </c>
      <c r="B16" s="4">
        <v>0.2</v>
      </c>
      <c r="C16" s="3">
        <v>450</v>
      </c>
      <c r="D16">
        <f t="shared" si="0"/>
        <v>90</v>
      </c>
    </row>
    <row r="17" spans="1:4" x14ac:dyDescent="0.55000000000000004">
      <c r="A17" s="3" t="s">
        <v>489</v>
      </c>
      <c r="B17" s="4">
        <v>0.2</v>
      </c>
      <c r="C17" s="3">
        <v>100</v>
      </c>
      <c r="D17">
        <f t="shared" si="0"/>
        <v>20</v>
      </c>
    </row>
    <row r="18" spans="1:4" x14ac:dyDescent="0.55000000000000004">
      <c r="A18" s="3" t="s">
        <v>491</v>
      </c>
      <c r="B18" s="4">
        <v>0.2</v>
      </c>
      <c r="C18" s="3">
        <v>100</v>
      </c>
      <c r="D18">
        <f t="shared" si="0"/>
        <v>20</v>
      </c>
    </row>
    <row r="19" spans="1:4" x14ac:dyDescent="0.55000000000000004">
      <c r="A19" s="3" t="s">
        <v>492</v>
      </c>
      <c r="B19" s="4">
        <v>0.2</v>
      </c>
      <c r="C19" s="3">
        <v>120</v>
      </c>
      <c r="D19">
        <f t="shared" si="0"/>
        <v>24</v>
      </c>
    </row>
    <row r="20" spans="1:4" x14ac:dyDescent="0.55000000000000004">
      <c r="A20" s="3" t="s">
        <v>494</v>
      </c>
      <c r="B20" s="4">
        <v>0.2</v>
      </c>
      <c r="C20" s="3">
        <v>0</v>
      </c>
      <c r="D20">
        <f t="shared" si="0"/>
        <v>0</v>
      </c>
    </row>
    <row r="21" spans="1:4" x14ac:dyDescent="0.55000000000000004">
      <c r="A21" s="3" t="s">
        <v>496</v>
      </c>
      <c r="B21" s="4">
        <v>0.2</v>
      </c>
      <c r="C21" s="8">
        <v>1500</v>
      </c>
      <c r="D21">
        <f t="shared" si="0"/>
        <v>300</v>
      </c>
    </row>
    <row r="22" spans="1:4" x14ac:dyDescent="0.55000000000000004">
      <c r="A22" s="3" t="s">
        <v>497</v>
      </c>
      <c r="B22" s="4">
        <v>0.2</v>
      </c>
      <c r="C22" s="3">
        <v>500</v>
      </c>
      <c r="D22">
        <f t="shared" si="0"/>
        <v>100</v>
      </c>
    </row>
    <row r="23" spans="1:4" x14ac:dyDescent="0.55000000000000004">
      <c r="A23" s="3" t="s">
        <v>498</v>
      </c>
      <c r="B23" s="4">
        <v>0.21</v>
      </c>
      <c r="C23" s="3">
        <v>100</v>
      </c>
      <c r="D23">
        <f t="shared" si="0"/>
        <v>21</v>
      </c>
    </row>
    <row r="24" spans="1:4" x14ac:dyDescent="0.55000000000000004">
      <c r="A24" s="3" t="s">
        <v>499</v>
      </c>
      <c r="B24" s="4">
        <v>0.26</v>
      </c>
      <c r="C24" s="3">
        <v>215</v>
      </c>
      <c r="D24">
        <f t="shared" si="0"/>
        <v>55.9</v>
      </c>
    </row>
    <row r="25" spans="1:4" x14ac:dyDescent="0.55000000000000004">
      <c r="A25" s="3" t="s">
        <v>500</v>
      </c>
      <c r="B25" s="4">
        <v>0.26</v>
      </c>
      <c r="C25" s="8">
        <v>70000</v>
      </c>
      <c r="D25">
        <f t="shared" si="0"/>
        <v>18200</v>
      </c>
    </row>
    <row r="26" spans="1:4" x14ac:dyDescent="0.55000000000000004">
      <c r="A26" s="3" t="s">
        <v>501</v>
      </c>
      <c r="B26" s="4">
        <v>0.26</v>
      </c>
      <c r="C26" s="3">
        <v>460</v>
      </c>
      <c r="D26">
        <f t="shared" si="0"/>
        <v>119.60000000000001</v>
      </c>
    </row>
    <row r="27" spans="1:4" x14ac:dyDescent="0.55000000000000004">
      <c r="A27" s="3" t="s">
        <v>502</v>
      </c>
      <c r="B27" s="4">
        <v>0.3</v>
      </c>
      <c r="C27" s="3">
        <v>300</v>
      </c>
      <c r="D27">
        <f t="shared" si="0"/>
        <v>90</v>
      </c>
    </row>
    <row r="28" spans="1:4" x14ac:dyDescent="0.55000000000000004">
      <c r="A28" s="3" t="s">
        <v>503</v>
      </c>
      <c r="B28" s="4">
        <v>0.3</v>
      </c>
      <c r="C28" s="8">
        <v>5000</v>
      </c>
      <c r="D28">
        <f t="shared" si="0"/>
        <v>1500</v>
      </c>
    </row>
    <row r="29" spans="1:4" x14ac:dyDescent="0.55000000000000004">
      <c r="A29" s="3" t="s">
        <v>504</v>
      </c>
      <c r="B29" s="4">
        <v>0.31</v>
      </c>
      <c r="C29" s="8">
        <v>1260</v>
      </c>
      <c r="D29">
        <f t="shared" si="0"/>
        <v>390.6</v>
      </c>
    </row>
    <row r="30" spans="1:4" x14ac:dyDescent="0.55000000000000004">
      <c r="A30" s="3" t="s">
        <v>505</v>
      </c>
      <c r="B30" s="4">
        <v>0.38</v>
      </c>
      <c r="C30" s="3">
        <v>210</v>
      </c>
      <c r="D30">
        <f t="shared" si="0"/>
        <v>79.8</v>
      </c>
    </row>
    <row r="31" spans="1:4" x14ac:dyDescent="0.55000000000000004">
      <c r="A31" s="3" t="s">
        <v>506</v>
      </c>
      <c r="B31" s="4">
        <v>0.4</v>
      </c>
      <c r="C31" s="3">
        <v>195</v>
      </c>
      <c r="D31">
        <f t="shared" si="0"/>
        <v>78</v>
      </c>
    </row>
    <row r="32" spans="1:4" x14ac:dyDescent="0.55000000000000004">
      <c r="A32" s="3" t="s">
        <v>507</v>
      </c>
      <c r="B32" s="4">
        <v>0.4</v>
      </c>
      <c r="C32" s="8">
        <v>16589</v>
      </c>
      <c r="D32">
        <f t="shared" si="0"/>
        <v>6635.6</v>
      </c>
    </row>
    <row r="33" spans="1:4" x14ac:dyDescent="0.55000000000000004">
      <c r="A33" s="3" t="s">
        <v>508</v>
      </c>
      <c r="B33" s="4">
        <v>0.4</v>
      </c>
      <c r="C33" s="3">
        <v>25</v>
      </c>
      <c r="D33">
        <f t="shared" si="0"/>
        <v>10</v>
      </c>
    </row>
    <row r="34" spans="1:4" x14ac:dyDescent="0.55000000000000004">
      <c r="A34" s="3" t="s">
        <v>509</v>
      </c>
      <c r="B34" s="4">
        <v>0.41</v>
      </c>
      <c r="C34" s="3">
        <v>130</v>
      </c>
      <c r="D34">
        <f t="shared" si="0"/>
        <v>53.3</v>
      </c>
    </row>
    <row r="35" spans="1:4" x14ac:dyDescent="0.55000000000000004">
      <c r="A35" s="3" t="s">
        <v>510</v>
      </c>
      <c r="B35" s="4">
        <v>0.55000000000000004</v>
      </c>
      <c r="C35" s="3">
        <v>35</v>
      </c>
      <c r="D35">
        <f t="shared" si="0"/>
        <v>19.25</v>
      </c>
    </row>
    <row r="36" spans="1:4" x14ac:dyDescent="0.55000000000000004">
      <c r="A36" s="3" t="s">
        <v>511</v>
      </c>
      <c r="B36" s="4">
        <v>0.56000000000000005</v>
      </c>
      <c r="C36" s="3">
        <v>150</v>
      </c>
      <c r="D36">
        <f t="shared" si="0"/>
        <v>84.000000000000014</v>
      </c>
    </row>
    <row r="37" spans="1:4" x14ac:dyDescent="0.55000000000000004">
      <c r="A37" s="5" t="s">
        <v>513</v>
      </c>
      <c r="B37" s="4">
        <v>1.5</v>
      </c>
      <c r="C37" s="3">
        <v>950</v>
      </c>
      <c r="D37">
        <f t="shared" si="0"/>
        <v>1425</v>
      </c>
    </row>
    <row r="38" spans="1:4" x14ac:dyDescent="0.55000000000000004">
      <c r="B38" t="s">
        <v>542</v>
      </c>
      <c r="C38">
        <f>SUM(C2:C37)</f>
        <v>143464</v>
      </c>
      <c r="D38">
        <f>SUM(D2:D37)</f>
        <v>37767.800000000003</v>
      </c>
    </row>
    <row r="39" spans="1:4" x14ac:dyDescent="0.55000000000000004">
      <c r="B39">
        <f>D38/C38</f>
        <v>0.26325628729158534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223D-23CF-40E9-89DA-8B8909452323}">
  <dimension ref="A1:D16"/>
  <sheetViews>
    <sheetView workbookViewId="0">
      <selection activeCell="B16" sqref="B16"/>
    </sheetView>
  </sheetViews>
  <sheetFormatPr defaultRowHeight="14.4" x14ac:dyDescent="0.55000000000000004"/>
  <cols>
    <col min="1" max="1" width="31.050781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455</v>
      </c>
      <c r="B2" s="4">
        <v>0.13</v>
      </c>
      <c r="C2" s="8">
        <v>1000</v>
      </c>
      <c r="D2">
        <f>B2*C2</f>
        <v>130</v>
      </c>
    </row>
    <row r="3" spans="1:4" x14ac:dyDescent="0.55000000000000004">
      <c r="A3" s="3" t="s">
        <v>456</v>
      </c>
      <c r="B3" s="4">
        <v>0.2</v>
      </c>
      <c r="C3" s="3">
        <v>83</v>
      </c>
      <c r="D3">
        <f t="shared" ref="D3:D14" si="0">B3*C3</f>
        <v>16.600000000000001</v>
      </c>
    </row>
    <row r="4" spans="1:4" x14ac:dyDescent="0.55000000000000004">
      <c r="A4" s="3" t="s">
        <v>457</v>
      </c>
      <c r="B4" s="4">
        <v>0.2</v>
      </c>
      <c r="C4" s="3">
        <v>77</v>
      </c>
      <c r="D4">
        <f t="shared" si="0"/>
        <v>15.4</v>
      </c>
    </row>
    <row r="5" spans="1:4" x14ac:dyDescent="0.55000000000000004">
      <c r="A5" s="3" t="s">
        <v>459</v>
      </c>
      <c r="B5" s="4">
        <v>0.2</v>
      </c>
      <c r="C5" s="3">
        <v>50</v>
      </c>
      <c r="D5">
        <f t="shared" si="0"/>
        <v>10</v>
      </c>
    </row>
    <row r="6" spans="1:4" x14ac:dyDescent="0.55000000000000004">
      <c r="A6" s="3" t="s">
        <v>461</v>
      </c>
      <c r="B6" s="4">
        <v>0.24</v>
      </c>
      <c r="C6" s="3">
        <v>47</v>
      </c>
      <c r="D6">
        <f t="shared" si="0"/>
        <v>11.28</v>
      </c>
    </row>
    <row r="7" spans="1:4" x14ac:dyDescent="0.55000000000000004">
      <c r="A7" s="3" t="s">
        <v>463</v>
      </c>
      <c r="B7" s="4">
        <v>0.25</v>
      </c>
      <c r="C7" s="3">
        <v>127</v>
      </c>
      <c r="D7">
        <f t="shared" si="0"/>
        <v>31.75</v>
      </c>
    </row>
    <row r="8" spans="1:4" x14ac:dyDescent="0.55000000000000004">
      <c r="A8" s="3" t="s">
        <v>464</v>
      </c>
      <c r="B8" s="4">
        <v>0.27</v>
      </c>
      <c r="C8" s="3">
        <v>35</v>
      </c>
      <c r="D8">
        <f t="shared" si="0"/>
        <v>9.4500000000000011</v>
      </c>
    </row>
    <row r="9" spans="1:4" x14ac:dyDescent="0.55000000000000004">
      <c r="A9" s="3" t="s">
        <v>466</v>
      </c>
      <c r="B9" s="4">
        <v>0.28000000000000003</v>
      </c>
      <c r="C9" s="3">
        <v>60</v>
      </c>
      <c r="D9">
        <f t="shared" si="0"/>
        <v>16.8</v>
      </c>
    </row>
    <row r="10" spans="1:4" x14ac:dyDescent="0.55000000000000004">
      <c r="A10" s="3" t="s">
        <v>467</v>
      </c>
      <c r="B10" s="4">
        <v>0.3</v>
      </c>
      <c r="C10" s="3">
        <v>230</v>
      </c>
      <c r="D10">
        <f t="shared" si="0"/>
        <v>69</v>
      </c>
    </row>
    <row r="11" spans="1:4" x14ac:dyDescent="0.55000000000000004">
      <c r="A11" s="3" t="s">
        <v>468</v>
      </c>
      <c r="B11" s="4">
        <v>0.32</v>
      </c>
      <c r="C11" s="3">
        <v>300</v>
      </c>
      <c r="D11">
        <f t="shared" si="0"/>
        <v>96</v>
      </c>
    </row>
    <row r="12" spans="1:4" x14ac:dyDescent="0.55000000000000004">
      <c r="A12" s="3" t="s">
        <v>469</v>
      </c>
      <c r="B12" s="4">
        <v>0.4</v>
      </c>
      <c r="C12" s="8">
        <v>1600</v>
      </c>
      <c r="D12">
        <f t="shared" si="0"/>
        <v>640</v>
      </c>
    </row>
    <row r="13" spans="1:4" x14ac:dyDescent="0.55000000000000004">
      <c r="A13" s="3" t="s">
        <v>470</v>
      </c>
      <c r="B13" s="4">
        <v>0.55000000000000004</v>
      </c>
      <c r="C13" s="3">
        <v>200</v>
      </c>
      <c r="D13">
        <f t="shared" si="0"/>
        <v>110.00000000000001</v>
      </c>
    </row>
    <row r="14" spans="1:4" x14ac:dyDescent="0.55000000000000004">
      <c r="A14" s="3" t="s">
        <v>471</v>
      </c>
      <c r="B14" s="4">
        <v>0.56999999999999995</v>
      </c>
      <c r="C14" s="3">
        <v>600</v>
      </c>
      <c r="D14">
        <f t="shared" si="0"/>
        <v>341.99999999999994</v>
      </c>
    </row>
    <row r="15" spans="1:4" x14ac:dyDescent="0.55000000000000004">
      <c r="B15" t="s">
        <v>542</v>
      </c>
      <c r="C15" s="11">
        <f>SUM(C2:C14)</f>
        <v>4409</v>
      </c>
      <c r="D15" s="11">
        <f>SUM(D2:D14)</f>
        <v>1498.28</v>
      </c>
    </row>
    <row r="16" spans="1:4" x14ac:dyDescent="0.55000000000000004">
      <c r="B16">
        <f>D15/C15</f>
        <v>0.33982308913585846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48F9E-5D9B-44F6-9AC4-C61838D1749B}">
  <dimension ref="A1:D26"/>
  <sheetViews>
    <sheetView topLeftCell="A20" workbookViewId="0">
      <selection activeCell="B26" sqref="B26"/>
    </sheetView>
  </sheetViews>
  <sheetFormatPr defaultRowHeight="14.4" x14ac:dyDescent="0.55000000000000004"/>
  <cols>
    <col min="1" max="1" width="32.101562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428</v>
      </c>
      <c r="B2" s="4">
        <v>0.1</v>
      </c>
      <c r="C2" s="3">
        <v>118</v>
      </c>
      <c r="D2">
        <f>B2*C2</f>
        <v>11.8</v>
      </c>
    </row>
    <row r="3" spans="1:4" x14ac:dyDescent="0.55000000000000004">
      <c r="A3" s="3" t="s">
        <v>429</v>
      </c>
      <c r="B3" s="4">
        <v>0.18</v>
      </c>
      <c r="C3" s="3">
        <v>103</v>
      </c>
      <c r="D3">
        <f t="shared" ref="D3:D24" si="0">B3*C3</f>
        <v>18.54</v>
      </c>
    </row>
    <row r="4" spans="1:4" x14ac:dyDescent="0.55000000000000004">
      <c r="A4" s="3" t="s">
        <v>430</v>
      </c>
      <c r="B4" s="4">
        <v>0.19</v>
      </c>
      <c r="C4" s="3">
        <v>120</v>
      </c>
      <c r="D4">
        <f t="shared" si="0"/>
        <v>22.8</v>
      </c>
    </row>
    <row r="5" spans="1:4" x14ac:dyDescent="0.55000000000000004">
      <c r="A5" s="3" t="s">
        <v>431</v>
      </c>
      <c r="B5" s="4">
        <v>0.2</v>
      </c>
      <c r="C5" s="3">
        <v>177</v>
      </c>
      <c r="D5">
        <f t="shared" si="0"/>
        <v>35.4</v>
      </c>
    </row>
    <row r="6" spans="1:4" x14ac:dyDescent="0.55000000000000004">
      <c r="A6" s="3" t="s">
        <v>432</v>
      </c>
      <c r="B6" s="4">
        <v>0.2</v>
      </c>
      <c r="C6" s="3">
        <v>350</v>
      </c>
      <c r="D6">
        <f t="shared" si="0"/>
        <v>70</v>
      </c>
    </row>
    <row r="7" spans="1:4" x14ac:dyDescent="0.55000000000000004">
      <c r="A7" s="3" t="s">
        <v>433</v>
      </c>
      <c r="B7" s="4">
        <v>0.2</v>
      </c>
      <c r="C7" s="3">
        <v>30</v>
      </c>
      <c r="D7">
        <f t="shared" si="0"/>
        <v>6</v>
      </c>
    </row>
    <row r="8" spans="1:4" x14ac:dyDescent="0.55000000000000004">
      <c r="A8" s="3" t="s">
        <v>435</v>
      </c>
      <c r="B8" s="4">
        <v>0.2</v>
      </c>
      <c r="C8" s="3">
        <v>350</v>
      </c>
      <c r="D8">
        <f t="shared" si="0"/>
        <v>70</v>
      </c>
    </row>
    <row r="9" spans="1:4" x14ac:dyDescent="0.55000000000000004">
      <c r="A9" s="3" t="s">
        <v>436</v>
      </c>
      <c r="B9" s="4">
        <v>0.2</v>
      </c>
      <c r="C9" s="3">
        <v>100</v>
      </c>
      <c r="D9">
        <f t="shared" si="0"/>
        <v>20</v>
      </c>
    </row>
    <row r="10" spans="1:4" x14ac:dyDescent="0.55000000000000004">
      <c r="A10" s="3" t="s">
        <v>437</v>
      </c>
      <c r="B10" s="4">
        <v>0.23</v>
      </c>
      <c r="C10" s="3">
        <v>200</v>
      </c>
      <c r="D10">
        <f t="shared" si="0"/>
        <v>46</v>
      </c>
    </row>
    <row r="11" spans="1:4" x14ac:dyDescent="0.55000000000000004">
      <c r="A11" s="3" t="s">
        <v>438</v>
      </c>
      <c r="B11" s="4">
        <v>0.28000000000000003</v>
      </c>
      <c r="C11" s="8">
        <v>23380</v>
      </c>
      <c r="D11">
        <f t="shared" si="0"/>
        <v>6546.4000000000005</v>
      </c>
    </row>
    <row r="12" spans="1:4" x14ac:dyDescent="0.55000000000000004">
      <c r="A12" s="3" t="s">
        <v>439</v>
      </c>
      <c r="B12" s="4">
        <v>0.28000000000000003</v>
      </c>
      <c r="C12" s="3">
        <v>700</v>
      </c>
      <c r="D12">
        <f t="shared" si="0"/>
        <v>196.00000000000003</v>
      </c>
    </row>
    <row r="13" spans="1:4" x14ac:dyDescent="0.55000000000000004">
      <c r="A13" s="3" t="s">
        <v>440</v>
      </c>
      <c r="B13" s="4">
        <v>0.28999999999999998</v>
      </c>
      <c r="C13" s="3">
        <v>380</v>
      </c>
      <c r="D13">
        <f t="shared" si="0"/>
        <v>110.19999999999999</v>
      </c>
    </row>
    <row r="14" spans="1:4" x14ac:dyDescent="0.55000000000000004">
      <c r="A14" s="3" t="s">
        <v>441</v>
      </c>
      <c r="B14" s="4">
        <v>0.3</v>
      </c>
      <c r="C14" s="8">
        <v>5500</v>
      </c>
      <c r="D14">
        <f t="shared" si="0"/>
        <v>1650</v>
      </c>
    </row>
    <row r="15" spans="1:4" x14ac:dyDescent="0.55000000000000004">
      <c r="A15" s="3" t="s">
        <v>442</v>
      </c>
      <c r="B15" s="4">
        <v>0.3</v>
      </c>
      <c r="C15" s="3">
        <v>420</v>
      </c>
      <c r="D15">
        <f t="shared" si="0"/>
        <v>126</v>
      </c>
    </row>
    <row r="16" spans="1:4" x14ac:dyDescent="0.55000000000000004">
      <c r="A16" s="3" t="s">
        <v>444</v>
      </c>
      <c r="B16" s="4">
        <v>0.3</v>
      </c>
      <c r="C16" s="3">
        <v>62</v>
      </c>
      <c r="D16">
        <f t="shared" si="0"/>
        <v>18.599999999999998</v>
      </c>
    </row>
    <row r="17" spans="1:4" x14ac:dyDescent="0.55000000000000004">
      <c r="A17" s="3" t="s">
        <v>446</v>
      </c>
      <c r="B17" s="4">
        <v>0.31</v>
      </c>
      <c r="C17" s="3">
        <v>204</v>
      </c>
      <c r="D17">
        <f t="shared" si="0"/>
        <v>63.24</v>
      </c>
    </row>
    <row r="18" spans="1:4" x14ac:dyDescent="0.55000000000000004">
      <c r="A18" s="3" t="s">
        <v>447</v>
      </c>
      <c r="B18" s="4">
        <v>0.32</v>
      </c>
      <c r="C18" s="3">
        <v>48</v>
      </c>
      <c r="D18">
        <f t="shared" si="0"/>
        <v>15.36</v>
      </c>
    </row>
    <row r="19" spans="1:4" x14ac:dyDescent="0.55000000000000004">
      <c r="A19" s="3" t="s">
        <v>448</v>
      </c>
      <c r="B19" s="4">
        <v>0.32</v>
      </c>
      <c r="C19" s="3">
        <v>280</v>
      </c>
      <c r="D19">
        <f t="shared" si="0"/>
        <v>89.600000000000009</v>
      </c>
    </row>
    <row r="20" spans="1:4" x14ac:dyDescent="0.55000000000000004">
      <c r="A20" s="3" t="s">
        <v>449</v>
      </c>
      <c r="B20" s="4">
        <v>0.35</v>
      </c>
      <c r="C20" s="3">
        <v>300</v>
      </c>
      <c r="D20">
        <f t="shared" si="0"/>
        <v>105</v>
      </c>
    </row>
    <row r="21" spans="1:4" x14ac:dyDescent="0.55000000000000004">
      <c r="A21" s="3" t="s">
        <v>450</v>
      </c>
      <c r="B21" s="4">
        <v>0.4</v>
      </c>
      <c r="C21" s="3">
        <v>470</v>
      </c>
      <c r="D21">
        <f t="shared" si="0"/>
        <v>188</v>
      </c>
    </row>
    <row r="22" spans="1:4" x14ac:dyDescent="0.55000000000000004">
      <c r="A22" s="3" t="s">
        <v>451</v>
      </c>
      <c r="B22" s="4">
        <v>0.4</v>
      </c>
      <c r="C22" s="8">
        <v>1900</v>
      </c>
      <c r="D22">
        <f t="shared" si="0"/>
        <v>760</v>
      </c>
    </row>
    <row r="23" spans="1:4" x14ac:dyDescent="0.55000000000000004">
      <c r="A23" s="3" t="s">
        <v>452</v>
      </c>
      <c r="B23" s="4">
        <v>0.5</v>
      </c>
      <c r="C23" s="3">
        <v>150</v>
      </c>
      <c r="D23">
        <f t="shared" si="0"/>
        <v>75</v>
      </c>
    </row>
    <row r="24" spans="1:4" x14ac:dyDescent="0.55000000000000004">
      <c r="A24" s="3" t="s">
        <v>453</v>
      </c>
      <c r="B24" s="4">
        <v>0.51</v>
      </c>
      <c r="C24" s="3">
        <v>30</v>
      </c>
      <c r="D24">
        <f t="shared" si="0"/>
        <v>15.3</v>
      </c>
    </row>
    <row r="25" spans="1:4" x14ac:dyDescent="0.55000000000000004">
      <c r="B25" t="s">
        <v>542</v>
      </c>
      <c r="C25">
        <f>SUM(C2:C24)</f>
        <v>35372</v>
      </c>
      <c r="D25">
        <f>SUM(D2:D24)</f>
        <v>10259.24</v>
      </c>
    </row>
    <row r="26" spans="1:4" x14ac:dyDescent="0.55000000000000004">
      <c r="B26">
        <f>D25/C25</f>
        <v>0.29003844849033134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A667-FEB1-493F-AB6A-218FF6C7F4D5}">
  <dimension ref="A1:D12"/>
  <sheetViews>
    <sheetView workbookViewId="0">
      <selection activeCell="B12" sqref="B12"/>
    </sheetView>
  </sheetViews>
  <sheetFormatPr defaultRowHeight="14.4" x14ac:dyDescent="0.55000000000000004"/>
  <cols>
    <col min="1" max="1" width="29.2617187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417</v>
      </c>
      <c r="B2" s="4">
        <v>0.1</v>
      </c>
      <c r="C2" s="3">
        <v>240</v>
      </c>
      <c r="D2">
        <f>B2*C2</f>
        <v>24</v>
      </c>
    </row>
    <row r="3" spans="1:4" x14ac:dyDescent="0.55000000000000004">
      <c r="A3" s="3" t="s">
        <v>418</v>
      </c>
      <c r="B3" s="4">
        <v>0.1</v>
      </c>
      <c r="C3" s="3">
        <v>500</v>
      </c>
      <c r="D3">
        <f t="shared" ref="D3:D10" si="0">B3*C3</f>
        <v>50</v>
      </c>
    </row>
    <row r="4" spans="1:4" x14ac:dyDescent="0.55000000000000004">
      <c r="A4" s="3" t="s">
        <v>419</v>
      </c>
      <c r="B4" s="4">
        <v>0.14000000000000001</v>
      </c>
      <c r="C4" s="3">
        <v>160</v>
      </c>
      <c r="D4">
        <f t="shared" si="0"/>
        <v>22.400000000000002</v>
      </c>
    </row>
    <row r="5" spans="1:4" x14ac:dyDescent="0.55000000000000004">
      <c r="A5" s="3" t="s">
        <v>420</v>
      </c>
      <c r="B5" s="4">
        <v>0.2</v>
      </c>
      <c r="C5" s="3">
        <v>380</v>
      </c>
      <c r="D5">
        <f t="shared" si="0"/>
        <v>76</v>
      </c>
    </row>
    <row r="6" spans="1:4" x14ac:dyDescent="0.55000000000000004">
      <c r="A6" s="3" t="s">
        <v>422</v>
      </c>
      <c r="B6" s="4">
        <v>0.2</v>
      </c>
      <c r="C6" s="3">
        <v>490</v>
      </c>
      <c r="D6">
        <f t="shared" si="0"/>
        <v>98</v>
      </c>
    </row>
    <row r="7" spans="1:4" x14ac:dyDescent="0.55000000000000004">
      <c r="A7" s="3" t="s">
        <v>423</v>
      </c>
      <c r="B7" s="4">
        <v>0.2</v>
      </c>
      <c r="C7" s="3">
        <v>250</v>
      </c>
      <c r="D7">
        <f t="shared" si="0"/>
        <v>50</v>
      </c>
    </row>
    <row r="8" spans="1:4" x14ac:dyDescent="0.55000000000000004">
      <c r="A8" s="3" t="s">
        <v>424</v>
      </c>
      <c r="B8" s="4">
        <v>0.3</v>
      </c>
      <c r="C8" s="3">
        <v>190</v>
      </c>
      <c r="D8">
        <f t="shared" si="0"/>
        <v>57</v>
      </c>
    </row>
    <row r="9" spans="1:4" x14ac:dyDescent="0.55000000000000004">
      <c r="A9" s="3" t="s">
        <v>425</v>
      </c>
      <c r="B9" s="4">
        <v>0.4</v>
      </c>
      <c r="C9" s="3">
        <v>240</v>
      </c>
      <c r="D9">
        <f t="shared" si="0"/>
        <v>96</v>
      </c>
    </row>
    <row r="10" spans="1:4" x14ac:dyDescent="0.55000000000000004">
      <c r="A10" s="3" t="s">
        <v>426</v>
      </c>
      <c r="B10" s="4">
        <v>0.48</v>
      </c>
      <c r="C10" s="8">
        <v>1081</v>
      </c>
      <c r="D10">
        <f t="shared" si="0"/>
        <v>518.88</v>
      </c>
    </row>
    <row r="11" spans="1:4" x14ac:dyDescent="0.55000000000000004">
      <c r="B11" t="s">
        <v>542</v>
      </c>
      <c r="C11">
        <f>SUM(C2:C10)</f>
        <v>3531</v>
      </c>
      <c r="D11">
        <f>SUM(D2:D10)</f>
        <v>992.28</v>
      </c>
    </row>
    <row r="12" spans="1:4" x14ac:dyDescent="0.55000000000000004">
      <c r="B12">
        <f>D11/C11</f>
        <v>0.28101954120645711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34E4-AA92-406F-949D-D22760748B32}">
  <dimension ref="A1:D8"/>
  <sheetViews>
    <sheetView workbookViewId="0">
      <selection activeCell="B8" sqref="B8"/>
    </sheetView>
  </sheetViews>
  <sheetFormatPr defaultRowHeight="14.4" x14ac:dyDescent="0.55000000000000004"/>
  <cols>
    <col min="1" max="1" width="29.26171875" bestFit="1" customWidth="1"/>
    <col min="3" max="3" width="11.20703125" bestFit="1" customWidth="1"/>
  </cols>
  <sheetData>
    <row r="1" spans="1:4" x14ac:dyDescent="0.55000000000000004">
      <c r="A1" t="s">
        <v>538</v>
      </c>
      <c r="B1" t="s">
        <v>38</v>
      </c>
      <c r="C1" t="s">
        <v>39</v>
      </c>
      <c r="D1" t="s">
        <v>539</v>
      </c>
    </row>
    <row r="2" spans="1:4" x14ac:dyDescent="0.55000000000000004">
      <c r="A2" s="3" t="s">
        <v>411</v>
      </c>
      <c r="B2" s="4">
        <v>0.1</v>
      </c>
      <c r="C2" s="3">
        <v>190</v>
      </c>
      <c r="D2">
        <f>B2*C2</f>
        <v>19</v>
      </c>
    </row>
    <row r="3" spans="1:4" x14ac:dyDescent="0.55000000000000004">
      <c r="A3" s="3" t="s">
        <v>412</v>
      </c>
      <c r="B3" s="4">
        <v>0.17</v>
      </c>
      <c r="C3" s="3">
        <v>500</v>
      </c>
      <c r="D3">
        <f t="shared" ref="D3:D6" si="0">B3*C3</f>
        <v>85</v>
      </c>
    </row>
    <row r="4" spans="1:4" x14ac:dyDescent="0.55000000000000004">
      <c r="A4" s="3" t="s">
        <v>413</v>
      </c>
      <c r="B4" s="4">
        <v>0.34</v>
      </c>
      <c r="C4" s="3">
        <v>50</v>
      </c>
      <c r="D4">
        <f t="shared" si="0"/>
        <v>17</v>
      </c>
    </row>
    <row r="5" spans="1:4" x14ac:dyDescent="0.55000000000000004">
      <c r="A5" s="3" t="s">
        <v>414</v>
      </c>
      <c r="B5" s="4">
        <v>0.45</v>
      </c>
      <c r="C5" s="3">
        <v>152</v>
      </c>
      <c r="D5">
        <f t="shared" si="0"/>
        <v>68.400000000000006</v>
      </c>
    </row>
    <row r="6" spans="1:4" x14ac:dyDescent="0.55000000000000004">
      <c r="A6" s="5" t="s">
        <v>415</v>
      </c>
      <c r="B6" s="4">
        <v>1.18</v>
      </c>
      <c r="C6" s="3">
        <v>380</v>
      </c>
      <c r="D6">
        <f t="shared" si="0"/>
        <v>448.4</v>
      </c>
    </row>
    <row r="7" spans="1:4" x14ac:dyDescent="0.55000000000000004">
      <c r="B7" t="s">
        <v>542</v>
      </c>
      <c r="C7">
        <f>SUM(C2:C6)</f>
        <v>1272</v>
      </c>
      <c r="D7">
        <f>SUM(D2:D6)</f>
        <v>637.79999999999995</v>
      </c>
    </row>
    <row r="8" spans="1:4" x14ac:dyDescent="0.55000000000000004">
      <c r="B8">
        <f>D7/C7</f>
        <v>0.50141509433962261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State</vt:lpstr>
      <vt:lpstr>Counties</vt:lpstr>
      <vt:lpstr>San Juan</vt:lpstr>
      <vt:lpstr>Kane</vt:lpstr>
      <vt:lpstr>Washington</vt:lpstr>
      <vt:lpstr>Garfield</vt:lpstr>
      <vt:lpstr>Iron</vt:lpstr>
      <vt:lpstr>Wayne</vt:lpstr>
      <vt:lpstr>Piute</vt:lpstr>
      <vt:lpstr>Beaver</vt:lpstr>
      <vt:lpstr>Box Elder</vt:lpstr>
      <vt:lpstr>Cache</vt:lpstr>
      <vt:lpstr>Rich</vt:lpstr>
      <vt:lpstr>Weber</vt:lpstr>
      <vt:lpstr>Morgan</vt:lpstr>
      <vt:lpstr>Tooele</vt:lpstr>
      <vt:lpstr>Daggett</vt:lpstr>
      <vt:lpstr>Duchesne</vt:lpstr>
      <vt:lpstr>Uintah</vt:lpstr>
      <vt:lpstr>Juab</vt:lpstr>
      <vt:lpstr>Sanpete</vt:lpstr>
      <vt:lpstr>Carbon</vt:lpstr>
      <vt:lpstr>Millard</vt:lpstr>
      <vt:lpstr>Sevier</vt:lpstr>
      <vt:lpstr>Emery</vt:lpstr>
      <vt:lpstr>Grand</vt:lpstr>
      <vt:lpstr>Utah County</vt:lpstr>
      <vt:lpstr>SLCounty</vt:lpstr>
      <vt:lpstr>Summit</vt:lpstr>
      <vt:lpstr>Davis</vt:lpstr>
      <vt:lpstr>Wasatch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Heilly Galvez</dc:creator>
  <cp:lastModifiedBy>Heilly Galvez</cp:lastModifiedBy>
  <dcterms:created xsi:type="dcterms:W3CDTF">2017-09-06T18:18:38Z</dcterms:created>
  <dcterms:modified xsi:type="dcterms:W3CDTF">2017-09-11T08:54:32Z</dcterms:modified>
</cp:coreProperties>
</file>