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0" yWindow="460" windowWidth="22160" windowHeight="11380" tabRatio="500" firstSheet="7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W15" i="15"/>
  <c r="W14" i="15"/>
  <c r="W13" i="15"/>
  <c r="W12" i="15"/>
  <c r="W11" i="15"/>
  <c r="W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<sst xmlns="http://schemas.openxmlformats.org/spreadsheetml/2006/main" count="3523" uniqueCount="289">
  <si>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</si>
  <si>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</si>
  <si>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</si>
  <si>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</si>
  <si>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</si>
  <si>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</si>
  <si>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</si>
  <si>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</si>
  <si>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</si>
  <si>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</si>
  <si>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</si>
  <si>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</si>
  <si>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</si>
  <si>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</si>
  <si>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</si>
  <si>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</si>
  <si>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</si>
  <si>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</si>
  <si>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</si>
  <si>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</si>
  <si>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</si>
  <si>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</si>
  <si>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</si>
  <si>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</si>
  <si>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</si>
  <si>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</si>
  <si>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</si>
  <si>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</si>
  <si>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</si>
  <si>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</si>
  <si>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</si>
  <si>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</si>
  <si>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</si>
  <si>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</si>
  <si>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</si>
  <si>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</si>
  <si>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</si>
  <si>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</si>
  <si>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</si>
  <si>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</si>
  <si>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</si>
  <si>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</si>
  <si>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</si>
  <si>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</si>
  <si>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</si>
  <si>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</si>
  <si>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</si>
  <si>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</si>
  <si>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</si>
  <si>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</si>
  <si>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</si>
  <si>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</si>
  <si>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</si>
  <si>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</si>
  <si>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</si>
  <si>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</si>
  <si>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</si>
  <si>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</si>
  <si>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</si>
  <si>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</si>
  <si>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</si>
  <si>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</si>
  <si>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</si>
  <si>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</si>
  <si>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</si>
  <si>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</si>
  <si>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</si>
  <si>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</si>
  <si>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</si>
  <si>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</si>
  <si>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</si>
  <si>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</si>
  <si>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</si>
  <si>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</si>
  <si>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</si>
  <si>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</si>
  <si>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</si>
  <si>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</si>
  <si>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</si>
  <si>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</si>
  <si>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</si>
  <si>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</si>
  <si>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</si>
  <si>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</si>
  <si>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</si>
  <si>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</si>
  <si>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</si>
  <si>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</si>
  <si>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</si>
  <si>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</si>
  <si>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</si>
  <si>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</si>
  <si>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</si>
  <si>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</si>
  <si>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</si>
  <si>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</si>
  <si>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</si>
  <si>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</si>
  <si>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</si>
  <si>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</si>
  <si>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</si>
  <si>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</si>
  <si>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</si>
  <si>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</si>
  <si>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</si>
  <si>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</si>
  <si>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</si>
  <si>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</si>
  <si>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</si>
  <si>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</si>
  <si>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</si>
  <si>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</si>
  <si>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</si>
  <si>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</si>
  <si>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</si>
  <si>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</si>
  <si>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</si>
  <si>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</si>
  <si>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</si>
  <si>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</si>
  <si>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</si>
  <si>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</si>
  <si>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</si>
  <si>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</si>
  <si>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</si>
  <si>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</si>
  <si>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</si>
  <si>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</si>
  <si>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</si>
  <si>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</si>
  <si>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</si>
  <si>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</si>
  <si>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</si>
  <si>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</si>
  <si>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</si>
  <si>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</si>
  <si>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</si>
  <si>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</si>
  <si>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</si>
  <si>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</si>
  <si>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</si>
  <si>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</si>
  <si>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</si>
  <si>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</si>
  <si>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</si>
  <si>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</si>
  <si>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</si>
  <si>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</si>
  <si>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</si>
  <si>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</si>
  <si>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</si>
  <si>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</si>
  <si>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</si>
  <si>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</si>
  <si>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</si>
  <si>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</si>
  <si>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</si>
  <si>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</si>
  <si>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</si>
  <si>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</si>
  <si>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</si>
  <si>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</si>
  <si>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</si>
  <si>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</si>
  <si>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</si>
  <si>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</si>
  <si>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</si>
  <si>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</si>
  <si>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</si>
  <si>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</si>
  <si>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</si>
  <si>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</si>
  <si>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</si>
  <si>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</si>
  <si>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</si>
  <si>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</si>
  <si>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</si>
  <si>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</si>
  <si>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</si>
  <si>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</si>
  <si>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</si>
  <si>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</si>
  <si>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</si>
  <si>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</si>
  <si>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</si>
  <si>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</si>
  <si>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</si>
  <si>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</si>
  <si>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</si>
  <si>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</si>
  <si>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</si>
  <si>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</si>
  <si>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</si>
  <si>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</si>
  <si>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</si>
  <si>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</si>
  <si>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</si>
  <si>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</si>
  <si>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</si>
  <si>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</si>
  <si>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</si>
  <si>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</si>
  <si>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</si>
  <si>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</si>
  <si>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</si>
  <si>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</si>
  <si>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</si>
  <si>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</si>
  <si>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</si>
  <si>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</si>
  <si>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</si>
  <si>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</si>
  <si>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</si>
  <si>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</si>
  <si>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</si>
  <si>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</si>
  <si>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</si>
  <si>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</si>
  <si>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</si>
  <si>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</si>
  <si>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</si>
  <si>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</si>
  <si>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</si>
  <si>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</si>
  <si>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</si>
  <si>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</si>
  <si>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</si>
  <si>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</si>
  <si>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</si>
  <si>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</si>
  <si>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</si>
  <si>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</si>
  <si>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</si>
  <si>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</si>
  <si>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</si>
  <si>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</si>
  <si>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</si>
  <si>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</si>
  <si>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</si>
  <si>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</si>
  <si>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</si>
  <si>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</si>
  <si>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</si>
  <si>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</si>
  <si>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</si>
  <si>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</si>
  <si>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</si>
  <si>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</si>
  <si>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</si>
  <si>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</si>
  <si>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</si>
  <si>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</si>
  <si>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</si>
  <si>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</si>
  <si>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</si>
  <si>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</si>
  <si>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</si>
  <si>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</si>
  <si>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</si>
  <si>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</si>
  <si>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</si>
  <si>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</si>
  <si>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</si>
  <si>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</si>
  <si>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</si>
  <si>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</si>
  <si>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</si>
  <si>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</si>
  <si>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</si>
  <si>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</si>
  <si>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</si>
  <si>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</si>
  <si>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</si>
  <si>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</si>
  <si>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</si>
  <si>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</si>
  <si>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</si>
  <si>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</si>
  <si>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</si>
  <si>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</si>
  <si>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</si>
  <si>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</si>
  <si>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</si>
  <si>
    <t>Mimir</t>
  </si>
  <si>
    <t>party</t>
  </si>
  <si>
    <t>jólagjafir</t>
  </si>
  <si>
    <t>GSM inneign</t>
  </si>
  <si>
    <t>þýskaferð</t>
  </si>
  <si>
    <t>flugmiðar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</si>
</sst>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435425.0</c:v>
                </c:pt>
                <c:pt idx="11">
                  <c:v>0.0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464428.0</c:v>
                </c:pt>
                <c:pt idx="10">
                  <c:v>323043.0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102624"/>
        <c:axId val="2138129728"/>
      </c:lineChart>
      <c:catAx>
        <c:axId val="-21271026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38129728"/>
        <c:crosses val="autoZero"/>
        <c:auto val="1"/>
        <c:lblAlgn val="ctr"/>
        <c:lblOffset val="100"/>
        <c:noMultiLvlLbl val="1"/>
      </c:catAx>
      <c:valAx>
        <c:axId val="213812972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710262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235712"/>
        <c:axId val="-2130232544"/>
      </c:barChart>
      <c:catAx>
        <c:axId val="-213023571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232544"/>
        <c:crosses val="autoZero"/>
        <c:auto val="1"/>
        <c:lblAlgn val="ctr"/>
        <c:lblOffset val="100"/>
        <c:noMultiLvlLbl val="1"/>
      </c:catAx>
      <c:valAx>
        <c:axId val="-21302325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23571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204016"/>
        <c:axId val="-2130200784"/>
      </c:barChart>
      <c:catAx>
        <c:axId val="-21302040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0200784"/>
        <c:crosses val="autoZero"/>
        <c:auto val="1"/>
        <c:lblAlgn val="ctr"/>
        <c:lblOffset val="100"/>
        <c:noMultiLvlLbl val="1"/>
      </c:catAx>
      <c:valAx>
        <c:axId val="-2130200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02040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195280"/>
        <c:axId val="-2127010144"/>
      </c:barChart>
      <c:catAx>
        <c:axId val="-213019528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7010144"/>
        <c:crosses val="autoZero"/>
        <c:auto val="1"/>
        <c:lblAlgn val="ctr"/>
        <c:lblOffset val="100"/>
        <c:noMultiLvlLbl val="1"/>
      </c:catAx>
      <c:valAx>
        <c:axId val="-21270101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19528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03888"/>
        <c:axId val="-2127000480"/>
      </c:barChart>
      <c:catAx>
        <c:axId val="-21270038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7000480"/>
        <c:crosses val="autoZero"/>
        <c:auto val="1"/>
        <c:lblAlgn val="ctr"/>
        <c:lblOffset val="100"/>
        <c:noMultiLvlLbl val="1"/>
      </c:catAx>
      <c:valAx>
        <c:axId val="-2127000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70038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76336"/>
        <c:axId val="-2130127216"/>
      </c:barChart>
      <c:catAx>
        <c:axId val="-212697633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127216"/>
        <c:crosses val="autoZero"/>
        <c:auto val="1"/>
        <c:lblAlgn val="ctr"/>
        <c:lblOffset val="100"/>
        <c:noMultiLvlLbl val="1"/>
      </c:catAx>
      <c:valAx>
        <c:axId val="-21301272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697633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107616"/>
        <c:axId val="-2130104656"/>
      </c:barChart>
      <c:catAx>
        <c:axId val="-21301076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0104656"/>
        <c:crosses val="autoZero"/>
        <c:auto val="1"/>
        <c:lblAlgn val="ctr"/>
        <c:lblOffset val="100"/>
        <c:noMultiLvlLbl val="1"/>
      </c:catAx>
      <c:valAx>
        <c:axId val="-21301046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01076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081088"/>
        <c:axId val="-2126905616"/>
      </c:barChart>
      <c:catAx>
        <c:axId val="-213008108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6905616"/>
        <c:crosses val="autoZero"/>
        <c:auto val="1"/>
        <c:lblAlgn val="ctr"/>
        <c:lblOffset val="100"/>
        <c:noMultiLvlLbl val="1"/>
      </c:catAx>
      <c:valAx>
        <c:axId val="-21269056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08108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896096"/>
        <c:axId val="-2130061472"/>
      </c:barChart>
      <c:catAx>
        <c:axId val="-21268960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0061472"/>
        <c:crosses val="autoZero"/>
        <c:auto val="1"/>
        <c:lblAlgn val="ctr"/>
        <c:lblOffset val="100"/>
        <c:noMultiLvlLbl val="1"/>
      </c:catAx>
      <c:valAx>
        <c:axId val="-2130061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689609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955744"/>
        <c:axId val="-2129952256"/>
      </c:barChart>
      <c:catAx>
        <c:axId val="-212995574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9952256"/>
        <c:crosses val="autoZero"/>
        <c:auto val="1"/>
        <c:lblAlgn val="ctr"/>
        <c:lblOffset val="100"/>
        <c:noMultiLvlLbl val="1"/>
      </c:catAx>
      <c:valAx>
        <c:axId val="-21299522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995574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828256"/>
        <c:axId val="-2126825184"/>
      </c:barChart>
      <c:catAx>
        <c:axId val="-21268282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6825184"/>
        <c:crosses val="autoZero"/>
        <c:auto val="1"/>
        <c:lblAlgn val="ctr"/>
        <c:lblOffset val="100"/>
        <c:noMultiLvlLbl val="1"/>
      </c:catAx>
      <c:valAx>
        <c:axId val="-2126825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682825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892032"/>
        <c:axId val="-2129888736"/>
      </c:barChart>
      <c:catAx>
        <c:axId val="-212989203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9888736"/>
        <c:crosses val="autoZero"/>
        <c:auto val="1"/>
        <c:lblAlgn val="ctr"/>
        <c:lblOffset val="100"/>
        <c:noMultiLvlLbl val="1"/>
      </c:catAx>
      <c:valAx>
        <c:axId val="-212988873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989203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800992"/>
        <c:axId val="-2126794624"/>
      </c:barChart>
      <c:catAx>
        <c:axId val="-212680099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6794624"/>
        <c:crosses val="autoZero"/>
        <c:auto val="1"/>
        <c:lblAlgn val="ctr"/>
        <c:lblOffset val="100"/>
        <c:noMultiLvlLbl val="1"/>
      </c:catAx>
      <c:valAx>
        <c:axId val="-2126794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680099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49472"/>
        <c:axId val="-2126746368"/>
      </c:barChart>
      <c:catAx>
        <c:axId val="-21267494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6746368"/>
        <c:crosses val="autoZero"/>
        <c:auto val="1"/>
        <c:lblAlgn val="ctr"/>
        <c:lblOffset val="100"/>
        <c:noMultiLvlLbl val="1"/>
      </c:catAx>
      <c:valAx>
        <c:axId val="-21267463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67494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19456"/>
        <c:axId val="-2129841424"/>
      </c:barChart>
      <c:catAx>
        <c:axId val="-21267194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9841424"/>
        <c:crosses val="autoZero"/>
        <c:auto val="1"/>
        <c:lblAlgn val="ctr"/>
        <c:lblOffset val="100"/>
        <c:noMultiLvlLbl val="1"/>
      </c:catAx>
      <c:valAx>
        <c:axId val="-21298414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671945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5900112"/>
        <c:axId val="-2125896992"/>
      </c:barChart>
      <c:catAx>
        <c:axId val="-212590011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5896992"/>
        <c:crosses val="autoZero"/>
        <c:auto val="1"/>
        <c:lblAlgn val="ctr"/>
        <c:lblOffset val="100"/>
        <c:noMultiLvlLbl val="1"/>
      </c:catAx>
      <c:valAx>
        <c:axId val="-21258969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590011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683616"/>
        <c:axId val="-2129765440"/>
      </c:barChart>
      <c:catAx>
        <c:axId val="-212668361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9765440"/>
        <c:crosses val="autoZero"/>
        <c:auto val="1"/>
        <c:lblAlgn val="ctr"/>
        <c:lblOffset val="100"/>
        <c:noMultiLvlLbl val="1"/>
      </c:catAx>
      <c:valAx>
        <c:axId val="-21297654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668361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722656"/>
        <c:axId val="-2129719552"/>
      </c:barChart>
      <c:catAx>
        <c:axId val="-212972265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9719552"/>
        <c:crosses val="autoZero"/>
        <c:auto val="1"/>
        <c:lblAlgn val="ctr"/>
        <c:lblOffset val="100"/>
        <c:noMultiLvlLbl val="1"/>
      </c:catAx>
      <c:valAx>
        <c:axId val="-212971955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972265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708032"/>
        <c:axId val="-2126623648"/>
      </c:barChart>
      <c:catAx>
        <c:axId val="-212970803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6623648"/>
        <c:crosses val="autoZero"/>
        <c:auto val="1"/>
        <c:lblAlgn val="ctr"/>
        <c:lblOffset val="100"/>
        <c:noMultiLvlLbl val="1"/>
      </c:catAx>
      <c:valAx>
        <c:axId val="-2126623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970803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68707.0</c:v>
                </c:pt>
                <c:pt idx="1">
                  <c:v>14308.0</c:v>
                </c:pt>
                <c:pt idx="2">
                  <c:v>0.0</c:v>
                </c:pt>
                <c:pt idx="3">
                  <c:v>16980.0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329920"/>
        <c:axId val="-2130326672"/>
      </c:barChart>
      <c:catAx>
        <c:axId val="-213032992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326672"/>
        <c:crosses val="autoZero"/>
        <c:auto val="1"/>
        <c:lblAlgn val="ctr"/>
        <c:lblOffset val="100"/>
        <c:noMultiLvlLbl val="1"/>
      </c:catAx>
      <c:valAx>
        <c:axId val="-213032667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32992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464428.0</c:v>
                </c:pt>
                <c:pt idx="2" formatCode="0">
                  <c:v>0.0</c:v>
                </c:pt>
                <c:pt idx="3">
                  <c:v>464428.0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321024"/>
        <c:axId val="-2130385664"/>
      </c:barChart>
      <c:catAx>
        <c:axId val="-21303210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0385664"/>
        <c:crosses val="autoZero"/>
        <c:auto val="1"/>
        <c:lblAlgn val="ctr"/>
        <c:lblOffset val="100"/>
        <c:noMultiLvlLbl val="1"/>
      </c:catAx>
      <c:valAx>
        <c:axId val="-21303856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032102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18269.0</c:v>
                </c:pt>
                <c:pt idx="1">
                  <c:v>0.0</c:v>
                </c:pt>
                <c:pt idx="2">
                  <c:v>0.0</c:v>
                </c:pt>
                <c:pt idx="3">
                  <c:v>4063.0</c:v>
                </c:pt>
                <c:pt idx="4">
                  <c:v>12000.0</c:v>
                </c:pt>
                <c:pt idx="5">
                  <c:v>13623.0</c:v>
                </c:pt>
                <c:pt idx="6">
                  <c:v>35900.0</c:v>
                </c:pt>
                <c:pt idx="7">
                  <c:v>130000.0</c:v>
                </c:pt>
                <c:pt idx="8">
                  <c:v>39188.0</c:v>
                </c:pt>
                <c:pt idx="9">
                  <c:v>70000.0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353584"/>
        <c:axId val="-2127477856"/>
      </c:barChart>
      <c:catAx>
        <c:axId val="-21303535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7477856"/>
        <c:crosses val="autoZero"/>
        <c:auto val="1"/>
        <c:lblAlgn val="ctr"/>
        <c:lblOffset val="100"/>
        <c:noMultiLvlLbl val="1"/>
      </c:catAx>
      <c:valAx>
        <c:axId val="-21274778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03535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435425.0</c:v>
                </c:pt>
                <c:pt idx="1">
                  <c:v>253043.0</c:v>
                </c:pt>
                <c:pt idx="2" formatCode="0">
                  <c:v>39188.0</c:v>
                </c:pt>
                <c:pt idx="3">
                  <c:v>213855.0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0425888"/>
        <c:axId val="-2124320208"/>
      </c:barChart>
      <c:catAx>
        <c:axId val="-21304258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4320208"/>
        <c:crosses val="autoZero"/>
        <c:auto val="1"/>
        <c:lblAlgn val="ctr"/>
        <c:lblOffset val="100"/>
        <c:noMultiLvlLbl val="1"/>
      </c:catAx>
      <c:valAx>
        <c:axId val="-21243202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04258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89456"/>
        <c:axId val="-2124940432"/>
      </c:barChart>
      <c:catAx>
        <c:axId val="-212498945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4940432"/>
        <c:crosses val="autoZero"/>
        <c:auto val="1"/>
        <c:lblAlgn val="ctr"/>
        <c:lblOffset val="100"/>
        <c:noMultiLvlLbl val="1"/>
      </c:catAx>
      <c:valAx>
        <c:axId val="-21249404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2498945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866320"/>
        <c:axId val="-2125257776"/>
      </c:barChart>
      <c:catAx>
        <c:axId val="-212486632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25257776"/>
        <c:crosses val="autoZero"/>
        <c:auto val="1"/>
        <c:lblAlgn val="ctr"/>
        <c:lblOffset val="100"/>
        <c:noMultiLvlLbl val="1"/>
      </c:catAx>
      <c:valAx>
        <c:axId val="-2125257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486632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112382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435425</v>
      </c>
      <c r="Y23" s="104">
        <f>Áætlun!Y19</f>
        <v>0</v>
      </c>
      <c r="Z23" s="107">
        <f>Desember!J18</f>
        <v>0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18269</v>
      </c>
      <c r="Y26" s="114">
        <f>Áætlun!Y33</f>
        <v>0</v>
      </c>
      <c r="Z26" s="121">
        <f>Desember!W6</f>
        <v>0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4063</v>
      </c>
      <c r="Y29" s="108">
        <f>Áætlun!Y77</f>
        <v>0</v>
      </c>
      <c r="Z29" s="121">
        <f>Desember!W9</f>
        <v>0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12000</v>
      </c>
      <c r="Y30" s="108">
        <f>Áætlun!Y94</f>
        <v>0</v>
      </c>
      <c r="Z30" s="121">
        <f>Desember!W10</f>
        <v>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35900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0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70000</v>
      </c>
      <c r="Y35" s="146">
        <f>Áætlun!Y170</f>
        <v>0</v>
      </c>
      <c r="Z35" s="121">
        <f>Desember!W15</f>
        <v>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323043</v>
      </c>
      <c r="Y36" s="155">
        <f t="shared" si="0"/>
        <v>0</v>
      </c>
      <c r="Z36" s="121">
        <f t="shared" si="0"/>
        <v>0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112382</v>
      </c>
      <c r="Y38" s="159">
        <f t="shared" si="1"/>
        <v>0</v>
      </c>
      <c r="Z38" s="160">
        <f t="shared" si="1"/>
        <v>0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992294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435425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323043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86976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14308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21043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112382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12000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27246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35900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480810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39188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70000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787471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204823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385425</v>
      </c>
      <c r="Y19" s="132">
        <f>SUM(Y6:Y18)</f>
        <v>0</v>
      </c>
      <c r="Z19" s="136">
        <f>+SUM(Z6:Z18)</f>
        <v>0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18099</v>
      </c>
      <c r="Y24" s="141"/>
      <c r="Z24" s="147">
        <f>Desember!J24</f>
        <v>0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170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18269</v>
      </c>
      <c r="Y33" s="172">
        <f t="shared" si="0"/>
        <v>0</v>
      </c>
      <c r="Z33" s="172">
        <f t="shared" si="0"/>
        <v>0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4063</v>
      </c>
      <c r="Y70" s="141"/>
      <c r="Z70" s="147">
        <f>Desember!N46</f>
        <v>0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4063</v>
      </c>
      <c r="Y77" s="179">
        <f t="shared" si="3"/>
        <v>0</v>
      </c>
      <c r="Z77" s="179">
        <f t="shared" si="3"/>
        <v>0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12000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12000</v>
      </c>
      <c r="Y94" s="179">
        <f t="shared" si="4"/>
        <v>0</v>
      </c>
      <c r="Z94" s="179">
        <f t="shared" si="4"/>
        <v>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35900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35900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0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0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0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50000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20000</v>
      </c>
      <c r="Y169" s="141"/>
      <c r="Z169" s="147">
        <f>Desember!P48</f>
        <v>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70000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K165:L165"/>
    <mergeCell ref="K115:L115"/>
    <mergeCell ref="K148:L148"/>
    <mergeCell ref="M115:N115"/>
    <mergeCell ref="O165:P165"/>
    <mergeCell ref="Q165:R165"/>
    <mergeCell ref="M165:N165"/>
    <mergeCell ref="E79:F79"/>
    <mergeCell ref="G79:H79"/>
    <mergeCell ref="Q129:R129"/>
    <mergeCell ref="S35:T35"/>
    <mergeCell ref="O115:P115"/>
    <mergeCell ref="S79:T79"/>
    <mergeCell ref="Q79:R79"/>
    <mergeCell ref="M79:N79"/>
    <mergeCell ref="O79:P79"/>
    <mergeCell ref="U79:V79"/>
    <mergeCell ref="E115:F115"/>
    <mergeCell ref="I79:J79"/>
    <mergeCell ref="K79:L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U129:V129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workbookViewId="0">
      <pane xSplit="1" topLeftCell="B1" activePane="topRight" state="frozen"/>
      <selection pane="topRight" activeCell="D22" sqref="D2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429425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424302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18269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421802</v>
      </c>
      <c r="H7" s="3"/>
      <c r="I7" s="45"/>
      <c r="J7" s="49">
        <v>50000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291802</v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262197</v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4063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252614</v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12000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102">
        <v>40848</v>
      </c>
      <c r="C11" s="36" t="s">
        <v>134</v>
      </c>
      <c r="D11" s="36" t="s">
        <v>122</v>
      </c>
      <c r="E11" s="44">
        <v>35900</v>
      </c>
      <c r="F11" s="38" t="s">
        <v>283</v>
      </c>
      <c r="G11" s="39">
        <f t="shared" si="0"/>
        <v>216714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102">
        <v>40848</v>
      </c>
      <c r="C12" s="36" t="s">
        <v>91</v>
      </c>
      <c r="D12" s="36" t="s">
        <v>59</v>
      </c>
      <c r="E12" s="44">
        <v>4707</v>
      </c>
      <c r="F12" s="38"/>
      <c r="G12" s="39">
        <f t="shared" si="0"/>
        <v>212007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35900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102">
        <v>40848</v>
      </c>
      <c r="C13" s="59" t="s">
        <v>91</v>
      </c>
      <c r="D13" s="59" t="s">
        <v>59</v>
      </c>
      <c r="E13" s="44">
        <v>6449</v>
      </c>
      <c r="F13" s="38" t="s">
        <v>284</v>
      </c>
      <c r="G13" s="39">
        <f t="shared" si="0"/>
        <v>205558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102">
        <v>40848</v>
      </c>
      <c r="C14" s="59" t="s">
        <v>91</v>
      </c>
      <c r="D14" s="59" t="s">
        <v>59</v>
      </c>
      <c r="E14" s="44">
        <v>6943</v>
      </c>
      <c r="F14" s="47" t="s">
        <v>284</v>
      </c>
      <c r="G14" s="39">
        <f t="shared" si="0"/>
        <v>198615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102">
        <v>40848</v>
      </c>
      <c r="C15" s="36" t="s">
        <v>136</v>
      </c>
      <c r="D15" s="36" t="s">
        <v>157</v>
      </c>
      <c r="E15" s="44">
        <v>3399</v>
      </c>
      <c r="F15" s="38"/>
      <c r="G15" s="39">
        <f t="shared" si="0"/>
        <v>195216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70000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>
        <v>40849</v>
      </c>
      <c r="C16" s="36" t="s">
        <v>91</v>
      </c>
      <c r="D16" s="36" t="s">
        <v>125</v>
      </c>
      <c r="E16" s="44">
        <v>170</v>
      </c>
      <c r="F16" s="38"/>
      <c r="G16" s="39">
        <f t="shared" si="0"/>
        <v>195046</v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>
        <v>40850</v>
      </c>
      <c r="C17" s="36" t="s">
        <v>133</v>
      </c>
      <c r="D17" s="36" t="s">
        <v>155</v>
      </c>
      <c r="E17" s="44">
        <v>20000</v>
      </c>
      <c r="F17" s="38" t="s">
        <v>285</v>
      </c>
      <c r="G17" s="39">
        <f t="shared" si="0"/>
        <v>175046</v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>
        <v>40850</v>
      </c>
      <c r="C18" s="36" t="s">
        <v>115</v>
      </c>
      <c r="D18" s="36" t="s">
        <v>240</v>
      </c>
      <c r="E18" s="44">
        <v>2000</v>
      </c>
      <c r="F18" s="38" t="s">
        <v>286</v>
      </c>
      <c r="G18" s="39">
        <f t="shared" si="0"/>
        <v>173046</v>
      </c>
      <c r="H18" s="3"/>
      <c r="I18" s="63"/>
      <c r="J18" s="64">
        <f>+SUM(J5:J17)</f>
        <v>435425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>
        <v>40850</v>
      </c>
      <c r="C19" s="36" t="s">
        <v>133</v>
      </c>
      <c r="D19" s="36" t="s">
        <v>143</v>
      </c>
      <c r="E19" s="44">
        <v>50000</v>
      </c>
      <c r="F19" s="38" t="s">
        <v>287</v>
      </c>
      <c r="G19" s="39">
        <f t="shared" si="0"/>
        <v>123046</v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>
        <v>40850</v>
      </c>
      <c r="C20" s="36" t="s">
        <v>115</v>
      </c>
      <c r="D20" s="36" t="s">
        <v>185</v>
      </c>
      <c r="E20" s="44">
        <v>12000</v>
      </c>
      <c r="F20" s="38" t="s">
        <v>288</v>
      </c>
      <c r="G20" s="39">
        <f t="shared" si="0"/>
        <v>111046</v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>
        <v>40850</v>
      </c>
      <c r="C21" s="36" t="s">
        <v>136</v>
      </c>
      <c r="D21" s="36" t="s">
        <v>157</v>
      </c>
      <c r="E21" s="44">
        <v>664</v>
      </c>
      <c r="F21" s="38"/>
      <c r="G21" s="39">
        <f t="shared" si="0"/>
        <v>110382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18099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170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18269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12000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35900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4063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50000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20000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70000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12000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35900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4063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18099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435425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253043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170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213855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18269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35900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12000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35900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12000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4063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4063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325043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2015-11-03T12:11:38Z</dcterms:modified>
</cp:coreProperties>
</file>