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heimilisbokhald\"/>
    </mc:Choice>
  </mc:AlternateContent>
  <bookViews>
    <workbookView xWindow="0" yWindow="465" windowWidth="20220" windowHeight="7020" tabRatio="500" firstSheet="6" activeTab="13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apríl">Listi!$H$36:$H$65</definedName>
    <definedName name="ágúst">Listi!$L$36:$L$66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10" i="15"/>
  <c r="W9" i="15"/>
  <c r="G9" i="15"/>
  <c r="W8" i="15"/>
  <c r="G8" i="15"/>
  <c r="W7" i="15"/>
  <c r="G7" i="15"/>
  <c r="W6" i="15"/>
  <c r="G6" i="15"/>
  <c r="G5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 shape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<sst xmlns="http://schemas.openxmlformats.org/spreadsheetml/2006/main" count="3471" uniqueCount="280">
  <si>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</si>
  <si>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</si>
  <si>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</si>
  <si>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</si>
  <si>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</si>
  <si>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</si>
  <si>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</si>
  <si>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</si>
  <si>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</si>
  <si>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</si>
  <si>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</si>
  <si>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</si>
  <si>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</si>
  <si>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</si>
  <si>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</si>
  <si>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</si>
  <si>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</si>
  <si>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</si>
  <si>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</si>
  <si>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</si>
  <si>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</si>
  <si>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</si>
  <si>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</si>
  <si>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</si>
  <si>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</si>
  <si>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</si>
  <si>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</si>
  <si>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</si>
  <si>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</si>
  <si>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</si>
  <si>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</si>
  <si>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</si>
  <si>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</si>
  <si>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</si>
  <si>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</si>
  <si>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</si>
  <si>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</si>
  <si>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</si>
  <si>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</si>
  <si>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</si>
  <si>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</si>
  <si>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</si>
  <si>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</si>
  <si>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</si>
  <si>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</si>
  <si>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</si>
  <si>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</si>
  <si>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</si>
  <si>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</si>
  <si>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</si>
  <si>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</si>
  <si>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</si>
  <si>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</si>
  <si>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</si>
  <si>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</si>
  <si>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</si>
  <si>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</si>
  <si>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</si>
  <si>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</si>
  <si>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</si>
  <si>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</si>
  <si>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</si>
  <si>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</si>
  <si>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</si>
  <si>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</si>
  <si>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</si>
  <si>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</si>
  <si>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</si>
  <si>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</si>
  <si>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</si>
  <si>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</si>
  <si>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</si>
  <si>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</si>
  <si>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</si>
  <si>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</si>
  <si>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</si>
  <si>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</si>
  <si>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</si>
  <si>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</si>
  <si>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</si>
  <si>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</si>
  <si>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</si>
  <si>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</si>
  <si>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</si>
  <si>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</si>
  <si>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</si>
  <si>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</si>
  <si>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</si>
  <si>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</si>
  <si>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</si>
  <si>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</si>
  <si>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</si>
  <si>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</si>
  <si>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</si>
  <si>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</si>
  <si>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</si>
  <si>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</si>
  <si>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</si>
  <si>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</si>
  <si>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</si>
  <si>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</si>
  <si>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</si>
  <si>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</si>
  <si>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</si>
  <si>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</si>
  <si>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</si>
  <si>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</si>
  <si>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</si>
  <si>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</si>
  <si>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</si>
  <si>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</si>
  <si>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</si>
  <si>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</si>
  <si>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</si>
  <si>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</si>
  <si>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</si>
  <si>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</si>
  <si>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</si>
  <si>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</si>
  <si>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</si>
  <si>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</si>
  <si>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</si>
  <si>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</si>
  <si>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</si>
  <si>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</si>
  <si>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</si>
  <si>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</si>
  <si>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</si>
  <si>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</si>
  <si>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</si>
  <si>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</si>
  <si>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</si>
  <si>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</si>
  <si>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</si>
  <si>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</si>
  <si>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</si>
  <si>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</si>
  <si>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</si>
  <si>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</si>
  <si>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</si>
  <si>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</si>
  <si>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</si>
  <si>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</si>
  <si>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</si>
  <si>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</si>
  <si>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</si>
  <si>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</si>
  <si>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</si>
  <si>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</si>
  <si>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</si>
  <si>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</si>
  <si>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</si>
  <si>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</si>
  <si>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</si>
  <si>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</si>
  <si>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</si>
  <si>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</si>
  <si>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</si>
  <si>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</si>
  <si>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</si>
  <si>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</si>
  <si>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</si>
  <si>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</si>
  <si>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</si>
  <si>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</si>
  <si>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</si>
  <si>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</si>
  <si>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</si>
  <si>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</si>
  <si>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</si>
  <si>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</si>
  <si>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</si>
  <si>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</si>
  <si>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</si>
  <si>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</si>
  <si>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</si>
  <si>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</si>
  <si>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</si>
  <si>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</si>
  <si>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</si>
  <si>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</si>
  <si>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</si>
  <si>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</si>
  <si>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</si>
  <si>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</si>
  <si>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</si>
  <si>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</si>
  <si>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</si>
  <si>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</si>
  <si>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</si>
  <si>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</si>
  <si>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</si>
  <si>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</si>
  <si>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</si>
  <si>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</si>
  <si>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</si>
  <si>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</si>
  <si>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</si>
  <si>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</si>
  <si>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</si>
  <si>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</si>
  <si>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</si>
  <si>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</si>
  <si>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</si>
  <si>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</si>
  <si>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</si>
  <si>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</si>
  <si>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</si>
  <si>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</si>
  <si>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</si>
  <si>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</si>
  <si>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</si>
  <si>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</si>
  <si>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</si>
  <si>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</si>
  <si>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</si>
  <si>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</si>
  <si>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</si>
  <si>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</si>
  <si>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</si>
  <si>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</si>
  <si>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</si>
  <si>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</si>
  <si>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</si>
  <si>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</si>
  <si>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</si>
  <si>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</si>
  <si>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</si>
  <si>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</si>
  <si>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</si>
  <si>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</si>
  <si>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</si>
  <si>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</si>
  <si>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</si>
  <si>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</si>
  <si>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</si>
  <si>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</si>
  <si>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</si>
  <si>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</si>
  <si>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</si>
  <si>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</si>
  <si>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</si>
  <si>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</si>
  <si>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</si>
  <si>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</si>
  <si>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</si>
  <si>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</si>
  <si>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</si>
  <si>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</si>
  <si>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</si>
  <si>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</si>
  <si>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</si>
  <si>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</si>
  <si>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</si>
  <si>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</si>
  <si>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</si>
  <si>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</si>
  <si>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</si>
  <si>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</si>
  <si>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</si>
  <si>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</si>
  <si>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</si>
  <si>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</si>
  <si>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</si>
  <si>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</si>
  <si>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</si>
  <si>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</si>
  <si>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</si>
  <si>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</si>
  <si>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</si>
  <si>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</si>
  <si>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</si>
  <si>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</si>
  <si>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</si>
  <si>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</si>
  <si>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</si>
  <si>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</si>
  <si>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</si>
  <si>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 xml:space="preserve"> 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</si>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</sst>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Tekjur og útgjöld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556869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433888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44415088"/>
        <c:axId val="-1944414544"/>
      </c:lineChart>
      <c:catAx>
        <c:axId val="-19444150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44414544"/>
        <c:crosses val="autoZero"/>
        <c:auto val="1"/>
        <c:lblAlgn val="ctr"/>
        <c:lblOffset val="100"/>
        <c:noMultiLvlLbl val="1"/>
      </c:catAx>
      <c:valAx>
        <c:axId val="-194441454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44415088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is-I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44412368"/>
        <c:axId val="-1944411824"/>
      </c:barChart>
      <c:catAx>
        <c:axId val="-19444123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44411824"/>
        <c:crosses val="autoZero"/>
        <c:auto val="1"/>
        <c:lblAlgn val="ctr"/>
        <c:lblOffset val="100"/>
        <c:noMultiLvlLbl val="1"/>
      </c:catAx>
      <c:valAx>
        <c:axId val="-19444118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444123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41984"/>
        <c:axId val="-1960044704"/>
      </c:barChart>
      <c:catAx>
        <c:axId val="-196004198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60044704"/>
        <c:crosses val="autoZero"/>
        <c:auto val="1"/>
        <c:lblAlgn val="ctr"/>
        <c:lblOffset val="100"/>
        <c:noMultiLvlLbl val="1"/>
      </c:catAx>
      <c:valAx>
        <c:axId val="-19600447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6004198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34368"/>
        <c:axId val="-1960033824"/>
      </c:barChart>
      <c:catAx>
        <c:axId val="-19600343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33824"/>
        <c:crosses val="autoZero"/>
        <c:auto val="1"/>
        <c:lblAlgn val="ctr"/>
        <c:lblOffset val="100"/>
        <c:noMultiLvlLbl val="1"/>
      </c:catAx>
      <c:valAx>
        <c:axId val="-196003382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343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32736"/>
        <c:axId val="-1960040352"/>
      </c:barChart>
      <c:catAx>
        <c:axId val="-196003273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60040352"/>
        <c:crosses val="autoZero"/>
        <c:auto val="1"/>
        <c:lblAlgn val="ctr"/>
        <c:lblOffset val="100"/>
        <c:noMultiLvlLbl val="1"/>
      </c:catAx>
      <c:valAx>
        <c:axId val="-19600403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6003273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43072"/>
        <c:axId val="-1960039808"/>
      </c:barChart>
      <c:catAx>
        <c:axId val="-19600430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39808"/>
        <c:crosses val="autoZero"/>
        <c:auto val="1"/>
        <c:lblAlgn val="ctr"/>
        <c:lblOffset val="100"/>
        <c:noMultiLvlLbl val="1"/>
      </c:catAx>
      <c:valAx>
        <c:axId val="-19600398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430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35456"/>
        <c:axId val="-1960039264"/>
      </c:barChart>
      <c:catAx>
        <c:axId val="-196003545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60039264"/>
        <c:crosses val="autoZero"/>
        <c:auto val="1"/>
        <c:lblAlgn val="ctr"/>
        <c:lblOffset val="100"/>
        <c:noMultiLvlLbl val="1"/>
      </c:catAx>
      <c:valAx>
        <c:axId val="-1960039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6003545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38176"/>
        <c:axId val="-1960045792"/>
      </c:barChart>
      <c:catAx>
        <c:axId val="-19600381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45792"/>
        <c:crosses val="autoZero"/>
        <c:auto val="1"/>
        <c:lblAlgn val="ctr"/>
        <c:lblOffset val="100"/>
        <c:noMultiLvlLbl val="1"/>
      </c:catAx>
      <c:valAx>
        <c:axId val="-19600457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381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42528"/>
        <c:axId val="-1960030560"/>
      </c:barChart>
      <c:catAx>
        <c:axId val="-196004252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60030560"/>
        <c:crosses val="autoZero"/>
        <c:auto val="1"/>
        <c:lblAlgn val="ctr"/>
        <c:lblOffset val="100"/>
        <c:noMultiLvlLbl val="1"/>
      </c:catAx>
      <c:valAx>
        <c:axId val="-19600305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6004252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0043616"/>
        <c:axId val="-1955756032"/>
      </c:barChart>
      <c:catAx>
        <c:axId val="-196004361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6032"/>
        <c:crosses val="autoZero"/>
        <c:auto val="1"/>
        <c:lblAlgn val="ctr"/>
        <c:lblOffset val="100"/>
        <c:noMultiLvlLbl val="1"/>
      </c:catAx>
      <c:valAx>
        <c:axId val="-19557560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6004361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55488"/>
        <c:axId val="-1955762016"/>
      </c:barChart>
      <c:catAx>
        <c:axId val="-19557554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5762016"/>
        <c:crosses val="autoZero"/>
        <c:auto val="1"/>
        <c:lblAlgn val="ctr"/>
        <c:lblOffset val="100"/>
        <c:noMultiLvlLbl val="1"/>
      </c:catAx>
      <c:valAx>
        <c:axId val="-1955762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57554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52768"/>
        <c:axId val="-1955753312"/>
      </c:barChart>
      <c:catAx>
        <c:axId val="-19557527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3312"/>
        <c:crosses val="autoZero"/>
        <c:auto val="1"/>
        <c:lblAlgn val="ctr"/>
        <c:lblOffset val="100"/>
        <c:noMultiLvlLbl val="1"/>
      </c:catAx>
      <c:valAx>
        <c:axId val="-195575331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27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52224"/>
        <c:axId val="-1955754944"/>
      </c:barChart>
      <c:catAx>
        <c:axId val="-19557522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5754944"/>
        <c:crosses val="autoZero"/>
        <c:auto val="1"/>
        <c:lblAlgn val="ctr"/>
        <c:lblOffset val="100"/>
        <c:noMultiLvlLbl val="1"/>
      </c:catAx>
      <c:valAx>
        <c:axId val="-1955754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575222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51136"/>
        <c:axId val="-1955750592"/>
      </c:barChart>
      <c:catAx>
        <c:axId val="-195575113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0592"/>
        <c:crosses val="autoZero"/>
        <c:auto val="1"/>
        <c:lblAlgn val="ctr"/>
        <c:lblOffset val="100"/>
        <c:noMultiLvlLbl val="1"/>
      </c:catAx>
      <c:valAx>
        <c:axId val="-19557505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113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47872"/>
        <c:axId val="-1955759840"/>
      </c:barChart>
      <c:catAx>
        <c:axId val="-19557478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5759840"/>
        <c:crosses val="autoZero"/>
        <c:auto val="1"/>
        <c:lblAlgn val="ctr"/>
        <c:lblOffset val="100"/>
        <c:noMultiLvlLbl val="1"/>
      </c:catAx>
      <c:valAx>
        <c:axId val="-1955759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57478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57664"/>
        <c:axId val="-1955750048"/>
      </c:barChart>
      <c:catAx>
        <c:axId val="-195575766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0048"/>
        <c:crosses val="autoZero"/>
        <c:auto val="1"/>
        <c:lblAlgn val="ctr"/>
        <c:lblOffset val="100"/>
        <c:noMultiLvlLbl val="1"/>
      </c:catAx>
      <c:valAx>
        <c:axId val="-195575004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575766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49504"/>
        <c:axId val="-1955746784"/>
      </c:barChart>
      <c:catAx>
        <c:axId val="-19557495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5746784"/>
        <c:crosses val="autoZero"/>
        <c:auto val="1"/>
        <c:lblAlgn val="ctr"/>
        <c:lblOffset val="100"/>
        <c:noMultiLvlLbl val="1"/>
      </c:catAx>
      <c:valAx>
        <c:axId val="-19557467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57495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is-I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86656"/>
        <c:axId val="-1956680672"/>
      </c:barChart>
      <c:catAx>
        <c:axId val="-195668665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80672"/>
        <c:crosses val="autoZero"/>
        <c:auto val="1"/>
        <c:lblAlgn val="ctr"/>
        <c:lblOffset val="100"/>
        <c:noMultiLvlLbl val="1"/>
      </c:catAx>
      <c:valAx>
        <c:axId val="-195668067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8665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75776"/>
        <c:axId val="-1956683392"/>
      </c:barChart>
      <c:catAx>
        <c:axId val="-195667577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6683392"/>
        <c:crosses val="autoZero"/>
        <c:auto val="1"/>
        <c:lblAlgn val="ctr"/>
        <c:lblOffset val="100"/>
        <c:noMultiLvlLbl val="1"/>
      </c:catAx>
      <c:valAx>
        <c:axId val="-19566833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667577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57555</c:v>
                </c:pt>
                <c:pt idx="1">
                  <c:v>11900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13623</c:v>
                </c:pt>
                <c:pt idx="6">
                  <c:v>0</c:v>
                </c:pt>
                <c:pt idx="7">
                  <c:v>350810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82848"/>
        <c:axId val="-1956679584"/>
      </c:barChart>
      <c:catAx>
        <c:axId val="-195668284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79584"/>
        <c:crosses val="autoZero"/>
        <c:auto val="1"/>
        <c:lblAlgn val="ctr"/>
        <c:lblOffset val="100"/>
        <c:noMultiLvlLbl val="1"/>
      </c:catAx>
      <c:valAx>
        <c:axId val="-195667958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8284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</c:v>
                </c:pt>
                <c:pt idx="1">
                  <c:v>433888</c:v>
                </c:pt>
                <c:pt idx="2" formatCode="0">
                  <c:v>0</c:v>
                </c:pt>
                <c:pt idx="3">
                  <c:v>433888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82304"/>
        <c:axId val="-1956683936"/>
      </c:barChart>
      <c:catAx>
        <c:axId val="-19566823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6683936"/>
        <c:crosses val="autoZero"/>
        <c:auto val="1"/>
        <c:lblAlgn val="ctr"/>
        <c:lblOffset val="100"/>
        <c:noMultiLvlLbl val="1"/>
      </c:catAx>
      <c:valAx>
        <c:axId val="-19566839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66823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85568"/>
        <c:axId val="-1956677408"/>
      </c:barChart>
      <c:catAx>
        <c:axId val="-195668556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77408"/>
        <c:crosses val="autoZero"/>
        <c:auto val="1"/>
        <c:lblAlgn val="ctr"/>
        <c:lblOffset val="100"/>
        <c:noMultiLvlLbl val="1"/>
      </c:catAx>
      <c:valAx>
        <c:axId val="-19566774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8556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79040"/>
        <c:axId val="-1956676864"/>
      </c:barChart>
      <c:catAx>
        <c:axId val="-19566790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956676864"/>
        <c:crosses val="autoZero"/>
        <c:auto val="1"/>
        <c:lblAlgn val="ctr"/>
        <c:lblOffset val="100"/>
        <c:noMultiLvlLbl val="1"/>
      </c:catAx>
      <c:valAx>
        <c:axId val="-1956676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9566790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676320"/>
        <c:axId val="-1956673056"/>
      </c:barChart>
      <c:catAx>
        <c:axId val="-195667632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73056"/>
        <c:crosses val="autoZero"/>
        <c:auto val="1"/>
        <c:lblAlgn val="ctr"/>
        <c:lblOffset val="100"/>
        <c:noMultiLvlLbl val="1"/>
      </c:catAx>
      <c:valAx>
        <c:axId val="-19566730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is-IS"/>
          </a:p>
        </c:txPr>
        <c:crossAx val="-195667632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737391488"/>
        <c:axId val="-1737393664"/>
      </c:barChart>
      <c:catAx>
        <c:axId val="-173739148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is-IS"/>
          </a:p>
        </c:txPr>
        <c:crossAx val="-1737393664"/>
        <c:crosses val="autoZero"/>
        <c:auto val="1"/>
        <c:lblAlgn val="ctr"/>
        <c:lblOffset val="100"/>
        <c:noMultiLvlLbl val="1"/>
      </c:catAx>
      <c:valAx>
        <c:axId val="-17373936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is-IS"/>
          </a:p>
        </c:txPr>
        <c:crossAx val="-173739148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104775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9</xdr:col>
      <xdr:colOff>838200</xdr:colOff>
      <xdr:row>61</xdr:row>
      <xdr:rowOff>57150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9525</xdr:colOff>
      <xdr:row>61</xdr:row>
      <xdr:rowOff>57150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defaultColWidth="15.140625" defaultRowHeight="15" customHeight="1"/>
  <cols>
    <col min="1" max="1" width="14.85546875" customWidth="1"/>
    <col min="2" max="2" width="18.7109375" customWidth="1"/>
    <col min="3" max="3" width="19.28515625" customWidth="1"/>
    <col min="4" max="4" width="22.28515625" customWidth="1"/>
    <col min="5" max="6" width="16.140625" customWidth="1"/>
    <col min="7" max="7" width="21.140625" customWidth="1"/>
    <col min="8" max="8" width="19.85546875" customWidth="1"/>
    <col min="9" max="9" width="26.28515625" customWidth="1"/>
    <col min="10" max="10" width="25.7109375" customWidth="1"/>
    <col min="11" max="11" width="30.28515625" customWidth="1"/>
    <col min="12" max="12" width="8" customWidth="1"/>
    <col min="13" max="13" width="30.140625" customWidth="1"/>
    <col min="14" max="16" width="8" customWidth="1"/>
    <col min="17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" customHeight="1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" customHeight="1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" customHeight="1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" customHeight="1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" customHeight="1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" customHeight="1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" customHeight="1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" customHeight="1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" customHeight="1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" customHeight="1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" customHeight="1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" customHeight="1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" customHeight="1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" customHeight="1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" customHeight="1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" customHeight="1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" customHeight="1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" customHeight="1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customHeight="1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customHeight="1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customHeight="1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customHeight="1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customHeight="1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defaultColWidth="15.140625" defaultRowHeight="15" customHeight="1"/>
  <cols>
    <col min="1" max="1" width="12.42578125" customWidth="1"/>
    <col min="2" max="2" width="14.140625" customWidth="1"/>
    <col min="3" max="3" width="22.42578125" customWidth="1"/>
    <col min="4" max="4" width="28.28515625" customWidth="1"/>
    <col min="5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C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22.28515625" customWidth="1"/>
    <col min="3" max="26" width="9.2851562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122981</v>
      </c>
      <c r="M5" s="66">
        <f>X38</f>
        <v>0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0</v>
      </c>
      <c r="Y23" s="104">
        <f>Áætlun!Y19</f>
        <v>0</v>
      </c>
      <c r="Z23" s="107">
        <f>Desember!J18</f>
        <v>0</v>
      </c>
    </row>
    <row r="24" spans="1:26" ht="12" customHeight="1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57555</v>
      </c>
      <c r="W26" s="114">
        <f>Áætlun!W33</f>
        <v>0</v>
      </c>
      <c r="X26" s="116">
        <f>Nóvember!W6</f>
        <v>0</v>
      </c>
      <c r="Y26" s="114">
        <f>Áætlun!Y33</f>
        <v>0</v>
      </c>
      <c r="Z26" s="121">
        <f>Desember!W6</f>
        <v>0</v>
      </c>
    </row>
    <row r="27" spans="1:26" ht="12" customHeight="1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11900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0</v>
      </c>
      <c r="W29" s="108">
        <f>Áætlun!W77</f>
        <v>0</v>
      </c>
      <c r="X29" s="116">
        <f>Nóvember!W9</f>
        <v>0</v>
      </c>
      <c r="Y29" s="108">
        <f>Áætlun!Y77</f>
        <v>0</v>
      </c>
      <c r="Z29" s="121">
        <f>Desember!W9</f>
        <v>0</v>
      </c>
    </row>
    <row r="30" spans="1:26" ht="12" customHeight="1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0</v>
      </c>
      <c r="Y31" s="108">
        <f>Áætlun!Y146</f>
        <v>0</v>
      </c>
      <c r="Z31" s="121">
        <f>Desember!W11</f>
        <v>0</v>
      </c>
    </row>
    <row r="32" spans="1:26" ht="12" customHeight="1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0</v>
      </c>
      <c r="Y32" s="108">
        <f>Áætlun!Y127</f>
        <v>0</v>
      </c>
      <c r="Z32" s="121">
        <f>Desember!W12</f>
        <v>0</v>
      </c>
    </row>
    <row r="33" spans="1:26" ht="12" customHeight="1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0</v>
      </c>
      <c r="Y33" s="108">
        <f>Áætlun!Y113</f>
        <v>0</v>
      </c>
      <c r="Z33" s="121">
        <f>Desember!W13</f>
        <v>0</v>
      </c>
    </row>
    <row r="34" spans="1:26" ht="12" customHeight="1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0</v>
      </c>
      <c r="Y34" s="108">
        <f>Áætlun!Y163</f>
        <v>0</v>
      </c>
      <c r="Z34" s="121">
        <f>Desember!W14</f>
        <v>0</v>
      </c>
    </row>
    <row r="35" spans="1:26" ht="12" customHeight="1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433888</v>
      </c>
      <c r="W36" s="154">
        <f t="shared" si="0"/>
        <v>0</v>
      </c>
      <c r="X36" s="116">
        <f t="shared" si="0"/>
        <v>0</v>
      </c>
      <c r="Y36" s="155">
        <f t="shared" si="0"/>
        <v>0</v>
      </c>
      <c r="Z36" s="121">
        <f t="shared" si="0"/>
        <v>0</v>
      </c>
    </row>
    <row r="37" spans="1:26" ht="12" customHeight="1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122981</v>
      </c>
      <c r="W38" s="157">
        <f t="shared" si="1"/>
        <v>0</v>
      </c>
      <c r="X38" s="158">
        <f t="shared" si="1"/>
        <v>0</v>
      </c>
      <c r="Y38" s="159">
        <f t="shared" si="1"/>
        <v>0</v>
      </c>
      <c r="Z38" s="160">
        <f t="shared" si="1"/>
        <v>0</v>
      </c>
    </row>
    <row r="39" spans="1:26" ht="12" customHeight="1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556869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0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433888</v>
      </c>
      <c r="P46" s="165">
        <f>X36</f>
        <v>0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57555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11900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122981</v>
      </c>
      <c r="P51" s="167">
        <f>X38</f>
        <v>0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13623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350810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153" t="s">
        <v>258</v>
      </c>
      <c r="C58" s="154">
        <f t="shared" ref="C58:D58" si="13">+SUM(C48:C57)</f>
        <v>0</v>
      </c>
      <c r="D58" s="116">
        <f t="shared" si="13"/>
        <v>433888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156" t="s">
        <v>261</v>
      </c>
      <c r="C60" s="157">
        <f t="shared" ref="C60:D60" si="14">+C45-C58</f>
        <v>0</v>
      </c>
      <c r="D60" s="158">
        <f t="shared" si="14"/>
        <v>122981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31" customWidth="1"/>
    <col min="3" max="26" width="9.28515625" customWidth="1"/>
    <col min="27" max="27" width="4.7109375" customWidth="1"/>
    <col min="28" max="28" width="10.7109375" customWidth="1"/>
  </cols>
  <sheetData>
    <row r="1" spans="1:28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0</v>
      </c>
      <c r="Y6" s="17"/>
      <c r="Z6" s="103">
        <f>Desember!U24</f>
        <v>0</v>
      </c>
      <c r="AA6" s="3"/>
      <c r="AB6" s="3"/>
    </row>
    <row r="7" spans="1:28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0</v>
      </c>
      <c r="Y7" s="17"/>
      <c r="Z7" s="103">
        <f>Desember!U25</f>
        <v>0</v>
      </c>
      <c r="AA7" s="3"/>
      <c r="AB7" s="3"/>
    </row>
    <row r="8" spans="1:28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0</v>
      </c>
      <c r="Y19" s="132">
        <f>SUM(Y6:Y18)</f>
        <v>0</v>
      </c>
      <c r="Z19" s="136">
        <f>+SUM(Z6:Z18)</f>
        <v>0</v>
      </c>
      <c r="AA19" s="3"/>
      <c r="AB19" s="3"/>
    </row>
    <row r="20" spans="1:28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20155</v>
      </c>
      <c r="W24" s="141"/>
      <c r="X24" s="142">
        <f>Nóvember!J24</f>
        <v>0</v>
      </c>
      <c r="Y24" s="141"/>
      <c r="Z24" s="147">
        <f>Desember!J24</f>
        <v>0</v>
      </c>
      <c r="AA24" s="3"/>
      <c r="AB24" s="3"/>
    </row>
    <row r="25" spans="1:28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57555</v>
      </c>
      <c r="W33" s="172">
        <f t="shared" si="0"/>
        <v>0</v>
      </c>
      <c r="X33" s="172">
        <f t="shared" si="0"/>
        <v>0</v>
      </c>
      <c r="Y33" s="172">
        <f t="shared" si="0"/>
        <v>0</v>
      </c>
      <c r="Z33" s="172">
        <f t="shared" si="0"/>
        <v>0</v>
      </c>
      <c r="AA33" s="3"/>
      <c r="AB33" s="3"/>
    </row>
    <row r="34" spans="1:28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0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8900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11900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0</v>
      </c>
      <c r="Y70" s="141"/>
      <c r="Z70" s="147">
        <f>Desember!N46</f>
        <v>0</v>
      </c>
      <c r="AA70" s="3"/>
      <c r="AB70" s="3"/>
    </row>
    <row r="71" spans="1:28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0</v>
      </c>
      <c r="W77" s="179">
        <f t="shared" si="3"/>
        <v>0</v>
      </c>
      <c r="X77" s="179">
        <f t="shared" si="3"/>
        <v>0</v>
      </c>
      <c r="Y77" s="179">
        <f t="shared" si="3"/>
        <v>0</v>
      </c>
      <c r="Z77" s="179">
        <f t="shared" si="3"/>
        <v>0</v>
      </c>
      <c r="AA77" s="3"/>
      <c r="AB77" s="3"/>
    </row>
    <row r="78" spans="1:28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0</v>
      </c>
      <c r="Y101" s="141"/>
      <c r="Z101" s="147">
        <f>Desember!P28</f>
        <v>0</v>
      </c>
      <c r="AA101" s="3"/>
      <c r="AB101" s="3"/>
    </row>
    <row r="102" spans="1:28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0</v>
      </c>
      <c r="Y117" s="141"/>
      <c r="Z117" s="147">
        <f>Desember!R42</f>
        <v>0</v>
      </c>
      <c r="AA117" s="3"/>
      <c r="AB117" s="3"/>
    </row>
    <row r="118" spans="1:28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0</v>
      </c>
      <c r="Y140" s="141"/>
      <c r="Z140" s="147">
        <f>Desember!N34</f>
        <v>0</v>
      </c>
      <c r="AA140" s="3"/>
      <c r="AB140" s="3"/>
    </row>
    <row r="141" spans="1:28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0</v>
      </c>
      <c r="Y141" s="141"/>
      <c r="Z141" s="147">
        <f>Desember!N35</f>
        <v>0</v>
      </c>
      <c r="AA141" s="3"/>
      <c r="AB141" s="3"/>
    </row>
    <row r="142" spans="1:28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0</v>
      </c>
      <c r="Y145" s="141"/>
      <c r="Z145" s="147">
        <f>Desember!N39</f>
        <v>0</v>
      </c>
      <c r="AA145" s="3"/>
      <c r="AB145" s="3"/>
    </row>
    <row r="146" spans="1:28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0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0</v>
      </c>
      <c r="Y149" s="141"/>
      <c r="Z149" s="147">
        <f>Desember!R24</f>
        <v>0</v>
      </c>
      <c r="AA149" s="3"/>
      <c r="AB149" s="3"/>
    </row>
    <row r="150" spans="1:28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0</v>
      </c>
      <c r="Y150" s="141"/>
      <c r="Z150" s="147">
        <f>Desember!R25</f>
        <v>0</v>
      </c>
      <c r="AA150" s="3"/>
      <c r="AB150" s="3"/>
    </row>
    <row r="151" spans="1:28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0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Q129:R129"/>
    <mergeCell ref="U129:V129"/>
    <mergeCell ref="O115:P115"/>
    <mergeCell ref="S79:T79"/>
    <mergeCell ref="Q79:R79"/>
    <mergeCell ref="M79:N79"/>
    <mergeCell ref="O79:P79"/>
    <mergeCell ref="U79:V79"/>
    <mergeCell ref="E115:F115"/>
    <mergeCell ref="I79:J79"/>
    <mergeCell ref="K165:L165"/>
    <mergeCell ref="K115:L115"/>
    <mergeCell ref="K79:L79"/>
    <mergeCell ref="K148:L148"/>
    <mergeCell ref="M115:N115"/>
    <mergeCell ref="O165:P165"/>
    <mergeCell ref="Q165:R165"/>
    <mergeCell ref="M165:N165"/>
    <mergeCell ref="E79:F79"/>
    <mergeCell ref="G79:H79"/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5" width="8" customWidth="1"/>
    <col min="26" max="26" width="7.7109375" customWidth="1"/>
  </cols>
  <sheetData>
    <row r="1" spans="1:26" ht="15" customHeight="1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D5" sqref="D5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40787</v>
      </c>
      <c r="C5" s="36" t="s">
        <v>102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tabSelected="1" topLeftCell="A13" workbookViewId="0">
      <selection activeCell="F23" sqref="F23"/>
    </sheetView>
  </sheetViews>
  <sheetFormatPr defaultColWidth="15.140625" defaultRowHeight="15" customHeight="1"/>
  <cols>
    <col min="1" max="1" width="10" customWidth="1"/>
    <col min="2" max="2" width="21.42578125" customWidth="1"/>
    <col min="3" max="3" width="28.28515625" customWidth="1"/>
    <col min="4" max="5" width="11.140625" customWidth="1"/>
    <col min="6" max="6" width="11.85546875" customWidth="1"/>
    <col min="7" max="7" width="2.42578125" customWidth="1"/>
    <col min="8" max="8" width="22.85546875" customWidth="1"/>
    <col min="9" max="9" width="11.140625" customWidth="1"/>
    <col min="10" max="10" width="17.7109375" customWidth="1"/>
    <col min="11" max="11" width="11.140625" customWidth="1"/>
    <col min="12" max="12" width="19.140625" customWidth="1"/>
    <col min="13" max="13" width="11.140625" customWidth="1"/>
    <col min="14" max="14" width="22.140625" customWidth="1"/>
    <col min="15" max="15" width="11.140625" customWidth="1"/>
    <col min="16" max="16" width="28.7109375" customWidth="1"/>
    <col min="17" max="17" width="11.140625" customWidth="1"/>
    <col min="18" max="18" width="10.7109375" customWidth="1"/>
    <col min="19" max="19" width="21.28515625" customWidth="1"/>
    <col min="20" max="20" width="8.28515625" customWidth="1"/>
    <col min="21" max="21" width="8" customWidth="1"/>
    <col min="22" max="22" width="10" customWidth="1"/>
    <col min="23" max="23" width="12.7109375" customWidth="1"/>
    <col min="24" max="25" width="7.7109375" customWidth="1"/>
  </cols>
  <sheetData>
    <row r="1" spans="1:25" ht="1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57555</v>
      </c>
      <c r="W6" s="43" t="s">
        <v>91</v>
      </c>
      <c r="X6" s="3"/>
      <c r="Y6" s="3"/>
    </row>
    <row r="7" spans="1:25" ht="12" customHeight="1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11900</v>
      </c>
      <c r="W7" s="43" t="s">
        <v>101</v>
      </c>
      <c r="X7" s="3"/>
      <c r="Y7" s="3"/>
    </row>
    <row r="8" spans="1:25" ht="12" customHeight="1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0</v>
      </c>
      <c r="W9" s="43" t="s">
        <v>102</v>
      </c>
      <c r="X9" s="3"/>
      <c r="Y9" s="3"/>
    </row>
    <row r="10" spans="1:25" ht="12" customHeight="1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>
      <c r="A15" s="35">
        <v>40841</v>
      </c>
      <c r="B15" s="36" t="s">
        <v>91</v>
      </c>
      <c r="C15" s="36" t="s">
        <v>59</v>
      </c>
      <c r="D15" s="44">
        <v>3343</v>
      </c>
      <c r="E15" s="38" t="s">
        <v>279</v>
      </c>
      <c r="F15" s="39">
        <f t="shared" si="0"/>
        <v>131881</v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>
      <c r="A16" s="102">
        <v>40842</v>
      </c>
      <c r="B16" s="36" t="s">
        <v>101</v>
      </c>
      <c r="C16" s="36" t="s">
        <v>192</v>
      </c>
      <c r="D16" s="44">
        <v>8900</v>
      </c>
      <c r="E16" s="38" t="s">
        <v>166</v>
      </c>
      <c r="F16" s="39">
        <f t="shared" si="0"/>
        <v>122981</v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>
      <c r="A17" s="35"/>
      <c r="B17" s="36"/>
      <c r="C17" s="36" t="s">
        <v>278</v>
      </c>
      <c r="D17" s="44"/>
      <c r="E17" s="38"/>
      <c r="F17" s="39" t="str">
        <f t="shared" si="0"/>
        <v/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>
      <c r="A18" s="35"/>
      <c r="B18" s="36"/>
      <c r="C18" s="36"/>
      <c r="D18" s="44"/>
      <c r="E18" s="38"/>
      <c r="F18" s="39" t="str">
        <f t="shared" si="0"/>
        <v/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>
      <c r="A19" s="35"/>
      <c r="B19" s="36"/>
      <c r="C19" s="36"/>
      <c r="D19" s="44"/>
      <c r="E19" s="38"/>
      <c r="F19" s="39" t="str">
        <f t="shared" si="0"/>
        <v/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>
      <c r="A20" s="35"/>
      <c r="B20" s="36"/>
      <c r="C20" s="36"/>
      <c r="D20" s="44"/>
      <c r="E20" s="38"/>
      <c r="F20" s="39" t="str">
        <f t="shared" si="0"/>
        <v/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20155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57555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0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8900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11900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20155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433888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433888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57555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0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8900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11900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>
      <c r="A204" s="178"/>
      <c r="B204" s="180"/>
      <c r="C204" s="180"/>
      <c r="D204" s="149">
        <f>+SUM(D5:D203)</f>
        <v>433888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40848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5.140625" defaultRowHeight="15" customHeight="1"/>
  <cols>
    <col min="1" max="1" width="12.42578125" customWidth="1"/>
    <col min="2" max="2" width="10" customWidth="1"/>
    <col min="3" max="3" width="21.42578125" customWidth="1"/>
    <col min="4" max="4" width="28.28515625" customWidth="1"/>
    <col min="5" max="6" width="11.140625" customWidth="1"/>
    <col min="7" max="7" width="11.85546875" customWidth="1"/>
    <col min="8" max="8" width="2.42578125" customWidth="1"/>
    <col min="9" max="9" width="22.85546875" customWidth="1"/>
    <col min="10" max="10" width="11.140625" customWidth="1"/>
    <col min="11" max="11" width="17.7109375" customWidth="1"/>
    <col min="12" max="12" width="11.140625" customWidth="1"/>
    <col min="13" max="13" width="19.140625" customWidth="1"/>
    <col min="14" max="14" width="11.140625" customWidth="1"/>
    <col min="15" max="15" width="22.140625" customWidth="1"/>
    <col min="16" max="16" width="11.140625" customWidth="1"/>
    <col min="17" max="17" width="28.7109375" customWidth="1"/>
    <col min="18" max="18" width="11.140625" customWidth="1"/>
    <col min="19" max="19" width="10.7109375" customWidth="1"/>
    <col min="20" max="20" width="21.28515625" customWidth="1"/>
    <col min="21" max="21" width="8.28515625" customWidth="1"/>
    <col min="22" max="22" width="8" customWidth="1"/>
    <col min="23" max="23" width="10" customWidth="1"/>
    <col min="24" max="24" width="12.7109375" customWidth="1"/>
    <col min="25" max="26" width="7.7109375" customWidth="1"/>
  </cols>
  <sheetData>
    <row r="1" spans="1:26" ht="1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27</vt:i4>
      </vt:variant>
    </vt:vector>
  </HeadingPairs>
  <TitlesOfParts>
    <vt:vector size="43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  <vt:lpstr>AfborganirLána</vt:lpstr>
      <vt:lpstr>Afreying</vt:lpstr>
      <vt:lpstr>Afþreying</vt:lpstr>
      <vt:lpstr>apríl</vt:lpstr>
      <vt:lpstr>ágúst</vt:lpstr>
      <vt:lpstr>BíllOgSamgöngur</vt:lpstr>
      <vt:lpstr>desember</vt:lpstr>
      <vt:lpstr>FasturKostnaður</vt:lpstr>
      <vt:lpstr>Fatnaður</vt:lpstr>
      <vt:lpstr>febrúar</vt:lpstr>
      <vt:lpstr>Föt</vt:lpstr>
      <vt:lpstr>Húsnæði</vt:lpstr>
      <vt:lpstr>jan</vt:lpstr>
      <vt:lpstr>janúar</vt:lpstr>
      <vt:lpstr>júlí</vt:lpstr>
      <vt:lpstr>júní</vt:lpstr>
      <vt:lpstr>listi</vt:lpstr>
      <vt:lpstr>LyfOgHeilsa</vt:lpstr>
      <vt:lpstr>maí</vt:lpstr>
      <vt:lpstr>mars</vt:lpstr>
      <vt:lpstr>Matur</vt:lpstr>
      <vt:lpstr>nóvember</vt:lpstr>
      <vt:lpstr>október</vt:lpstr>
      <vt:lpstr>september</vt:lpstr>
      <vt:lpstr>SkólarOgNámskeið</vt:lpstr>
      <vt:lpstr>Sparnaður</vt:lpstr>
      <vt:lpstr>tekjur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bergur helgason</cp:lastModifiedBy>
  <dcterms:modified xsi:type="dcterms:W3CDTF">2015-10-25T22:22:23Z</dcterms:modified>
</cp:coreProperties>
</file>