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7"/>
  <workbookPr showInkAnnotation="0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Heiner/Dropbox/iPad/Bibelstellen nach Themen/"/>
    </mc:Choice>
  </mc:AlternateContent>
  <xr:revisionPtr revIDLastSave="128" documentId="13_ncr:1_{65CD5CFE-449E-0F4B-92BB-C307626BA905}" xr6:coauthVersionLast="47" xr6:coauthVersionMax="47" xr10:uidLastSave="{94054457-F25B-8349-9006-BC89D0F1A644}"/>
  <bookViews>
    <workbookView xWindow="0" yWindow="460" windowWidth="25600" windowHeight="14540" xr2:uid="{00000000-000D-0000-FFFF-FFFF00000000}"/>
  </bookViews>
  <sheets>
    <sheet name="Bibelstellen" sheetId="1" r:id="rId1"/>
    <sheet name="Listen" sheetId="8" r:id="rId2"/>
    <sheet name="Export" sheetId="4" r:id="rId3"/>
    <sheet name="Wichtige Bibelstellen" sheetId="3" r:id="rId4"/>
    <sheet name="Nicht auf Karten" sheetId="7" r:id="rId5"/>
    <sheet name="Bücher der Bibel" sheetId="2" r:id="rId6"/>
    <sheet name="Themen" sheetId="5" r:id="rId7"/>
    <sheet name="Einstellungen" sheetId="6" r:id="rId8"/>
  </sheets>
  <definedNames>
    <definedName name="_xlnm._FilterDatabase" localSheetId="0" hidden="1">Bibelstellen!$A$1:$AH$101</definedName>
    <definedName name="_xlnm._FilterDatabase" localSheetId="6" hidden="1">Themen!$A$1:$C$17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4" l="1"/>
  <c r="I8" i="4" a="1"/>
  <c r="I8" i="4"/>
  <c r="C302" i="4" a="1"/>
  <c r="C302" i="4"/>
  <c r="I4" i="4" a="1"/>
  <c r="I4" i="4"/>
  <c r="D301" i="4" a="1"/>
  <c r="D301" i="4"/>
  <c r="I5" i="4" a="1"/>
  <c r="I5" i="4"/>
  <c r="C301" i="4" a="1"/>
  <c r="C301" i="4"/>
  <c r="B301" i="4" a="1"/>
  <c r="B301" i="4"/>
  <c r="I3" i="4" a="1"/>
  <c r="I3" i="4"/>
  <c r="J101" i="1"/>
  <c r="J100" i="1"/>
  <c r="B300" i="4" a="1"/>
  <c r="B300" i="4"/>
  <c r="C299" i="4" a="1"/>
  <c r="C299" i="4"/>
  <c r="D298" i="4" a="1"/>
  <c r="D298" i="4"/>
  <c r="C298" i="4" a="1"/>
  <c r="C298" i="4"/>
  <c r="B298" i="4" a="1"/>
  <c r="B298" i="4"/>
  <c r="J99" i="1"/>
  <c r="B297" i="4" a="1"/>
  <c r="B297" i="4"/>
  <c r="C296" i="4" a="1"/>
  <c r="C296" i="4"/>
  <c r="D295" i="4" a="1"/>
  <c r="D295" i="4"/>
  <c r="C295" i="4" a="1"/>
  <c r="C295" i="4"/>
  <c r="B295" i="4" a="1"/>
  <c r="B295" i="4"/>
  <c r="J98" i="1"/>
  <c r="B294" i="4" a="1"/>
  <c r="B294" i="4"/>
  <c r="C293" i="4" a="1"/>
  <c r="C293" i="4"/>
  <c r="D292" i="4" a="1"/>
  <c r="D292" i="4"/>
  <c r="C292" i="4" a="1"/>
  <c r="C292" i="4"/>
  <c r="B292" i="4" a="1"/>
  <c r="B292" i="4"/>
  <c r="J97" i="1"/>
  <c r="B291" i="4" a="1"/>
  <c r="B291" i="4"/>
  <c r="C290" i="4" a="1"/>
  <c r="C290" i="4"/>
  <c r="D289" i="4" a="1"/>
  <c r="D289" i="4"/>
  <c r="C289" i="4" a="1"/>
  <c r="C289" i="4"/>
  <c r="B289" i="4" a="1"/>
  <c r="B289" i="4"/>
  <c r="J96" i="1"/>
  <c r="B288" i="4" a="1"/>
  <c r="B288" i="4"/>
  <c r="C287" i="4" a="1"/>
  <c r="C287" i="4"/>
  <c r="D286" i="4" a="1"/>
  <c r="D286" i="4"/>
  <c r="C286" i="4" a="1"/>
  <c r="C286" i="4"/>
  <c r="B286" i="4" a="1"/>
  <c r="B286" i="4"/>
  <c r="J95" i="1"/>
  <c r="B285" i="4" a="1"/>
  <c r="B285" i="4"/>
  <c r="C284" i="4" a="1"/>
  <c r="C284" i="4"/>
  <c r="D283" i="4" a="1"/>
  <c r="D283" i="4"/>
  <c r="C283" i="4" a="1"/>
  <c r="C283" i="4"/>
  <c r="B283" i="4" a="1"/>
  <c r="B283" i="4"/>
  <c r="J94" i="1"/>
  <c r="B282" i="4" a="1"/>
  <c r="B282" i="4"/>
  <c r="C281" i="4" a="1"/>
  <c r="C281" i="4"/>
  <c r="D280" i="4" a="1"/>
  <c r="D280" i="4"/>
  <c r="C280" i="4" a="1"/>
  <c r="C280" i="4"/>
  <c r="B280" i="4" a="1"/>
  <c r="B280" i="4"/>
  <c r="J93" i="1"/>
  <c r="B279" i="4" a="1"/>
  <c r="B279" i="4"/>
  <c r="C278" i="4" a="1"/>
  <c r="C278" i="4"/>
  <c r="D277" i="4" a="1"/>
  <c r="D277" i="4"/>
  <c r="C277" i="4" a="1"/>
  <c r="C277" i="4"/>
  <c r="B277" i="4" a="1"/>
  <c r="B277" i="4"/>
  <c r="J92" i="1"/>
  <c r="B276" i="4" a="1"/>
  <c r="B276" i="4"/>
  <c r="C275" i="4" a="1"/>
  <c r="C275" i="4"/>
  <c r="D274" i="4" a="1"/>
  <c r="D274" i="4"/>
  <c r="C274" i="4" a="1"/>
  <c r="C274" i="4"/>
  <c r="B274" i="4" a="1"/>
  <c r="B274" i="4"/>
  <c r="J91" i="1"/>
  <c r="B273" i="4" a="1"/>
  <c r="B273" i="4"/>
  <c r="C272" i="4" a="1"/>
  <c r="C272" i="4"/>
  <c r="D271" i="4" a="1"/>
  <c r="D271" i="4"/>
  <c r="C271" i="4" a="1"/>
  <c r="C271" i="4"/>
  <c r="B271" i="4" a="1"/>
  <c r="B271" i="4"/>
  <c r="J90" i="1"/>
  <c r="B270" i="4" a="1"/>
  <c r="B270" i="4"/>
  <c r="C269" i="4" a="1"/>
  <c r="C269" i="4"/>
  <c r="D268" i="4" a="1"/>
  <c r="D268" i="4"/>
  <c r="C268" i="4" a="1"/>
  <c r="C268" i="4"/>
  <c r="B268" i="4" a="1"/>
  <c r="B268" i="4"/>
  <c r="J89" i="1"/>
  <c r="B267" i="4" a="1"/>
  <c r="B267" i="4"/>
  <c r="C266" i="4" a="1"/>
  <c r="C266" i="4"/>
  <c r="D265" i="4" a="1"/>
  <c r="D265" i="4"/>
  <c r="C265" i="4" a="1"/>
  <c r="C265" i="4"/>
  <c r="B265" i="4" a="1"/>
  <c r="B265" i="4"/>
  <c r="J88" i="1"/>
  <c r="B264" i="4" a="1"/>
  <c r="B264" i="4"/>
  <c r="C263" i="4" a="1"/>
  <c r="C263" i="4"/>
  <c r="D262" i="4" a="1"/>
  <c r="D262" i="4"/>
  <c r="C262" i="4" a="1"/>
  <c r="C262" i="4"/>
  <c r="B262" i="4" a="1"/>
  <c r="B262" i="4"/>
  <c r="J87" i="1"/>
  <c r="B261" i="4" a="1"/>
  <c r="B261" i="4"/>
  <c r="C260" i="4" a="1"/>
  <c r="C260" i="4"/>
  <c r="D259" i="4" a="1"/>
  <c r="D259" i="4"/>
  <c r="C259" i="4" a="1"/>
  <c r="C259" i="4"/>
  <c r="B259" i="4" a="1"/>
  <c r="B259" i="4"/>
  <c r="J86" i="1"/>
  <c r="B258" i="4" a="1"/>
  <c r="B258" i="4"/>
  <c r="C257" i="4" a="1"/>
  <c r="C257" i="4"/>
  <c r="D256" i="4" a="1"/>
  <c r="D256" i="4"/>
  <c r="C256" i="4" a="1"/>
  <c r="C256" i="4"/>
  <c r="B256" i="4" a="1"/>
  <c r="B256" i="4"/>
  <c r="J85" i="1"/>
  <c r="B255" i="4" a="1"/>
  <c r="B255" i="4"/>
  <c r="C254" i="4" a="1"/>
  <c r="C254" i="4"/>
  <c r="D253" i="4" a="1"/>
  <c r="D253" i="4"/>
  <c r="C253" i="4" a="1"/>
  <c r="C253" i="4"/>
  <c r="B253" i="4" a="1"/>
  <c r="B253" i="4"/>
  <c r="J84" i="1"/>
  <c r="B252" i="4" a="1"/>
  <c r="B252" i="4"/>
  <c r="C251" i="4" a="1"/>
  <c r="C251" i="4"/>
  <c r="D250" i="4" a="1"/>
  <c r="D250" i="4"/>
  <c r="C250" i="4" a="1"/>
  <c r="C250" i="4"/>
  <c r="B250" i="4" a="1"/>
  <c r="B250" i="4"/>
  <c r="J83" i="1"/>
  <c r="B249" i="4" a="1"/>
  <c r="B249" i="4"/>
  <c r="C248" i="4" a="1"/>
  <c r="C248" i="4"/>
  <c r="D247" i="4" a="1"/>
  <c r="D247" i="4"/>
  <c r="C247" i="4" a="1"/>
  <c r="C247" i="4"/>
  <c r="B247" i="4" a="1"/>
  <c r="B247" i="4"/>
  <c r="J82" i="1"/>
  <c r="B246" i="4" a="1"/>
  <c r="B246" i="4"/>
  <c r="C245" i="4" a="1"/>
  <c r="C245" i="4"/>
  <c r="D244" i="4" a="1"/>
  <c r="D244" i="4"/>
  <c r="C244" i="4" a="1"/>
  <c r="C244" i="4"/>
  <c r="B244" i="4" a="1"/>
  <c r="B244" i="4"/>
  <c r="J81" i="1"/>
  <c r="B243" i="4" a="1"/>
  <c r="B243" i="4"/>
  <c r="C242" i="4" a="1"/>
  <c r="C242" i="4"/>
  <c r="D241" i="4" a="1"/>
  <c r="D241" i="4"/>
  <c r="C241" i="4" a="1"/>
  <c r="C241" i="4"/>
  <c r="B241" i="4" a="1"/>
  <c r="B241" i="4"/>
  <c r="J80" i="1"/>
  <c r="B240" i="4" a="1"/>
  <c r="B240" i="4"/>
  <c r="C239" i="4" a="1"/>
  <c r="C239" i="4"/>
  <c r="D238" i="4" a="1"/>
  <c r="D238" i="4"/>
  <c r="C238" i="4" a="1"/>
  <c r="C238" i="4"/>
  <c r="B238" i="4" a="1"/>
  <c r="B238" i="4"/>
  <c r="J79" i="1"/>
  <c r="B237" i="4" a="1"/>
  <c r="B237" i="4"/>
  <c r="C236" i="4" a="1"/>
  <c r="C236" i="4"/>
  <c r="D235" i="4" a="1"/>
  <c r="D235" i="4"/>
  <c r="C235" i="4" a="1"/>
  <c r="C235" i="4"/>
  <c r="B235" i="4" a="1"/>
  <c r="B235" i="4"/>
  <c r="J78" i="1"/>
  <c r="B234" i="4" a="1"/>
  <c r="B234" i="4"/>
  <c r="C233" i="4" a="1"/>
  <c r="C233" i="4"/>
  <c r="D232" i="4" a="1"/>
  <c r="D232" i="4"/>
  <c r="C232" i="4" a="1"/>
  <c r="C232" i="4"/>
  <c r="B232" i="4" a="1"/>
  <c r="B232" i="4"/>
  <c r="J77" i="1"/>
  <c r="B231" i="4" a="1"/>
  <c r="B231" i="4"/>
  <c r="C230" i="4" a="1"/>
  <c r="C230" i="4"/>
  <c r="D229" i="4" a="1"/>
  <c r="D229" i="4"/>
  <c r="C229" i="4" a="1"/>
  <c r="C229" i="4"/>
  <c r="B229" i="4" a="1"/>
  <c r="B229" i="4"/>
  <c r="J76" i="1"/>
  <c r="B228" i="4" a="1"/>
  <c r="B228" i="4"/>
  <c r="C227" i="4" a="1"/>
  <c r="C227" i="4"/>
  <c r="D226" i="4" a="1"/>
  <c r="D226" i="4"/>
  <c r="C226" i="4" a="1"/>
  <c r="C226" i="4"/>
  <c r="B226" i="4" a="1"/>
  <c r="B226" i="4"/>
  <c r="J75" i="1"/>
  <c r="B225" i="4" a="1"/>
  <c r="B225" i="4"/>
  <c r="C224" i="4" a="1"/>
  <c r="C224" i="4"/>
  <c r="D223" i="4" a="1"/>
  <c r="D223" i="4"/>
  <c r="C223" i="4" a="1"/>
  <c r="C223" i="4"/>
  <c r="B223" i="4" a="1"/>
  <c r="B223" i="4"/>
  <c r="J74" i="1"/>
  <c r="B222" i="4" a="1"/>
  <c r="B222" i="4"/>
  <c r="C221" i="4" a="1"/>
  <c r="C221" i="4"/>
  <c r="D220" i="4" a="1"/>
  <c r="D220" i="4"/>
  <c r="C220" i="4" a="1"/>
  <c r="C220" i="4"/>
  <c r="B220" i="4" a="1"/>
  <c r="B220" i="4"/>
  <c r="J73" i="1"/>
  <c r="B219" i="4" a="1"/>
  <c r="B219" i="4"/>
  <c r="C218" i="4" a="1"/>
  <c r="C218" i="4"/>
  <c r="D217" i="4" a="1"/>
  <c r="D217" i="4"/>
  <c r="C217" i="4" a="1"/>
  <c r="C217" i="4"/>
  <c r="B217" i="4" a="1"/>
  <c r="B217" i="4"/>
  <c r="J72" i="1"/>
  <c r="B216" i="4" a="1"/>
  <c r="B216" i="4"/>
  <c r="C215" i="4" a="1"/>
  <c r="C215" i="4"/>
  <c r="D214" i="4" a="1"/>
  <c r="D214" i="4"/>
  <c r="C214" i="4" a="1"/>
  <c r="C214" i="4"/>
  <c r="B214" i="4" a="1"/>
  <c r="B214" i="4"/>
  <c r="J71" i="1"/>
  <c r="B213" i="4" a="1"/>
  <c r="B213" i="4"/>
  <c r="C212" i="4" a="1"/>
  <c r="C212" i="4"/>
  <c r="D211" i="4" a="1"/>
  <c r="D211" i="4"/>
  <c r="C211" i="4" a="1"/>
  <c r="C211" i="4"/>
  <c r="B211" i="4" a="1"/>
  <c r="B211" i="4"/>
  <c r="J70" i="1"/>
  <c r="B210" i="4" a="1"/>
  <c r="B210" i="4"/>
  <c r="C209" i="4" a="1"/>
  <c r="C209" i="4"/>
  <c r="D208" i="4" a="1"/>
  <c r="D208" i="4"/>
  <c r="C208" i="4" a="1"/>
  <c r="C208" i="4"/>
  <c r="B208" i="4" a="1"/>
  <c r="B208" i="4"/>
  <c r="J69" i="1"/>
  <c r="B207" i="4" a="1"/>
  <c r="B207" i="4"/>
  <c r="C206" i="4" a="1"/>
  <c r="C206" i="4"/>
  <c r="D205" i="4" a="1"/>
  <c r="D205" i="4"/>
  <c r="C205" i="4" a="1"/>
  <c r="C205" i="4"/>
  <c r="B205" i="4" a="1"/>
  <c r="B205" i="4"/>
  <c r="J68" i="1"/>
  <c r="B204" i="4" a="1"/>
  <c r="B204" i="4"/>
  <c r="C203" i="4" a="1"/>
  <c r="C203" i="4"/>
  <c r="D202" i="4" a="1"/>
  <c r="D202" i="4"/>
  <c r="C202" i="4" a="1"/>
  <c r="C202" i="4"/>
  <c r="B202" i="4" a="1"/>
  <c r="B202" i="4"/>
  <c r="J67" i="1"/>
  <c r="B201" i="4" a="1"/>
  <c r="B201" i="4"/>
  <c r="C200" i="4" a="1"/>
  <c r="C200" i="4"/>
  <c r="D199" i="4" a="1"/>
  <c r="D199" i="4"/>
  <c r="C199" i="4" a="1"/>
  <c r="C199" i="4"/>
  <c r="B199" i="4" a="1"/>
  <c r="B199" i="4"/>
  <c r="J66" i="1"/>
  <c r="B198" i="4" a="1"/>
  <c r="B198" i="4"/>
  <c r="C197" i="4" a="1"/>
  <c r="C197" i="4"/>
  <c r="D196" i="4" a="1"/>
  <c r="D196" i="4"/>
  <c r="C196" i="4" a="1"/>
  <c r="C196" i="4"/>
  <c r="B196" i="4" a="1"/>
  <c r="B196" i="4"/>
  <c r="J65" i="1"/>
  <c r="B195" i="4" a="1"/>
  <c r="B195" i="4"/>
  <c r="C194" i="4" a="1"/>
  <c r="C194" i="4"/>
  <c r="D193" i="4" a="1"/>
  <c r="D193" i="4"/>
  <c r="C193" i="4" a="1"/>
  <c r="C193" i="4"/>
  <c r="B193" i="4" a="1"/>
  <c r="B193" i="4"/>
  <c r="J64" i="1"/>
  <c r="B192" i="4" a="1"/>
  <c r="B192" i="4"/>
  <c r="C191" i="4" a="1"/>
  <c r="C191" i="4"/>
  <c r="D190" i="4" a="1"/>
  <c r="D190" i="4"/>
  <c r="C190" i="4" a="1"/>
  <c r="C190" i="4"/>
  <c r="B190" i="4" a="1"/>
  <c r="B190" i="4"/>
  <c r="J63" i="1"/>
  <c r="B189" i="4" a="1"/>
  <c r="B189" i="4"/>
  <c r="C188" i="4" a="1"/>
  <c r="C188" i="4"/>
  <c r="D187" i="4" a="1"/>
  <c r="D187" i="4"/>
  <c r="C187" i="4" a="1"/>
  <c r="C187" i="4"/>
  <c r="B187" i="4" a="1"/>
  <c r="B187" i="4"/>
  <c r="J62" i="1"/>
  <c r="B186" i="4" a="1"/>
  <c r="B186" i="4"/>
  <c r="C185" i="4" a="1"/>
  <c r="C185" i="4"/>
  <c r="D184" i="4" a="1"/>
  <c r="D184" i="4"/>
  <c r="C184" i="4" a="1"/>
  <c r="C184" i="4"/>
  <c r="B184" i="4" a="1"/>
  <c r="B184" i="4"/>
  <c r="J61" i="1"/>
  <c r="B183" i="4" a="1"/>
  <c r="B183" i="4"/>
  <c r="C182" i="4" a="1"/>
  <c r="C182" i="4"/>
  <c r="D181" i="4" a="1"/>
  <c r="D181" i="4"/>
  <c r="C181" i="4" a="1"/>
  <c r="C181" i="4"/>
  <c r="B181" i="4" a="1"/>
  <c r="B181" i="4"/>
  <c r="J60" i="1"/>
  <c r="B180" i="4" a="1"/>
  <c r="B180" i="4"/>
  <c r="C179" i="4" a="1"/>
  <c r="C179" i="4"/>
  <c r="D178" i="4" a="1"/>
  <c r="D178" i="4"/>
  <c r="C178" i="4" a="1"/>
  <c r="C178" i="4"/>
  <c r="B178" i="4" a="1"/>
  <c r="B178" i="4"/>
  <c r="J59" i="1"/>
  <c r="B177" i="4" a="1"/>
  <c r="B177" i="4"/>
  <c r="C176" i="4" a="1"/>
  <c r="C176" i="4"/>
  <c r="D175" i="4" a="1"/>
  <c r="D175" i="4"/>
  <c r="C175" i="4" a="1"/>
  <c r="C175" i="4"/>
  <c r="B175" i="4" a="1"/>
  <c r="B175" i="4"/>
  <c r="J58" i="1"/>
  <c r="B174" i="4" a="1"/>
  <c r="B174" i="4"/>
  <c r="C173" i="4" a="1"/>
  <c r="C173" i="4"/>
  <c r="D172" i="4" a="1"/>
  <c r="D172" i="4"/>
  <c r="C172" i="4" a="1"/>
  <c r="C172" i="4"/>
  <c r="B172" i="4" a="1"/>
  <c r="B172" i="4"/>
  <c r="J57" i="1"/>
  <c r="B171" i="4" a="1"/>
  <c r="B171" i="4"/>
  <c r="C170" i="4" a="1"/>
  <c r="C170" i="4"/>
  <c r="D169" i="4" a="1"/>
  <c r="D169" i="4"/>
  <c r="C169" i="4" a="1"/>
  <c r="C169" i="4"/>
  <c r="B169" i="4" a="1"/>
  <c r="B169" i="4"/>
  <c r="J56" i="1"/>
  <c r="B168" i="4" a="1"/>
  <c r="B168" i="4"/>
  <c r="C167" i="4" a="1"/>
  <c r="C167" i="4"/>
  <c r="D166" i="4" a="1"/>
  <c r="D166" i="4"/>
  <c r="C166" i="4" a="1"/>
  <c r="C166" i="4"/>
  <c r="B166" i="4" a="1"/>
  <c r="B166" i="4"/>
  <c r="J55" i="1"/>
  <c r="B165" i="4" a="1"/>
  <c r="B165" i="4"/>
  <c r="C164" i="4" a="1"/>
  <c r="C164" i="4"/>
  <c r="D163" i="4" a="1"/>
  <c r="D163" i="4"/>
  <c r="C163" i="4" a="1"/>
  <c r="C163" i="4"/>
  <c r="B163" i="4" a="1"/>
  <c r="B163" i="4"/>
  <c r="J54" i="1"/>
  <c r="B162" i="4" a="1"/>
  <c r="B162" i="4"/>
  <c r="C161" i="4" a="1"/>
  <c r="C161" i="4"/>
  <c r="D160" i="4" a="1"/>
  <c r="D160" i="4"/>
  <c r="C160" i="4" a="1"/>
  <c r="C160" i="4"/>
  <c r="B160" i="4" a="1"/>
  <c r="B160" i="4"/>
  <c r="J53" i="1"/>
  <c r="B159" i="4" a="1"/>
  <c r="B159" i="4"/>
  <c r="C158" i="4" a="1"/>
  <c r="C158" i="4"/>
  <c r="D157" i="4" a="1"/>
  <c r="D157" i="4"/>
  <c r="C157" i="4" a="1"/>
  <c r="C157" i="4"/>
  <c r="B157" i="4" a="1"/>
  <c r="B157" i="4"/>
  <c r="J52" i="1"/>
  <c r="B156" i="4" a="1"/>
  <c r="B156" i="4"/>
  <c r="C155" i="4" a="1"/>
  <c r="C155" i="4"/>
  <c r="D154" i="4" a="1"/>
  <c r="D154" i="4"/>
  <c r="C154" i="4" a="1"/>
  <c r="C154" i="4"/>
  <c r="B154" i="4" a="1"/>
  <c r="B154" i="4"/>
  <c r="J48" i="1"/>
  <c r="J51" i="1"/>
  <c r="B153" i="4" a="1"/>
  <c r="B153" i="4"/>
  <c r="C152" i="4" a="1"/>
  <c r="C152" i="4"/>
  <c r="D151" i="4" a="1"/>
  <c r="D151" i="4"/>
  <c r="I6" i="4" a="1"/>
  <c r="I6" i="4"/>
  <c r="O48" i="1"/>
  <c r="V48" i="1"/>
  <c r="W48" i="1"/>
  <c r="Z48" i="1"/>
  <c r="P48" i="1"/>
  <c r="Q48" i="1"/>
  <c r="R48" i="1"/>
  <c r="T48" i="1"/>
  <c r="AD48" i="1"/>
  <c r="I7" i="4" a="1"/>
  <c r="I7" i="4"/>
  <c r="O51" i="1"/>
  <c r="V51" i="1"/>
  <c r="W51" i="1"/>
  <c r="Z51" i="1"/>
  <c r="P51" i="1"/>
  <c r="Q51" i="1"/>
  <c r="R51" i="1"/>
  <c r="T51" i="1"/>
  <c r="AD51" i="1"/>
  <c r="C151" i="4" a="1"/>
  <c r="C151" i="4"/>
  <c r="B151" i="4" a="1"/>
  <c r="B151" i="4"/>
  <c r="J16" i="1"/>
  <c r="J37" i="1"/>
  <c r="J50" i="1"/>
  <c r="B150" i="4" a="1"/>
  <c r="B150" i="4"/>
  <c r="C149" i="4" a="1"/>
  <c r="C149" i="4"/>
  <c r="D148" i="4" a="1"/>
  <c r="D148" i="4"/>
  <c r="O16" i="1"/>
  <c r="V16" i="1"/>
  <c r="W16" i="1"/>
  <c r="Z16" i="1"/>
  <c r="P16" i="1"/>
  <c r="Q16" i="1"/>
  <c r="R16" i="1"/>
  <c r="T16" i="1"/>
  <c r="AD16" i="1"/>
  <c r="O37" i="1"/>
  <c r="V37" i="1"/>
  <c r="W37" i="1"/>
  <c r="Z37" i="1"/>
  <c r="P37" i="1"/>
  <c r="Q37" i="1"/>
  <c r="R37" i="1"/>
  <c r="T37" i="1"/>
  <c r="AD37" i="1"/>
  <c r="O50" i="1"/>
  <c r="V50" i="1"/>
  <c r="W50" i="1"/>
  <c r="Z50" i="1"/>
  <c r="P50" i="1"/>
  <c r="Q50" i="1"/>
  <c r="R50" i="1"/>
  <c r="T50" i="1"/>
  <c r="AD50" i="1"/>
  <c r="C148" i="4" a="1"/>
  <c r="C148" i="4"/>
  <c r="B148" i="4" a="1"/>
  <c r="B148" i="4"/>
  <c r="J30" i="1"/>
  <c r="J49" i="1"/>
  <c r="B147" i="4" a="1"/>
  <c r="B147" i="4"/>
  <c r="C146" i="4" a="1"/>
  <c r="C146" i="4"/>
  <c r="D145" i="4" a="1"/>
  <c r="D145" i="4"/>
  <c r="O30" i="1"/>
  <c r="V30" i="1"/>
  <c r="W30" i="1"/>
  <c r="Z30" i="1"/>
  <c r="P30" i="1"/>
  <c r="Q30" i="1"/>
  <c r="R30" i="1"/>
  <c r="T30" i="1"/>
  <c r="AD30" i="1"/>
  <c r="O49" i="1"/>
  <c r="V49" i="1"/>
  <c r="W49" i="1"/>
  <c r="Z49" i="1"/>
  <c r="P49" i="1"/>
  <c r="Q49" i="1"/>
  <c r="R49" i="1"/>
  <c r="T49" i="1"/>
  <c r="AD49" i="1"/>
  <c r="C145" i="4" a="1"/>
  <c r="C145" i="4"/>
  <c r="B145" i="4" a="1"/>
  <c r="B145" i="4"/>
  <c r="B144" i="4" a="1"/>
  <c r="B144" i="4"/>
  <c r="C143" i="4" a="1"/>
  <c r="C143" i="4"/>
  <c r="D142" i="4" a="1"/>
  <c r="D142" i="4"/>
  <c r="C142" i="4" a="1"/>
  <c r="C142" i="4"/>
  <c r="B142" i="4" a="1"/>
  <c r="B142" i="4"/>
  <c r="J4" i="1"/>
  <c r="J47" i="1"/>
  <c r="B141" i="4" a="1"/>
  <c r="B141" i="4"/>
  <c r="C140" i="4" a="1"/>
  <c r="C140" i="4"/>
  <c r="D139" i="4" a="1"/>
  <c r="D139" i="4"/>
  <c r="O4" i="1"/>
  <c r="V4" i="1"/>
  <c r="W4" i="1"/>
  <c r="Z4" i="1"/>
  <c r="P4" i="1"/>
  <c r="Q4" i="1"/>
  <c r="R4" i="1"/>
  <c r="T4" i="1"/>
  <c r="AD4" i="1"/>
  <c r="O47" i="1"/>
  <c r="V47" i="1"/>
  <c r="W47" i="1"/>
  <c r="Z47" i="1"/>
  <c r="P47" i="1"/>
  <c r="Q47" i="1"/>
  <c r="R47" i="1"/>
  <c r="T47" i="1"/>
  <c r="AD47" i="1"/>
  <c r="C139" i="4" a="1"/>
  <c r="C139" i="4"/>
  <c r="B139" i="4" a="1"/>
  <c r="B139" i="4"/>
  <c r="J36" i="1"/>
  <c r="J46" i="1"/>
  <c r="B138" i="4" a="1"/>
  <c r="B138" i="4"/>
  <c r="C137" i="4" a="1"/>
  <c r="C137" i="4"/>
  <c r="D136" i="4" a="1"/>
  <c r="D136" i="4"/>
  <c r="O36" i="1"/>
  <c r="V36" i="1"/>
  <c r="W36" i="1"/>
  <c r="Z36" i="1"/>
  <c r="P36" i="1"/>
  <c r="Q36" i="1"/>
  <c r="R36" i="1"/>
  <c r="T36" i="1"/>
  <c r="AD36" i="1"/>
  <c r="O46" i="1"/>
  <c r="V46" i="1"/>
  <c r="W46" i="1"/>
  <c r="Z46" i="1"/>
  <c r="P46" i="1"/>
  <c r="Q46" i="1"/>
  <c r="R46" i="1"/>
  <c r="T46" i="1"/>
  <c r="AD46" i="1"/>
  <c r="C136" i="4" a="1"/>
  <c r="C136" i="4"/>
  <c r="B136" i="4" a="1"/>
  <c r="B136" i="4"/>
  <c r="J45" i="1"/>
  <c r="B135" i="4" a="1"/>
  <c r="B135" i="4"/>
  <c r="C134" i="4" a="1"/>
  <c r="C134" i="4"/>
  <c r="D133" i="4" a="1"/>
  <c r="D133" i="4"/>
  <c r="O45" i="1"/>
  <c r="V45" i="1"/>
  <c r="W45" i="1"/>
  <c r="Z45" i="1"/>
  <c r="P45" i="1"/>
  <c r="Q45" i="1"/>
  <c r="R45" i="1"/>
  <c r="T45" i="1"/>
  <c r="AD45" i="1"/>
  <c r="C133" i="4" a="1"/>
  <c r="C133" i="4"/>
  <c r="B133" i="4" a="1"/>
  <c r="B133" i="4"/>
  <c r="J28" i="1"/>
  <c r="J44" i="1"/>
  <c r="B132" i="4" a="1"/>
  <c r="B132" i="4"/>
  <c r="C131" i="4" a="1"/>
  <c r="C131" i="4"/>
  <c r="D130" i="4" a="1"/>
  <c r="D130" i="4"/>
  <c r="O28" i="1"/>
  <c r="V28" i="1"/>
  <c r="W28" i="1"/>
  <c r="Z28" i="1"/>
  <c r="P28" i="1"/>
  <c r="Q28" i="1"/>
  <c r="R28" i="1"/>
  <c r="T28" i="1"/>
  <c r="AD28" i="1"/>
  <c r="O44" i="1"/>
  <c r="V44" i="1"/>
  <c r="W44" i="1"/>
  <c r="Z44" i="1"/>
  <c r="P44" i="1"/>
  <c r="Q44" i="1"/>
  <c r="R44" i="1"/>
  <c r="T44" i="1"/>
  <c r="AD44" i="1"/>
  <c r="C130" i="4" a="1"/>
  <c r="C130" i="4"/>
  <c r="B130" i="4" a="1"/>
  <c r="B130" i="4"/>
  <c r="J35" i="1"/>
  <c r="J43" i="1"/>
  <c r="B129" i="4" a="1"/>
  <c r="B129" i="4"/>
  <c r="C128" i="4" a="1"/>
  <c r="C128" i="4"/>
  <c r="D127" i="4" a="1"/>
  <c r="D127" i="4"/>
  <c r="O35" i="1"/>
  <c r="V35" i="1"/>
  <c r="W35" i="1"/>
  <c r="Z35" i="1"/>
  <c r="P35" i="1"/>
  <c r="Q35" i="1"/>
  <c r="R35" i="1"/>
  <c r="T35" i="1"/>
  <c r="AD35" i="1"/>
  <c r="O43" i="1"/>
  <c r="V43" i="1"/>
  <c r="W43" i="1"/>
  <c r="Z43" i="1"/>
  <c r="P43" i="1"/>
  <c r="Q43" i="1"/>
  <c r="R43" i="1"/>
  <c r="T43" i="1"/>
  <c r="AD43" i="1"/>
  <c r="C127" i="4" a="1"/>
  <c r="C127" i="4"/>
  <c r="B127" i="4" a="1"/>
  <c r="B127" i="4"/>
  <c r="J3" i="1"/>
  <c r="J42" i="1"/>
  <c r="B126" i="4" a="1"/>
  <c r="B126" i="4"/>
  <c r="C125" i="4" a="1"/>
  <c r="C125" i="4"/>
  <c r="D124" i="4" a="1"/>
  <c r="D124" i="4"/>
  <c r="O3" i="1"/>
  <c r="V3" i="1"/>
  <c r="W3" i="1"/>
  <c r="Z3" i="1"/>
  <c r="P3" i="1"/>
  <c r="Q3" i="1"/>
  <c r="R3" i="1"/>
  <c r="T3" i="1"/>
  <c r="AD3" i="1"/>
  <c r="O42" i="1"/>
  <c r="V42" i="1"/>
  <c r="W42" i="1"/>
  <c r="Z42" i="1"/>
  <c r="P42" i="1"/>
  <c r="Q42" i="1"/>
  <c r="R42" i="1"/>
  <c r="T42" i="1"/>
  <c r="AD42" i="1"/>
  <c r="C124" i="4" a="1"/>
  <c r="C124" i="4"/>
  <c r="B124" i="4" a="1"/>
  <c r="B124" i="4"/>
  <c r="J18" i="1"/>
  <c r="J41" i="1"/>
  <c r="B123" i="4" a="1"/>
  <c r="B123" i="4"/>
  <c r="C122" i="4" a="1"/>
  <c r="C122" i="4"/>
  <c r="D121" i="4" a="1"/>
  <c r="D121" i="4"/>
  <c r="O18" i="1"/>
  <c r="V18" i="1"/>
  <c r="W18" i="1"/>
  <c r="Z18" i="1"/>
  <c r="P18" i="1"/>
  <c r="Q18" i="1"/>
  <c r="R18" i="1"/>
  <c r="T18" i="1"/>
  <c r="AD18" i="1"/>
  <c r="O41" i="1"/>
  <c r="V41" i="1"/>
  <c r="W41" i="1"/>
  <c r="Z41" i="1"/>
  <c r="P41" i="1"/>
  <c r="Q41" i="1"/>
  <c r="R41" i="1"/>
  <c r="T41" i="1"/>
  <c r="AD41" i="1"/>
  <c r="C121" i="4" a="1"/>
  <c r="C121" i="4"/>
  <c r="B121" i="4" a="1"/>
  <c r="B121" i="4"/>
  <c r="J17" i="1"/>
  <c r="J40" i="1"/>
  <c r="B120" i="4" a="1"/>
  <c r="B120" i="4"/>
  <c r="C119" i="4" a="1"/>
  <c r="C119" i="4"/>
  <c r="D118" i="4" a="1"/>
  <c r="D118" i="4"/>
  <c r="O17" i="1"/>
  <c r="V17" i="1"/>
  <c r="W17" i="1"/>
  <c r="Z17" i="1"/>
  <c r="P17" i="1"/>
  <c r="Q17" i="1"/>
  <c r="R17" i="1"/>
  <c r="T17" i="1"/>
  <c r="AD17" i="1"/>
  <c r="O40" i="1"/>
  <c r="V40" i="1"/>
  <c r="W40" i="1"/>
  <c r="Z40" i="1"/>
  <c r="P40" i="1"/>
  <c r="Q40" i="1"/>
  <c r="R40" i="1"/>
  <c r="T40" i="1"/>
  <c r="AD40" i="1"/>
  <c r="C118" i="4" a="1"/>
  <c r="C118" i="4"/>
  <c r="B118" i="4" a="1"/>
  <c r="B118" i="4"/>
  <c r="J39" i="1"/>
  <c r="B117" i="4" a="1"/>
  <c r="B117" i="4"/>
  <c r="C116" i="4" a="1"/>
  <c r="C116" i="4"/>
  <c r="D115" i="4" a="1"/>
  <c r="D115" i="4"/>
  <c r="O39" i="1"/>
  <c r="V39" i="1"/>
  <c r="W39" i="1"/>
  <c r="Z39" i="1"/>
  <c r="P39" i="1"/>
  <c r="Q39" i="1"/>
  <c r="R39" i="1"/>
  <c r="T39" i="1"/>
  <c r="AD39" i="1"/>
  <c r="C115" i="4" a="1"/>
  <c r="C115" i="4"/>
  <c r="B115" i="4" a="1"/>
  <c r="B115" i="4"/>
  <c r="J21" i="1"/>
  <c r="J38" i="1"/>
  <c r="B114" i="4" a="1"/>
  <c r="B114" i="4"/>
  <c r="C113" i="4" a="1"/>
  <c r="C113" i="4"/>
  <c r="D112" i="4" a="1"/>
  <c r="D112" i="4"/>
  <c r="O21" i="1"/>
  <c r="V21" i="1"/>
  <c r="W21" i="1"/>
  <c r="Z21" i="1"/>
  <c r="P21" i="1"/>
  <c r="Q21" i="1"/>
  <c r="R21" i="1"/>
  <c r="T21" i="1"/>
  <c r="AD21" i="1"/>
  <c r="O38" i="1"/>
  <c r="V38" i="1"/>
  <c r="W38" i="1"/>
  <c r="Z38" i="1"/>
  <c r="P38" i="1"/>
  <c r="Q38" i="1"/>
  <c r="R38" i="1"/>
  <c r="T38" i="1"/>
  <c r="AD38" i="1"/>
  <c r="C112" i="4" a="1"/>
  <c r="C112" i="4"/>
  <c r="B112" i="4" a="1"/>
  <c r="B112" i="4"/>
  <c r="J20" i="1"/>
  <c r="B111" i="4" a="1"/>
  <c r="B111" i="4"/>
  <c r="C110" i="4" a="1"/>
  <c r="C110" i="4"/>
  <c r="D109" i="4" a="1"/>
  <c r="D109" i="4"/>
  <c r="O20" i="1"/>
  <c r="V20" i="1"/>
  <c r="W20" i="1"/>
  <c r="Z20" i="1"/>
  <c r="P20" i="1"/>
  <c r="Q20" i="1"/>
  <c r="R20" i="1"/>
  <c r="T20" i="1"/>
  <c r="AD20" i="1"/>
  <c r="C109" i="4" a="1"/>
  <c r="C109" i="4"/>
  <c r="B109" i="4" a="1"/>
  <c r="B109" i="4"/>
  <c r="J2" i="1"/>
  <c r="B108" i="4" a="1"/>
  <c r="B108" i="4"/>
  <c r="C107" i="4" a="1"/>
  <c r="C107" i="4"/>
  <c r="D106" i="4" a="1"/>
  <c r="D106" i="4"/>
  <c r="O2" i="1"/>
  <c r="V2" i="1"/>
  <c r="W2" i="1"/>
  <c r="Z2" i="1"/>
  <c r="P2" i="1"/>
  <c r="Q2" i="1"/>
  <c r="R2" i="1"/>
  <c r="T2" i="1"/>
  <c r="AD2" i="1"/>
  <c r="C106" i="4" a="1"/>
  <c r="C106" i="4"/>
  <c r="B106" i="4" a="1"/>
  <c r="B106" i="4"/>
  <c r="J15" i="1"/>
  <c r="B105" i="4" a="1"/>
  <c r="B105" i="4"/>
  <c r="C104" i="4" a="1"/>
  <c r="C104" i="4"/>
  <c r="D103" i="4" a="1"/>
  <c r="D103" i="4"/>
  <c r="O15" i="1"/>
  <c r="V15" i="1"/>
  <c r="W15" i="1"/>
  <c r="Z15" i="1"/>
  <c r="P15" i="1"/>
  <c r="Q15" i="1"/>
  <c r="R15" i="1"/>
  <c r="T15" i="1"/>
  <c r="AD15" i="1"/>
  <c r="C103" i="4" a="1"/>
  <c r="C103" i="4"/>
  <c r="B103" i="4" a="1"/>
  <c r="B103" i="4"/>
  <c r="J34" i="1"/>
  <c r="B102" i="4" a="1"/>
  <c r="B102" i="4"/>
  <c r="C101" i="4" a="1"/>
  <c r="C101" i="4"/>
  <c r="D100" i="4" a="1"/>
  <c r="D100" i="4"/>
  <c r="O34" i="1"/>
  <c r="V34" i="1"/>
  <c r="W34" i="1"/>
  <c r="Z34" i="1"/>
  <c r="P34" i="1"/>
  <c r="Q34" i="1"/>
  <c r="R34" i="1"/>
  <c r="T34" i="1"/>
  <c r="AD34" i="1"/>
  <c r="C100" i="4" a="1"/>
  <c r="C100" i="4"/>
  <c r="B100" i="4" a="1"/>
  <c r="B100" i="4"/>
  <c r="J10" i="1"/>
  <c r="J33" i="1"/>
  <c r="B99" i="4" a="1"/>
  <c r="B99" i="4"/>
  <c r="C98" i="4" a="1"/>
  <c r="C98" i="4"/>
  <c r="D97" i="4" a="1"/>
  <c r="D97" i="4"/>
  <c r="O10" i="1"/>
  <c r="V10" i="1"/>
  <c r="W10" i="1"/>
  <c r="Z10" i="1"/>
  <c r="P10" i="1"/>
  <c r="Q10" i="1"/>
  <c r="R10" i="1"/>
  <c r="T10" i="1"/>
  <c r="AD10" i="1"/>
  <c r="O33" i="1"/>
  <c r="V33" i="1"/>
  <c r="W33" i="1"/>
  <c r="Z33" i="1"/>
  <c r="P33" i="1"/>
  <c r="Q33" i="1"/>
  <c r="R33" i="1"/>
  <c r="T33" i="1"/>
  <c r="AD33" i="1"/>
  <c r="C97" i="4" a="1"/>
  <c r="C97" i="4"/>
  <c r="B97" i="4" a="1"/>
  <c r="B97" i="4"/>
  <c r="J32" i="1"/>
  <c r="B96" i="4" a="1"/>
  <c r="B96" i="4"/>
  <c r="C95" i="4" a="1"/>
  <c r="C95" i="4"/>
  <c r="D94" i="4" a="1"/>
  <c r="D94" i="4"/>
  <c r="O32" i="1"/>
  <c r="V32" i="1"/>
  <c r="W32" i="1"/>
  <c r="Z32" i="1"/>
  <c r="P32" i="1"/>
  <c r="Q32" i="1"/>
  <c r="R32" i="1"/>
  <c r="T32" i="1"/>
  <c r="AD32" i="1"/>
  <c r="C94" i="4" a="1"/>
  <c r="C94" i="4"/>
  <c r="B94" i="4" a="1"/>
  <c r="B94" i="4"/>
  <c r="J9" i="1"/>
  <c r="J31" i="1"/>
  <c r="B93" i="4" a="1"/>
  <c r="B93" i="4"/>
  <c r="C92" i="4" a="1"/>
  <c r="C92" i="4"/>
  <c r="D91" i="4" a="1"/>
  <c r="D91" i="4"/>
  <c r="O9" i="1"/>
  <c r="V9" i="1"/>
  <c r="W9" i="1"/>
  <c r="Z9" i="1"/>
  <c r="P9" i="1"/>
  <c r="Q9" i="1"/>
  <c r="R9" i="1"/>
  <c r="T9" i="1"/>
  <c r="AD9" i="1"/>
  <c r="O31" i="1"/>
  <c r="V31" i="1"/>
  <c r="W31" i="1"/>
  <c r="Z31" i="1"/>
  <c r="P31" i="1"/>
  <c r="Q31" i="1"/>
  <c r="R31" i="1"/>
  <c r="T31" i="1"/>
  <c r="AD31" i="1"/>
  <c r="C91" i="4" a="1"/>
  <c r="C91" i="4"/>
  <c r="B91" i="4" a="1"/>
  <c r="B91" i="4"/>
  <c r="J29" i="1"/>
  <c r="B90" i="4" a="1"/>
  <c r="B90" i="4"/>
  <c r="C89" i="4" a="1"/>
  <c r="C89" i="4"/>
  <c r="D88" i="4" a="1"/>
  <c r="D88" i="4"/>
  <c r="O29" i="1"/>
  <c r="V29" i="1"/>
  <c r="W29" i="1"/>
  <c r="Z29" i="1"/>
  <c r="P29" i="1"/>
  <c r="Q29" i="1"/>
  <c r="R29" i="1"/>
  <c r="T29" i="1"/>
  <c r="AD29" i="1"/>
  <c r="C88" i="4" a="1"/>
  <c r="C88" i="4"/>
  <c r="B88" i="4" a="1"/>
  <c r="B88" i="4"/>
  <c r="J27" i="1"/>
  <c r="B87" i="4" a="1"/>
  <c r="B87" i="4"/>
  <c r="D85" i="4" a="1"/>
  <c r="D85" i="4"/>
  <c r="D82" i="4" a="1"/>
  <c r="D82" i="4"/>
  <c r="D79" i="4" a="1"/>
  <c r="D79" i="4"/>
  <c r="D76" i="4" a="1"/>
  <c r="D76" i="4"/>
  <c r="D73" i="4" a="1"/>
  <c r="D73" i="4"/>
  <c r="D70" i="4" a="1"/>
  <c r="D70" i="4"/>
  <c r="D67" i="4" a="1"/>
  <c r="D67" i="4"/>
  <c r="D64" i="4" a="1"/>
  <c r="D64" i="4"/>
  <c r="D61" i="4" a="1"/>
  <c r="D61" i="4"/>
  <c r="D58" i="4" a="1"/>
  <c r="D58" i="4"/>
  <c r="D55" i="4" a="1"/>
  <c r="D55" i="4"/>
  <c r="D52" i="4" a="1"/>
  <c r="D52" i="4"/>
  <c r="D49" i="4" a="1"/>
  <c r="D49" i="4"/>
  <c r="D46" i="4" a="1"/>
  <c r="D46" i="4"/>
  <c r="D43" i="4" a="1"/>
  <c r="D43" i="4"/>
  <c r="D40" i="4" a="1"/>
  <c r="D40" i="4"/>
  <c r="D37" i="4" a="1"/>
  <c r="D37" i="4"/>
  <c r="D34" i="4" a="1"/>
  <c r="D34" i="4"/>
  <c r="D31" i="4" a="1"/>
  <c r="D31" i="4"/>
  <c r="D28" i="4" a="1"/>
  <c r="D28" i="4"/>
  <c r="D25" i="4" a="1"/>
  <c r="D25" i="4"/>
  <c r="D22" i="4" a="1"/>
  <c r="D22" i="4"/>
  <c r="D19" i="4" a="1"/>
  <c r="D19" i="4"/>
  <c r="D16" i="4" a="1"/>
  <c r="D16" i="4"/>
  <c r="D13" i="4" a="1"/>
  <c r="D13" i="4"/>
  <c r="D10" i="4" a="1"/>
  <c r="D10" i="4"/>
  <c r="D7" i="4" a="1"/>
  <c r="D7" i="4"/>
  <c r="J6" i="1"/>
  <c r="B6" i="4" a="1"/>
  <c r="B6" i="4"/>
  <c r="B7" i="4" a="1"/>
  <c r="B7" i="4"/>
  <c r="O6" i="1"/>
  <c r="V6" i="1"/>
  <c r="W6" i="1"/>
  <c r="Z6" i="1"/>
  <c r="P6" i="1"/>
  <c r="Q6" i="1"/>
  <c r="R6" i="1"/>
  <c r="T6" i="1"/>
  <c r="AD6" i="1"/>
  <c r="C7" i="4" a="1"/>
  <c r="C7" i="4"/>
  <c r="C8" i="4" a="1"/>
  <c r="C8" i="4"/>
  <c r="D4" i="4" a="1"/>
  <c r="D4" i="4"/>
  <c r="O13" i="1"/>
  <c r="V13" i="1"/>
  <c r="W13" i="1"/>
  <c r="O25" i="1"/>
  <c r="V25" i="1"/>
  <c r="W25" i="1"/>
  <c r="O26" i="1"/>
  <c r="V26" i="1"/>
  <c r="W26" i="1"/>
  <c r="O14" i="1"/>
  <c r="V14" i="1"/>
  <c r="W14" i="1"/>
  <c r="O23" i="1"/>
  <c r="V23" i="1"/>
  <c r="W23" i="1"/>
  <c r="O22" i="1"/>
  <c r="V22" i="1"/>
  <c r="W22" i="1"/>
  <c r="O19" i="1"/>
  <c r="V19" i="1"/>
  <c r="W19" i="1"/>
  <c r="O12" i="1"/>
  <c r="V12" i="1"/>
  <c r="W12" i="1"/>
  <c r="O11" i="1"/>
  <c r="V11" i="1"/>
  <c r="W11" i="1"/>
  <c r="O5" i="1"/>
  <c r="V5" i="1"/>
  <c r="W5" i="1"/>
  <c r="O27" i="1"/>
  <c r="V27" i="1"/>
  <c r="W27" i="1"/>
  <c r="O7" i="1"/>
  <c r="V7" i="1"/>
  <c r="W7" i="1"/>
  <c r="O8" i="1"/>
  <c r="V8" i="1"/>
  <c r="W8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O24" i="1"/>
  <c r="V24" i="1"/>
  <c r="W24" i="1"/>
  <c r="X13" i="1"/>
  <c r="X39" i="1"/>
  <c r="X40" i="1"/>
  <c r="X25" i="1"/>
  <c r="X41" i="1"/>
  <c r="X49" i="1"/>
  <c r="X42" i="1"/>
  <c r="X26" i="1"/>
  <c r="X46" i="1"/>
  <c r="X47" i="1"/>
  <c r="X43" i="1"/>
  <c r="X14" i="1"/>
  <c r="X33" i="1"/>
  <c r="X23" i="1"/>
  <c r="X22" i="1"/>
  <c r="X19" i="1"/>
  <c r="X12" i="1"/>
  <c r="X11" i="1"/>
  <c r="X5" i="1"/>
  <c r="X27" i="1"/>
  <c r="X9" i="1"/>
  <c r="X44" i="1"/>
  <c r="X10" i="1"/>
  <c r="X45" i="1"/>
  <c r="X15" i="1"/>
  <c r="X20" i="1"/>
  <c r="X21" i="1"/>
  <c r="X17" i="1"/>
  <c r="X18" i="1"/>
  <c r="X3" i="1"/>
  <c r="X35" i="1"/>
  <c r="X28" i="1"/>
  <c r="X50" i="1"/>
  <c r="X36" i="1"/>
  <c r="X4" i="1"/>
  <c r="X37" i="1"/>
  <c r="X29" i="1"/>
  <c r="X30" i="1"/>
  <c r="X31" i="1"/>
  <c r="X32" i="1"/>
  <c r="X7" i="1"/>
  <c r="X8" i="1"/>
  <c r="X34" i="1"/>
  <c r="X2" i="1"/>
  <c r="X16" i="1"/>
  <c r="X48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38" i="1"/>
  <c r="X6" i="1"/>
  <c r="X24" i="1"/>
  <c r="K4" i="1"/>
  <c r="L4" i="1"/>
  <c r="M4" i="1"/>
  <c r="J5" i="1"/>
  <c r="K5" i="1"/>
  <c r="L5" i="1"/>
  <c r="M5" i="1"/>
  <c r="K6" i="1"/>
  <c r="L6" i="1"/>
  <c r="M6" i="1"/>
  <c r="K9" i="1"/>
  <c r="L9" i="1"/>
  <c r="M9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K15" i="1"/>
  <c r="L15" i="1"/>
  <c r="M15" i="1"/>
  <c r="K17" i="1"/>
  <c r="L17" i="1"/>
  <c r="M17" i="1"/>
  <c r="K18" i="1"/>
  <c r="L18" i="1"/>
  <c r="M18" i="1"/>
  <c r="J19" i="1"/>
  <c r="K19" i="1"/>
  <c r="L19" i="1"/>
  <c r="M19" i="1"/>
  <c r="K20" i="1"/>
  <c r="L20" i="1"/>
  <c r="M20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K27" i="1"/>
  <c r="L27" i="1"/>
  <c r="M27" i="1"/>
  <c r="K28" i="1"/>
  <c r="L28" i="1"/>
  <c r="M28" i="1"/>
  <c r="K33" i="1"/>
  <c r="L33" i="1"/>
  <c r="M33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50" i="1"/>
  <c r="L50" i="1"/>
  <c r="M50" i="1"/>
  <c r="K49" i="1"/>
  <c r="L49" i="1"/>
  <c r="M49" i="1"/>
  <c r="K29" i="1"/>
  <c r="L29" i="1"/>
  <c r="M29" i="1"/>
  <c r="K30" i="1"/>
  <c r="L30" i="1"/>
  <c r="M30" i="1"/>
  <c r="K31" i="1"/>
  <c r="L31" i="1"/>
  <c r="M31" i="1"/>
  <c r="K32" i="1"/>
  <c r="L32" i="1"/>
  <c r="M32" i="1"/>
  <c r="J7" i="1"/>
  <c r="K7" i="1"/>
  <c r="L7" i="1"/>
  <c r="M7" i="1"/>
  <c r="J8" i="1"/>
  <c r="K8" i="1"/>
  <c r="L8" i="1"/>
  <c r="M8" i="1"/>
  <c r="K34" i="1"/>
  <c r="L34" i="1"/>
  <c r="M34" i="1"/>
  <c r="L51" i="1"/>
  <c r="K2" i="1"/>
  <c r="L2" i="1"/>
  <c r="M2" i="1"/>
  <c r="K16" i="1"/>
  <c r="L16" i="1"/>
  <c r="M16" i="1"/>
  <c r="K48" i="1"/>
  <c r="L48" i="1"/>
  <c r="M48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K80" i="1"/>
  <c r="L80" i="1"/>
  <c r="M80" i="1"/>
  <c r="K81" i="1"/>
  <c r="L81" i="1"/>
  <c r="M81" i="1"/>
  <c r="K82" i="1"/>
  <c r="L82" i="1"/>
  <c r="M82" i="1"/>
  <c r="K83" i="1"/>
  <c r="L83" i="1"/>
  <c r="M83" i="1"/>
  <c r="K84" i="1"/>
  <c r="L84" i="1"/>
  <c r="M84" i="1"/>
  <c r="K85" i="1"/>
  <c r="L85" i="1"/>
  <c r="M85" i="1"/>
  <c r="K86" i="1"/>
  <c r="L86" i="1"/>
  <c r="M86" i="1"/>
  <c r="K87" i="1"/>
  <c r="L87" i="1"/>
  <c r="M87" i="1"/>
  <c r="K88" i="1"/>
  <c r="L88" i="1"/>
  <c r="M88" i="1"/>
  <c r="K89" i="1"/>
  <c r="L89" i="1"/>
  <c r="M89" i="1"/>
  <c r="K90" i="1"/>
  <c r="L90" i="1"/>
  <c r="M90" i="1"/>
  <c r="K91" i="1"/>
  <c r="L91" i="1"/>
  <c r="M91" i="1"/>
  <c r="K92" i="1"/>
  <c r="L92" i="1"/>
  <c r="M92" i="1"/>
  <c r="K93" i="1"/>
  <c r="L93" i="1"/>
  <c r="M93" i="1"/>
  <c r="K94" i="1"/>
  <c r="L94" i="1"/>
  <c r="M94" i="1"/>
  <c r="K95" i="1"/>
  <c r="L95" i="1"/>
  <c r="M95" i="1"/>
  <c r="K96" i="1"/>
  <c r="L96" i="1"/>
  <c r="M96" i="1"/>
  <c r="K97" i="1"/>
  <c r="L97" i="1"/>
  <c r="M97" i="1"/>
  <c r="K98" i="1"/>
  <c r="L98" i="1"/>
  <c r="M98" i="1"/>
  <c r="K99" i="1"/>
  <c r="L99" i="1"/>
  <c r="M99" i="1"/>
  <c r="K100" i="1"/>
  <c r="L100" i="1"/>
  <c r="M100" i="1"/>
  <c r="K101" i="1"/>
  <c r="L101" i="1"/>
  <c r="M101" i="1"/>
  <c r="K3" i="1"/>
  <c r="L3" i="1"/>
  <c r="M3" i="1"/>
  <c r="F192" i="4"/>
  <c r="F183" i="4"/>
  <c r="F180" i="4"/>
  <c r="F177" i="4"/>
  <c r="F174" i="4"/>
  <c r="F171" i="4"/>
  <c r="F168" i="4"/>
  <c r="F165" i="4"/>
  <c r="F162" i="4"/>
  <c r="F159" i="4"/>
  <c r="F156" i="4"/>
  <c r="F153" i="4"/>
  <c r="F150" i="4"/>
  <c r="F147" i="4"/>
  <c r="K51" i="1"/>
  <c r="H7" i="4" a="1"/>
  <c r="H7" i="4"/>
  <c r="F138" i="4"/>
  <c r="Z8" i="1"/>
  <c r="P8" i="1"/>
  <c r="Q8" i="1"/>
  <c r="R8" i="1"/>
  <c r="T8" i="1"/>
  <c r="AD8" i="1"/>
  <c r="F135" i="4"/>
  <c r="Z7" i="1"/>
  <c r="P7" i="1"/>
  <c r="Q7" i="1"/>
  <c r="R7" i="1"/>
  <c r="T7" i="1"/>
  <c r="AD7" i="1"/>
  <c r="F132" i="4"/>
  <c r="F129" i="4"/>
  <c r="F126" i="4"/>
  <c r="F123" i="4"/>
  <c r="F120" i="4"/>
  <c r="F117" i="4"/>
  <c r="F114" i="4"/>
  <c r="F111" i="4"/>
  <c r="F108" i="4"/>
  <c r="F105" i="4"/>
  <c r="F102" i="4"/>
  <c r="A300" i="4"/>
  <c r="A153" i="4"/>
  <c r="A156" i="4"/>
  <c r="A159" i="4"/>
  <c r="A162" i="4"/>
  <c r="A165" i="4"/>
  <c r="A168" i="4"/>
  <c r="A171" i="4"/>
  <c r="A174" i="4"/>
  <c r="A177" i="4"/>
  <c r="A180" i="4"/>
  <c r="A183" i="4"/>
  <c r="A186" i="4"/>
  <c r="A189" i="4"/>
  <c r="A192" i="4"/>
  <c r="A195" i="4"/>
  <c r="A198" i="4"/>
  <c r="A201" i="4"/>
  <c r="A204" i="4"/>
  <c r="A207" i="4"/>
  <c r="A210" i="4"/>
  <c r="A213" i="4"/>
  <c r="A216" i="4"/>
  <c r="A219" i="4"/>
  <c r="A222" i="4"/>
  <c r="A225" i="4"/>
  <c r="A228" i="4"/>
  <c r="A231" i="4"/>
  <c r="A234" i="4"/>
  <c r="A237" i="4"/>
  <c r="A240" i="4"/>
  <c r="A243" i="4"/>
  <c r="A246" i="4"/>
  <c r="A249" i="4"/>
  <c r="A252" i="4"/>
  <c r="A255" i="4"/>
  <c r="A258" i="4"/>
  <c r="A261" i="4"/>
  <c r="A264" i="4"/>
  <c r="A267" i="4"/>
  <c r="A270" i="4"/>
  <c r="A273" i="4"/>
  <c r="A276" i="4"/>
  <c r="A279" i="4"/>
  <c r="A282" i="4"/>
  <c r="A285" i="4"/>
  <c r="A288" i="4"/>
  <c r="A291" i="4"/>
  <c r="A294" i="4"/>
  <c r="A297" i="4"/>
  <c r="A120" i="4"/>
  <c r="A123" i="4"/>
  <c r="A126" i="4"/>
  <c r="A129" i="4"/>
  <c r="A132" i="4"/>
  <c r="A135" i="4"/>
  <c r="A138" i="4"/>
  <c r="A141" i="4"/>
  <c r="A144" i="4"/>
  <c r="A147" i="4"/>
  <c r="A150" i="4"/>
  <c r="A111" i="4"/>
  <c r="A114" i="4"/>
  <c r="A117" i="4"/>
  <c r="A96" i="4"/>
  <c r="A99" i="4"/>
  <c r="A102" i="4"/>
  <c r="A105" i="4"/>
  <c r="A108" i="4"/>
  <c r="A78" i="4"/>
  <c r="A81" i="4"/>
  <c r="A84" i="4"/>
  <c r="A87" i="4"/>
  <c r="A90" i="4"/>
  <c r="A93" i="4"/>
  <c r="A60" i="4"/>
  <c r="A63" i="4"/>
  <c r="A66" i="4"/>
  <c r="A69" i="4"/>
  <c r="A72" i="4"/>
  <c r="A75" i="4"/>
  <c r="A42" i="4"/>
  <c r="A45" i="4"/>
  <c r="A48" i="4"/>
  <c r="A51" i="4"/>
  <c r="A54" i="4"/>
  <c r="A57" i="4"/>
  <c r="A24" i="4"/>
  <c r="A27" i="4"/>
  <c r="A30" i="4"/>
  <c r="A33" i="4"/>
  <c r="A36" i="4"/>
  <c r="A39" i="4"/>
  <c r="A18" i="4"/>
  <c r="A21" i="4"/>
  <c r="A12" i="4"/>
  <c r="A15" i="4"/>
  <c r="A9" i="4"/>
  <c r="A6" i="4"/>
  <c r="S28" i="1"/>
  <c r="AA28" i="1"/>
  <c r="AB28" i="1"/>
  <c r="AC28" i="1"/>
  <c r="S47" i="1"/>
  <c r="AA47" i="1"/>
  <c r="AB47" i="1"/>
  <c r="AC47" i="1"/>
  <c r="S49" i="1"/>
  <c r="AA49" i="1"/>
  <c r="AB49" i="1"/>
  <c r="AC49" i="1"/>
  <c r="S29" i="1"/>
  <c r="AA29" i="1"/>
  <c r="AB29" i="1"/>
  <c r="AC29" i="1"/>
  <c r="S30" i="1"/>
  <c r="AA30" i="1"/>
  <c r="AB30" i="1"/>
  <c r="AC30" i="1"/>
  <c r="S31" i="1"/>
  <c r="AA31" i="1"/>
  <c r="AB31" i="1"/>
  <c r="AC31" i="1"/>
  <c r="S32" i="1"/>
  <c r="AA32" i="1"/>
  <c r="AB32" i="1"/>
  <c r="AC32" i="1"/>
  <c r="S7" i="1"/>
  <c r="AA7" i="1"/>
  <c r="AB7" i="1"/>
  <c r="AC7" i="1"/>
  <c r="S8" i="1"/>
  <c r="AA8" i="1"/>
  <c r="AB8" i="1"/>
  <c r="AC8" i="1"/>
  <c r="S34" i="1"/>
  <c r="AA34" i="1"/>
  <c r="AB34" i="1"/>
  <c r="AC34" i="1"/>
  <c r="S2" i="1"/>
  <c r="AA2" i="1"/>
  <c r="AB2" i="1"/>
  <c r="AC2" i="1"/>
  <c r="S16" i="1"/>
  <c r="AA16" i="1"/>
  <c r="AB16" i="1"/>
  <c r="AC16" i="1"/>
  <c r="S48" i="1"/>
  <c r="AA48" i="1"/>
  <c r="AB48" i="1"/>
  <c r="AC48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P13" i="1"/>
  <c r="Q13" i="1"/>
  <c r="P25" i="1"/>
  <c r="Q25" i="1"/>
  <c r="R25" i="1"/>
  <c r="U25" i="1"/>
  <c r="P24" i="1"/>
  <c r="Q24" i="1"/>
  <c r="R24" i="1"/>
  <c r="P26" i="1"/>
  <c r="Q26" i="1"/>
  <c r="R26" i="1"/>
  <c r="AB43" i="1"/>
  <c r="P22" i="1"/>
  <c r="Q22" i="1"/>
  <c r="P11" i="1"/>
  <c r="Q11" i="1"/>
  <c r="P5" i="1"/>
  <c r="Q5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2" i="2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H3" i="4" a="1"/>
  <c r="H3" i="4"/>
  <c r="N28" i="1"/>
  <c r="N47" i="1"/>
  <c r="N49" i="1"/>
  <c r="N29" i="1"/>
  <c r="N30" i="1"/>
  <c r="N31" i="1"/>
  <c r="N32" i="1"/>
  <c r="N7" i="1"/>
  <c r="N8" i="1"/>
  <c r="N34" i="1"/>
  <c r="N2" i="1"/>
  <c r="N16" i="1"/>
  <c r="N48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A3" i="7"/>
  <c r="B3" i="7"/>
  <c r="C3" i="7"/>
  <c r="D3" i="7"/>
  <c r="E3" i="7"/>
  <c r="F3" i="7"/>
  <c r="G3" i="7"/>
  <c r="H3" i="7"/>
  <c r="A4" i="7"/>
  <c r="B4" i="7"/>
  <c r="C4" i="7"/>
  <c r="D4" i="7"/>
  <c r="E4" i="7"/>
  <c r="F4" i="7"/>
  <c r="G4" i="7"/>
  <c r="H4" i="7"/>
  <c r="A5" i="7"/>
  <c r="B5" i="7"/>
  <c r="C5" i="7"/>
  <c r="D5" i="7"/>
  <c r="E5" i="7"/>
  <c r="F5" i="7"/>
  <c r="G5" i="7"/>
  <c r="H5" i="7"/>
  <c r="A6" i="7"/>
  <c r="B6" i="7"/>
  <c r="C6" i="7"/>
  <c r="D6" i="7"/>
  <c r="E6" i="7"/>
  <c r="F6" i="7"/>
  <c r="G6" i="7"/>
  <c r="H6" i="7"/>
  <c r="A7" i="7"/>
  <c r="B7" i="7"/>
  <c r="C7" i="7"/>
  <c r="D7" i="7"/>
  <c r="E7" i="7"/>
  <c r="F7" i="7"/>
  <c r="G7" i="7"/>
  <c r="H7" i="7"/>
  <c r="A8" i="7"/>
  <c r="B8" i="7"/>
  <c r="C8" i="7"/>
  <c r="D8" i="7"/>
  <c r="E8" i="7"/>
  <c r="F8" i="7"/>
  <c r="G8" i="7"/>
  <c r="H8" i="7"/>
  <c r="A9" i="7"/>
  <c r="B9" i="7"/>
  <c r="C9" i="7"/>
  <c r="D9" i="7"/>
  <c r="E9" i="7"/>
  <c r="F9" i="7"/>
  <c r="G9" i="7"/>
  <c r="H9" i="7"/>
  <c r="A10" i="7"/>
  <c r="B10" i="7"/>
  <c r="C10" i="7"/>
  <c r="D10" i="7"/>
  <c r="E10" i="7"/>
  <c r="F10" i="7"/>
  <c r="G10" i="7"/>
  <c r="H10" i="7"/>
  <c r="A11" i="7"/>
  <c r="B11" i="7"/>
  <c r="C11" i="7"/>
  <c r="D11" i="7"/>
  <c r="E11" i="7"/>
  <c r="F11" i="7"/>
  <c r="G11" i="7"/>
  <c r="H11" i="7"/>
  <c r="A12" i="7"/>
  <c r="B12" i="7"/>
  <c r="C12" i="7"/>
  <c r="D12" i="7"/>
  <c r="E12" i="7"/>
  <c r="F12" i="7"/>
  <c r="G12" i="7"/>
  <c r="H12" i="7"/>
  <c r="A13" i="7"/>
  <c r="B13" i="7"/>
  <c r="C13" i="7"/>
  <c r="D13" i="7"/>
  <c r="E13" i="7"/>
  <c r="F13" i="7"/>
  <c r="G13" i="7"/>
  <c r="H13" i="7"/>
  <c r="A14" i="7"/>
  <c r="B14" i="7"/>
  <c r="C14" i="7"/>
  <c r="D14" i="7"/>
  <c r="E14" i="7"/>
  <c r="F14" i="7"/>
  <c r="G14" i="7"/>
  <c r="H14" i="7"/>
  <c r="A15" i="7"/>
  <c r="B15" i="7"/>
  <c r="C15" i="7"/>
  <c r="D15" i="7"/>
  <c r="E15" i="7"/>
  <c r="F15" i="7"/>
  <c r="G15" i="7"/>
  <c r="H15" i="7"/>
  <c r="A16" i="7"/>
  <c r="B16" i="7"/>
  <c r="C16" i="7"/>
  <c r="D16" i="7"/>
  <c r="E16" i="7"/>
  <c r="F16" i="7"/>
  <c r="G16" i="7"/>
  <c r="H16" i="7"/>
  <c r="A17" i="7"/>
  <c r="B17" i="7"/>
  <c r="C17" i="7"/>
  <c r="D17" i="7"/>
  <c r="E17" i="7"/>
  <c r="F17" i="7"/>
  <c r="G17" i="7"/>
  <c r="H17" i="7"/>
  <c r="A18" i="7"/>
  <c r="B18" i="7"/>
  <c r="C18" i="7"/>
  <c r="D18" i="7"/>
  <c r="E18" i="7"/>
  <c r="F18" i="7"/>
  <c r="G18" i="7"/>
  <c r="H18" i="7"/>
  <c r="A19" i="7"/>
  <c r="B19" i="7"/>
  <c r="C19" i="7"/>
  <c r="D19" i="7"/>
  <c r="E19" i="7"/>
  <c r="F19" i="7"/>
  <c r="G19" i="7"/>
  <c r="H19" i="7"/>
  <c r="A20" i="7"/>
  <c r="B20" i="7"/>
  <c r="C20" i="7"/>
  <c r="D20" i="7"/>
  <c r="E20" i="7"/>
  <c r="F20" i="7"/>
  <c r="G20" i="7"/>
  <c r="H20" i="7"/>
  <c r="A21" i="7"/>
  <c r="B21" i="7"/>
  <c r="C21" i="7"/>
  <c r="D21" i="7"/>
  <c r="E21" i="7"/>
  <c r="F21" i="7"/>
  <c r="G21" i="7"/>
  <c r="H21" i="7"/>
  <c r="A22" i="7"/>
  <c r="B22" i="7"/>
  <c r="C22" i="7"/>
  <c r="D22" i="7"/>
  <c r="E22" i="7"/>
  <c r="F22" i="7"/>
  <c r="G22" i="7"/>
  <c r="H22" i="7"/>
  <c r="A23" i="7"/>
  <c r="B23" i="7"/>
  <c r="C23" i="7"/>
  <c r="D23" i="7"/>
  <c r="E23" i="7"/>
  <c r="F23" i="7"/>
  <c r="G23" i="7"/>
  <c r="H23" i="7"/>
  <c r="A24" i="7"/>
  <c r="B24" i="7"/>
  <c r="C24" i="7"/>
  <c r="D24" i="7"/>
  <c r="E24" i="7"/>
  <c r="F24" i="7"/>
  <c r="G24" i="7"/>
  <c r="H24" i="7"/>
  <c r="A25" i="7"/>
  <c r="B25" i="7"/>
  <c r="C25" i="7"/>
  <c r="D25" i="7"/>
  <c r="E25" i="7"/>
  <c r="F25" i="7"/>
  <c r="G25" i="7"/>
  <c r="H25" i="7"/>
  <c r="A26" i="7"/>
  <c r="B26" i="7"/>
  <c r="C26" i="7"/>
  <c r="D26" i="7"/>
  <c r="E26" i="7"/>
  <c r="F26" i="7"/>
  <c r="G26" i="7"/>
  <c r="H26" i="7"/>
  <c r="A27" i="7"/>
  <c r="B27" i="7"/>
  <c r="C27" i="7"/>
  <c r="D27" i="7"/>
  <c r="E27" i="7"/>
  <c r="F27" i="7"/>
  <c r="G27" i="7"/>
  <c r="H27" i="7"/>
  <c r="A28" i="7"/>
  <c r="B28" i="7"/>
  <c r="C28" i="7"/>
  <c r="D28" i="7"/>
  <c r="E28" i="7"/>
  <c r="F28" i="7"/>
  <c r="G28" i="7"/>
  <c r="H28" i="7"/>
  <c r="A29" i="7"/>
  <c r="B29" i="7"/>
  <c r="C29" i="7"/>
  <c r="D29" i="7"/>
  <c r="E29" i="7"/>
  <c r="F29" i="7"/>
  <c r="G29" i="7"/>
  <c r="H29" i="7"/>
  <c r="A30" i="7"/>
  <c r="B30" i="7"/>
  <c r="C30" i="7"/>
  <c r="D30" i="7"/>
  <c r="E30" i="7"/>
  <c r="F30" i="7"/>
  <c r="G30" i="7"/>
  <c r="H30" i="7"/>
  <c r="A31" i="7"/>
  <c r="B31" i="7"/>
  <c r="C31" i="7"/>
  <c r="D31" i="7"/>
  <c r="E31" i="7"/>
  <c r="F31" i="7"/>
  <c r="G31" i="7"/>
  <c r="H31" i="7"/>
  <c r="A32" i="7"/>
  <c r="B32" i="7"/>
  <c r="C32" i="7"/>
  <c r="D32" i="7"/>
  <c r="E32" i="7"/>
  <c r="F32" i="7"/>
  <c r="G32" i="7"/>
  <c r="H32" i="7"/>
  <c r="A33" i="7"/>
  <c r="B33" i="7"/>
  <c r="C33" i="7"/>
  <c r="D33" i="7"/>
  <c r="E33" i="7"/>
  <c r="F33" i="7"/>
  <c r="G33" i="7"/>
  <c r="H33" i="7"/>
  <c r="A34" i="7"/>
  <c r="B34" i="7"/>
  <c r="C34" i="7"/>
  <c r="D34" i="7"/>
  <c r="E34" i="7"/>
  <c r="F34" i="7"/>
  <c r="G34" i="7"/>
  <c r="H34" i="7"/>
  <c r="A35" i="7"/>
  <c r="B35" i="7"/>
  <c r="C35" i="7"/>
  <c r="D35" i="7"/>
  <c r="E35" i="7"/>
  <c r="F35" i="7"/>
  <c r="G35" i="7"/>
  <c r="H35" i="7"/>
  <c r="A36" i="7"/>
  <c r="B36" i="7"/>
  <c r="C36" i="7"/>
  <c r="D36" i="7"/>
  <c r="E36" i="7"/>
  <c r="F36" i="7"/>
  <c r="G36" i="7"/>
  <c r="H36" i="7"/>
  <c r="A37" i="7"/>
  <c r="B37" i="7"/>
  <c r="C37" i="7"/>
  <c r="D37" i="7"/>
  <c r="E37" i="7"/>
  <c r="F37" i="7"/>
  <c r="G37" i="7"/>
  <c r="H37" i="7"/>
  <c r="A38" i="7"/>
  <c r="B38" i="7"/>
  <c r="C38" i="7"/>
  <c r="D38" i="7"/>
  <c r="E38" i="7"/>
  <c r="F38" i="7"/>
  <c r="G38" i="7"/>
  <c r="H38" i="7"/>
  <c r="A39" i="7"/>
  <c r="B39" i="7"/>
  <c r="C39" i="7"/>
  <c r="D39" i="7"/>
  <c r="E39" i="7"/>
  <c r="F39" i="7"/>
  <c r="G39" i="7"/>
  <c r="H39" i="7"/>
  <c r="A40" i="7"/>
  <c r="B40" i="7"/>
  <c r="C40" i="7"/>
  <c r="D40" i="7"/>
  <c r="E40" i="7"/>
  <c r="F40" i="7"/>
  <c r="G40" i="7"/>
  <c r="H40" i="7"/>
  <c r="A41" i="7"/>
  <c r="B41" i="7"/>
  <c r="C41" i="7"/>
  <c r="D41" i="7"/>
  <c r="E41" i="7"/>
  <c r="F41" i="7"/>
  <c r="G41" i="7"/>
  <c r="H41" i="7"/>
  <c r="A42" i="7"/>
  <c r="B42" i="7"/>
  <c r="C42" i="7"/>
  <c r="D42" i="7"/>
  <c r="E42" i="7"/>
  <c r="F42" i="7"/>
  <c r="G42" i="7"/>
  <c r="H42" i="7"/>
  <c r="A43" i="7"/>
  <c r="B43" i="7"/>
  <c r="C43" i="7"/>
  <c r="D43" i="7"/>
  <c r="E43" i="7"/>
  <c r="F43" i="7"/>
  <c r="G43" i="7"/>
  <c r="H43" i="7"/>
  <c r="A44" i="7"/>
  <c r="B44" i="7"/>
  <c r="C44" i="7"/>
  <c r="D44" i="7"/>
  <c r="E44" i="7"/>
  <c r="F44" i="7"/>
  <c r="G44" i="7"/>
  <c r="H44" i="7"/>
  <c r="A45" i="7"/>
  <c r="B45" i="7"/>
  <c r="C45" i="7"/>
  <c r="D45" i="7"/>
  <c r="E45" i="7"/>
  <c r="F45" i="7"/>
  <c r="G45" i="7"/>
  <c r="H45" i="7"/>
  <c r="A46" i="7"/>
  <c r="B46" i="7"/>
  <c r="C46" i="7"/>
  <c r="D46" i="7"/>
  <c r="E46" i="7"/>
  <c r="F46" i="7"/>
  <c r="G46" i="7"/>
  <c r="H46" i="7"/>
  <c r="A47" i="7"/>
  <c r="B47" i="7"/>
  <c r="C47" i="7"/>
  <c r="D47" i="7"/>
  <c r="E47" i="7"/>
  <c r="F47" i="7"/>
  <c r="G47" i="7"/>
  <c r="H47" i="7"/>
  <c r="A48" i="7"/>
  <c r="B48" i="7"/>
  <c r="C48" i="7"/>
  <c r="D48" i="7"/>
  <c r="E48" i="7"/>
  <c r="F48" i="7"/>
  <c r="G48" i="7"/>
  <c r="H48" i="7"/>
  <c r="A49" i="7"/>
  <c r="B49" i="7"/>
  <c r="C49" i="7"/>
  <c r="D49" i="7"/>
  <c r="E49" i="7"/>
  <c r="F49" i="7"/>
  <c r="G49" i="7"/>
  <c r="H49" i="7"/>
  <c r="A50" i="7"/>
  <c r="B50" i="7"/>
  <c r="C50" i="7"/>
  <c r="D50" i="7"/>
  <c r="E50" i="7"/>
  <c r="F50" i="7"/>
  <c r="G50" i="7"/>
  <c r="H50" i="7"/>
  <c r="A51" i="7"/>
  <c r="B51" i="7"/>
  <c r="C51" i="7"/>
  <c r="D51" i="7"/>
  <c r="E51" i="7"/>
  <c r="F51" i="7"/>
  <c r="G51" i="7"/>
  <c r="H51" i="7"/>
  <c r="A52" i="7"/>
  <c r="B52" i="7"/>
  <c r="C52" i="7"/>
  <c r="D52" i="7"/>
  <c r="E52" i="7"/>
  <c r="F52" i="7"/>
  <c r="G52" i="7"/>
  <c r="H52" i="7"/>
  <c r="A53" i="7"/>
  <c r="B53" i="7"/>
  <c r="C53" i="7"/>
  <c r="D53" i="7"/>
  <c r="E53" i="7"/>
  <c r="F53" i="7"/>
  <c r="G53" i="7"/>
  <c r="H53" i="7"/>
  <c r="A54" i="7"/>
  <c r="B54" i="7"/>
  <c r="C54" i="7"/>
  <c r="D54" i="7"/>
  <c r="E54" i="7"/>
  <c r="F54" i="7"/>
  <c r="G54" i="7"/>
  <c r="H54" i="7"/>
  <c r="A55" i="7"/>
  <c r="B55" i="7"/>
  <c r="C55" i="7"/>
  <c r="D55" i="7"/>
  <c r="E55" i="7"/>
  <c r="F55" i="7"/>
  <c r="G55" i="7"/>
  <c r="H55" i="7"/>
  <c r="A56" i="7"/>
  <c r="B56" i="7"/>
  <c r="C56" i="7"/>
  <c r="D56" i="7"/>
  <c r="E56" i="7"/>
  <c r="F56" i="7"/>
  <c r="G56" i="7"/>
  <c r="H56" i="7"/>
  <c r="A57" i="7"/>
  <c r="B57" i="7"/>
  <c r="C57" i="7"/>
  <c r="D57" i="7"/>
  <c r="E57" i="7"/>
  <c r="F57" i="7"/>
  <c r="G57" i="7"/>
  <c r="H57" i="7"/>
  <c r="A58" i="7"/>
  <c r="B58" i="7"/>
  <c r="C58" i="7"/>
  <c r="D58" i="7"/>
  <c r="E58" i="7"/>
  <c r="F58" i="7"/>
  <c r="G58" i="7"/>
  <c r="H58" i="7"/>
  <c r="A59" i="7"/>
  <c r="B59" i="7"/>
  <c r="C59" i="7"/>
  <c r="D59" i="7"/>
  <c r="E59" i="7"/>
  <c r="F59" i="7"/>
  <c r="G59" i="7"/>
  <c r="H59" i="7"/>
  <c r="A60" i="7"/>
  <c r="B60" i="7"/>
  <c r="C60" i="7"/>
  <c r="D60" i="7"/>
  <c r="E60" i="7"/>
  <c r="F60" i="7"/>
  <c r="G60" i="7"/>
  <c r="H60" i="7"/>
  <c r="A61" i="7"/>
  <c r="B61" i="7"/>
  <c r="C61" i="7"/>
  <c r="D61" i="7"/>
  <c r="E61" i="7"/>
  <c r="F61" i="7"/>
  <c r="G61" i="7"/>
  <c r="H61" i="7"/>
  <c r="A62" i="7"/>
  <c r="B62" i="7"/>
  <c r="C62" i="7"/>
  <c r="D62" i="7"/>
  <c r="E62" i="7"/>
  <c r="F62" i="7"/>
  <c r="G62" i="7"/>
  <c r="H62" i="7"/>
  <c r="A63" i="7"/>
  <c r="B63" i="7"/>
  <c r="C63" i="7"/>
  <c r="D63" i="7"/>
  <c r="E63" i="7"/>
  <c r="F63" i="7"/>
  <c r="G63" i="7"/>
  <c r="H63" i="7"/>
  <c r="A64" i="7"/>
  <c r="B64" i="7"/>
  <c r="C64" i="7"/>
  <c r="D64" i="7"/>
  <c r="E64" i="7"/>
  <c r="F64" i="7"/>
  <c r="G64" i="7"/>
  <c r="H64" i="7"/>
  <c r="A65" i="7"/>
  <c r="B65" i="7"/>
  <c r="C65" i="7"/>
  <c r="D65" i="7"/>
  <c r="E65" i="7"/>
  <c r="F65" i="7"/>
  <c r="G65" i="7"/>
  <c r="H65" i="7"/>
  <c r="A66" i="7"/>
  <c r="B66" i="7"/>
  <c r="C66" i="7"/>
  <c r="D66" i="7"/>
  <c r="E66" i="7"/>
  <c r="F66" i="7"/>
  <c r="G66" i="7"/>
  <c r="H66" i="7"/>
  <c r="A67" i="7"/>
  <c r="B67" i="7"/>
  <c r="C67" i="7"/>
  <c r="D67" i="7"/>
  <c r="E67" i="7"/>
  <c r="F67" i="7"/>
  <c r="G67" i="7"/>
  <c r="H67" i="7"/>
  <c r="A68" i="7"/>
  <c r="B68" i="7"/>
  <c r="C68" i="7"/>
  <c r="D68" i="7"/>
  <c r="E68" i="7"/>
  <c r="F68" i="7"/>
  <c r="G68" i="7"/>
  <c r="H68" i="7"/>
  <c r="A69" i="7"/>
  <c r="B69" i="7"/>
  <c r="C69" i="7"/>
  <c r="D69" i="7"/>
  <c r="E69" i="7"/>
  <c r="F69" i="7"/>
  <c r="G69" i="7"/>
  <c r="H69" i="7"/>
  <c r="A70" i="7"/>
  <c r="B70" i="7"/>
  <c r="C70" i="7"/>
  <c r="D70" i="7"/>
  <c r="E70" i="7"/>
  <c r="F70" i="7"/>
  <c r="G70" i="7"/>
  <c r="H70" i="7"/>
  <c r="A71" i="7"/>
  <c r="B71" i="7"/>
  <c r="C71" i="7"/>
  <c r="D71" i="7"/>
  <c r="E71" i="7"/>
  <c r="F71" i="7"/>
  <c r="G71" i="7"/>
  <c r="H71" i="7"/>
  <c r="A72" i="7"/>
  <c r="B72" i="7"/>
  <c r="C72" i="7"/>
  <c r="D72" i="7"/>
  <c r="E72" i="7"/>
  <c r="F72" i="7"/>
  <c r="G72" i="7"/>
  <c r="H72" i="7"/>
  <c r="A73" i="7"/>
  <c r="B73" i="7"/>
  <c r="C73" i="7"/>
  <c r="D73" i="7"/>
  <c r="E73" i="7"/>
  <c r="F73" i="7"/>
  <c r="G73" i="7"/>
  <c r="H73" i="7"/>
  <c r="A74" i="7"/>
  <c r="B74" i="7"/>
  <c r="C74" i="7"/>
  <c r="D74" i="7"/>
  <c r="E74" i="7"/>
  <c r="F74" i="7"/>
  <c r="G74" i="7"/>
  <c r="H74" i="7"/>
  <c r="A75" i="7"/>
  <c r="B75" i="7"/>
  <c r="C75" i="7"/>
  <c r="D75" i="7"/>
  <c r="E75" i="7"/>
  <c r="F75" i="7"/>
  <c r="G75" i="7"/>
  <c r="H75" i="7"/>
  <c r="A76" i="7"/>
  <c r="B76" i="7"/>
  <c r="C76" i="7"/>
  <c r="D76" i="7"/>
  <c r="E76" i="7"/>
  <c r="F76" i="7"/>
  <c r="G76" i="7"/>
  <c r="H76" i="7"/>
  <c r="A77" i="7"/>
  <c r="B77" i="7"/>
  <c r="C77" i="7"/>
  <c r="D77" i="7"/>
  <c r="E77" i="7"/>
  <c r="F77" i="7"/>
  <c r="G77" i="7"/>
  <c r="H77" i="7"/>
  <c r="A78" i="7"/>
  <c r="B78" i="7"/>
  <c r="C78" i="7"/>
  <c r="D78" i="7"/>
  <c r="E78" i="7"/>
  <c r="F78" i="7"/>
  <c r="G78" i="7"/>
  <c r="H78" i="7"/>
  <c r="A79" i="7"/>
  <c r="B79" i="7"/>
  <c r="C79" i="7"/>
  <c r="D79" i="7"/>
  <c r="E79" i="7"/>
  <c r="F79" i="7"/>
  <c r="G79" i="7"/>
  <c r="H79" i="7"/>
  <c r="A80" i="7"/>
  <c r="B80" i="7"/>
  <c r="C80" i="7"/>
  <c r="D80" i="7"/>
  <c r="E80" i="7"/>
  <c r="F80" i="7"/>
  <c r="G80" i="7"/>
  <c r="H80" i="7"/>
  <c r="A81" i="7"/>
  <c r="B81" i="7"/>
  <c r="C81" i="7"/>
  <c r="D81" i="7"/>
  <c r="E81" i="7"/>
  <c r="F81" i="7"/>
  <c r="G81" i="7"/>
  <c r="H81" i="7"/>
  <c r="A82" i="7"/>
  <c r="B82" i="7"/>
  <c r="C82" i="7"/>
  <c r="D82" i="7"/>
  <c r="E82" i="7"/>
  <c r="F82" i="7"/>
  <c r="G82" i="7"/>
  <c r="H82" i="7"/>
  <c r="A83" i="7"/>
  <c r="B83" i="7"/>
  <c r="C83" i="7"/>
  <c r="D83" i="7"/>
  <c r="E83" i="7"/>
  <c r="F83" i="7"/>
  <c r="G83" i="7"/>
  <c r="H83" i="7"/>
  <c r="A84" i="7"/>
  <c r="B84" i="7"/>
  <c r="C84" i="7"/>
  <c r="D84" i="7"/>
  <c r="E84" i="7"/>
  <c r="F84" i="7"/>
  <c r="G84" i="7"/>
  <c r="H84" i="7"/>
  <c r="A85" i="7"/>
  <c r="B85" i="7"/>
  <c r="C85" i="7"/>
  <c r="D85" i="7"/>
  <c r="E85" i="7"/>
  <c r="F85" i="7"/>
  <c r="G85" i="7"/>
  <c r="H85" i="7"/>
  <c r="A86" i="7"/>
  <c r="B86" i="7"/>
  <c r="C86" i="7"/>
  <c r="D86" i="7"/>
  <c r="E86" i="7"/>
  <c r="F86" i="7"/>
  <c r="G86" i="7"/>
  <c r="H86" i="7"/>
  <c r="A87" i="7"/>
  <c r="B87" i="7"/>
  <c r="C87" i="7"/>
  <c r="D87" i="7"/>
  <c r="E87" i="7"/>
  <c r="F87" i="7"/>
  <c r="G87" i="7"/>
  <c r="H87" i="7"/>
  <c r="A88" i="7"/>
  <c r="B88" i="7"/>
  <c r="C88" i="7"/>
  <c r="D88" i="7"/>
  <c r="E88" i="7"/>
  <c r="F88" i="7"/>
  <c r="G88" i="7"/>
  <c r="H88" i="7"/>
  <c r="A89" i="7"/>
  <c r="B89" i="7"/>
  <c r="C89" i="7"/>
  <c r="D89" i="7"/>
  <c r="E89" i="7"/>
  <c r="F89" i="7"/>
  <c r="G89" i="7"/>
  <c r="H89" i="7"/>
  <c r="A90" i="7"/>
  <c r="B90" i="7"/>
  <c r="C90" i="7"/>
  <c r="D90" i="7"/>
  <c r="E90" i="7"/>
  <c r="F90" i="7"/>
  <c r="G90" i="7"/>
  <c r="H90" i="7"/>
  <c r="A91" i="7"/>
  <c r="B91" i="7"/>
  <c r="C91" i="7"/>
  <c r="D91" i="7"/>
  <c r="E91" i="7"/>
  <c r="F91" i="7"/>
  <c r="G91" i="7"/>
  <c r="H91" i="7"/>
  <c r="A92" i="7"/>
  <c r="B92" i="7"/>
  <c r="C92" i="7"/>
  <c r="D92" i="7"/>
  <c r="E92" i="7"/>
  <c r="F92" i="7"/>
  <c r="G92" i="7"/>
  <c r="H92" i="7"/>
  <c r="A93" i="7"/>
  <c r="B93" i="7"/>
  <c r="C93" i="7"/>
  <c r="D93" i="7"/>
  <c r="E93" i="7"/>
  <c r="F93" i="7"/>
  <c r="G93" i="7"/>
  <c r="H93" i="7"/>
  <c r="A94" i="7"/>
  <c r="B94" i="7"/>
  <c r="C94" i="7"/>
  <c r="D94" i="7"/>
  <c r="E94" i="7"/>
  <c r="F94" i="7"/>
  <c r="G94" i="7"/>
  <c r="H94" i="7"/>
  <c r="A95" i="7"/>
  <c r="B95" i="7"/>
  <c r="C95" i="7"/>
  <c r="D95" i="7"/>
  <c r="E95" i="7"/>
  <c r="F95" i="7"/>
  <c r="G95" i="7"/>
  <c r="H95" i="7"/>
  <c r="A96" i="7"/>
  <c r="B96" i="7"/>
  <c r="C96" i="7"/>
  <c r="D96" i="7"/>
  <c r="E96" i="7"/>
  <c r="F96" i="7"/>
  <c r="G96" i="7"/>
  <c r="H96" i="7"/>
  <c r="A97" i="7"/>
  <c r="B97" i="7"/>
  <c r="C97" i="7"/>
  <c r="D97" i="7"/>
  <c r="E97" i="7"/>
  <c r="F97" i="7"/>
  <c r="G97" i="7"/>
  <c r="H97" i="7"/>
  <c r="A98" i="7"/>
  <c r="B98" i="7"/>
  <c r="C98" i="7"/>
  <c r="D98" i="7"/>
  <c r="E98" i="7"/>
  <c r="F98" i="7"/>
  <c r="G98" i="7"/>
  <c r="H98" i="7"/>
  <c r="A99" i="7"/>
  <c r="B99" i="7"/>
  <c r="C99" i="7"/>
  <c r="D99" i="7"/>
  <c r="E99" i="7"/>
  <c r="F99" i="7"/>
  <c r="G99" i="7"/>
  <c r="H99" i="7"/>
  <c r="A100" i="7"/>
  <c r="B100" i="7"/>
  <c r="C100" i="7"/>
  <c r="D100" i="7"/>
  <c r="E100" i="7"/>
  <c r="F100" i="7"/>
  <c r="G100" i="7"/>
  <c r="H100" i="7"/>
  <c r="A101" i="7"/>
  <c r="B101" i="7"/>
  <c r="C101" i="7"/>
  <c r="D101" i="7"/>
  <c r="E101" i="7"/>
  <c r="F101" i="7"/>
  <c r="G101" i="7"/>
  <c r="H101" i="7"/>
  <c r="B2" i="7"/>
  <c r="C2" i="7"/>
  <c r="D2" i="7"/>
  <c r="E2" i="7"/>
  <c r="F2" i="7"/>
  <c r="G2" i="7"/>
  <c r="H2" i="7"/>
  <c r="A2" i="7"/>
  <c r="A1" i="7"/>
  <c r="H1" i="7"/>
  <c r="G1" i="7"/>
  <c r="F1" i="7"/>
  <c r="E1" i="7"/>
  <c r="D1" i="7"/>
  <c r="C1" i="7"/>
  <c r="B1" i="7"/>
  <c r="U28" i="1"/>
  <c r="AE28" i="1"/>
  <c r="U47" i="1"/>
  <c r="AE47" i="1"/>
  <c r="U49" i="1"/>
  <c r="AE49" i="1"/>
  <c r="U29" i="1"/>
  <c r="AE29" i="1"/>
  <c r="U30" i="1"/>
  <c r="AE30" i="1"/>
  <c r="U31" i="1"/>
  <c r="AE31" i="1"/>
  <c r="U32" i="1"/>
  <c r="AE32" i="1"/>
  <c r="U7" i="1"/>
  <c r="AE7" i="1"/>
  <c r="U8" i="1"/>
  <c r="AE8" i="1"/>
  <c r="U34" i="1"/>
  <c r="AE34" i="1"/>
  <c r="U2" i="1"/>
  <c r="AE2" i="1"/>
  <c r="U16" i="1"/>
  <c r="AE16" i="1"/>
  <c r="U48" i="1"/>
  <c r="AE48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B3" i="4" a="1"/>
  <c r="B3" i="4"/>
  <c r="F3" i="4"/>
  <c r="D1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" i="3"/>
  <c r="G2" i="3"/>
  <c r="G1" i="3"/>
  <c r="A4" i="3"/>
  <c r="B4" i="3"/>
  <c r="C4" i="3"/>
  <c r="D4" i="3"/>
  <c r="E4" i="3"/>
  <c r="F4" i="3"/>
  <c r="H4" i="3"/>
  <c r="A5" i="3"/>
  <c r="B5" i="3"/>
  <c r="C5" i="3"/>
  <c r="D5" i="3"/>
  <c r="E5" i="3"/>
  <c r="F5" i="3"/>
  <c r="H5" i="3"/>
  <c r="A6" i="3"/>
  <c r="B6" i="3"/>
  <c r="C6" i="3"/>
  <c r="D6" i="3"/>
  <c r="E6" i="3"/>
  <c r="F6" i="3"/>
  <c r="H6" i="3"/>
  <c r="A7" i="3"/>
  <c r="B7" i="3"/>
  <c r="C7" i="3"/>
  <c r="D7" i="3"/>
  <c r="E7" i="3"/>
  <c r="F7" i="3"/>
  <c r="H7" i="3"/>
  <c r="A8" i="3"/>
  <c r="B8" i="3"/>
  <c r="C8" i="3"/>
  <c r="D8" i="3"/>
  <c r="E8" i="3"/>
  <c r="F8" i="3"/>
  <c r="H8" i="3"/>
  <c r="A9" i="3"/>
  <c r="B9" i="3"/>
  <c r="C9" i="3"/>
  <c r="D9" i="3"/>
  <c r="E9" i="3"/>
  <c r="F9" i="3"/>
  <c r="H9" i="3"/>
  <c r="A10" i="3"/>
  <c r="B10" i="3"/>
  <c r="C10" i="3"/>
  <c r="D10" i="3"/>
  <c r="E10" i="3"/>
  <c r="F10" i="3"/>
  <c r="H10" i="3"/>
  <c r="A11" i="3"/>
  <c r="B11" i="3"/>
  <c r="C11" i="3"/>
  <c r="D11" i="3"/>
  <c r="E11" i="3"/>
  <c r="F11" i="3"/>
  <c r="H11" i="3"/>
  <c r="A12" i="3"/>
  <c r="B12" i="3"/>
  <c r="C12" i="3"/>
  <c r="D12" i="3"/>
  <c r="E12" i="3"/>
  <c r="F12" i="3"/>
  <c r="H12" i="3"/>
  <c r="A13" i="3"/>
  <c r="B13" i="3"/>
  <c r="C13" i="3"/>
  <c r="D13" i="3"/>
  <c r="E13" i="3"/>
  <c r="F13" i="3"/>
  <c r="H13" i="3"/>
  <c r="A14" i="3"/>
  <c r="B14" i="3"/>
  <c r="C14" i="3"/>
  <c r="D14" i="3"/>
  <c r="E14" i="3"/>
  <c r="F14" i="3"/>
  <c r="H14" i="3"/>
  <c r="A15" i="3"/>
  <c r="B15" i="3"/>
  <c r="C15" i="3"/>
  <c r="D15" i="3"/>
  <c r="E15" i="3"/>
  <c r="F15" i="3"/>
  <c r="H15" i="3"/>
  <c r="A16" i="3"/>
  <c r="B16" i="3"/>
  <c r="C16" i="3"/>
  <c r="D16" i="3"/>
  <c r="E16" i="3"/>
  <c r="F16" i="3"/>
  <c r="H16" i="3"/>
  <c r="A17" i="3"/>
  <c r="B17" i="3"/>
  <c r="C17" i="3"/>
  <c r="D17" i="3"/>
  <c r="E17" i="3"/>
  <c r="F17" i="3"/>
  <c r="H17" i="3"/>
  <c r="A18" i="3"/>
  <c r="B18" i="3"/>
  <c r="C18" i="3"/>
  <c r="D18" i="3"/>
  <c r="E18" i="3"/>
  <c r="F18" i="3"/>
  <c r="H18" i="3"/>
  <c r="A19" i="3"/>
  <c r="B19" i="3"/>
  <c r="C19" i="3"/>
  <c r="D19" i="3"/>
  <c r="E19" i="3"/>
  <c r="F19" i="3"/>
  <c r="H19" i="3"/>
  <c r="A20" i="3"/>
  <c r="B20" i="3"/>
  <c r="C20" i="3"/>
  <c r="D20" i="3"/>
  <c r="E20" i="3"/>
  <c r="F20" i="3"/>
  <c r="H20" i="3"/>
  <c r="A21" i="3"/>
  <c r="B21" i="3"/>
  <c r="C21" i="3"/>
  <c r="D21" i="3"/>
  <c r="E21" i="3"/>
  <c r="F21" i="3"/>
  <c r="H21" i="3"/>
  <c r="A22" i="3"/>
  <c r="B22" i="3"/>
  <c r="C22" i="3"/>
  <c r="D22" i="3"/>
  <c r="E22" i="3"/>
  <c r="F22" i="3"/>
  <c r="H22" i="3"/>
  <c r="A23" i="3"/>
  <c r="B23" i="3"/>
  <c r="C23" i="3"/>
  <c r="D23" i="3"/>
  <c r="E23" i="3"/>
  <c r="F23" i="3"/>
  <c r="H23" i="3"/>
  <c r="A24" i="3"/>
  <c r="B24" i="3"/>
  <c r="C24" i="3"/>
  <c r="D24" i="3"/>
  <c r="E24" i="3"/>
  <c r="F24" i="3"/>
  <c r="H24" i="3"/>
  <c r="A25" i="3"/>
  <c r="B25" i="3"/>
  <c r="C25" i="3"/>
  <c r="D25" i="3"/>
  <c r="E25" i="3"/>
  <c r="F25" i="3"/>
  <c r="H25" i="3"/>
  <c r="A26" i="3"/>
  <c r="B26" i="3"/>
  <c r="C26" i="3"/>
  <c r="D26" i="3"/>
  <c r="E26" i="3"/>
  <c r="F26" i="3"/>
  <c r="H26" i="3"/>
  <c r="A27" i="3"/>
  <c r="B27" i="3"/>
  <c r="C27" i="3"/>
  <c r="D27" i="3"/>
  <c r="E27" i="3"/>
  <c r="F27" i="3"/>
  <c r="H27" i="3"/>
  <c r="A28" i="3"/>
  <c r="B28" i="3"/>
  <c r="C28" i="3"/>
  <c r="D28" i="3"/>
  <c r="E28" i="3"/>
  <c r="F28" i="3"/>
  <c r="H28" i="3"/>
  <c r="A29" i="3"/>
  <c r="B29" i="3"/>
  <c r="C29" i="3"/>
  <c r="D29" i="3"/>
  <c r="E29" i="3"/>
  <c r="F29" i="3"/>
  <c r="H29" i="3"/>
  <c r="A30" i="3"/>
  <c r="B30" i="3"/>
  <c r="C30" i="3"/>
  <c r="D30" i="3"/>
  <c r="E30" i="3"/>
  <c r="F30" i="3"/>
  <c r="H30" i="3"/>
  <c r="A31" i="3"/>
  <c r="B31" i="3"/>
  <c r="C31" i="3"/>
  <c r="D31" i="3"/>
  <c r="E31" i="3"/>
  <c r="F31" i="3"/>
  <c r="H31" i="3"/>
  <c r="A32" i="3"/>
  <c r="B32" i="3"/>
  <c r="C32" i="3"/>
  <c r="D32" i="3"/>
  <c r="E32" i="3"/>
  <c r="F32" i="3"/>
  <c r="H32" i="3"/>
  <c r="A33" i="3"/>
  <c r="B33" i="3"/>
  <c r="C33" i="3"/>
  <c r="D33" i="3"/>
  <c r="E33" i="3"/>
  <c r="F33" i="3"/>
  <c r="H33" i="3"/>
  <c r="A34" i="3"/>
  <c r="B34" i="3"/>
  <c r="C34" i="3"/>
  <c r="D34" i="3"/>
  <c r="E34" i="3"/>
  <c r="F34" i="3"/>
  <c r="H34" i="3"/>
  <c r="A35" i="3"/>
  <c r="B35" i="3"/>
  <c r="C35" i="3"/>
  <c r="D35" i="3"/>
  <c r="E35" i="3"/>
  <c r="F35" i="3"/>
  <c r="H35" i="3"/>
  <c r="A36" i="3"/>
  <c r="B36" i="3"/>
  <c r="C36" i="3"/>
  <c r="D36" i="3"/>
  <c r="E36" i="3"/>
  <c r="F36" i="3"/>
  <c r="H36" i="3"/>
  <c r="A37" i="3"/>
  <c r="B37" i="3"/>
  <c r="C37" i="3"/>
  <c r="D37" i="3"/>
  <c r="E37" i="3"/>
  <c r="F37" i="3"/>
  <c r="H37" i="3"/>
  <c r="A38" i="3"/>
  <c r="B38" i="3"/>
  <c r="C38" i="3"/>
  <c r="D38" i="3"/>
  <c r="E38" i="3"/>
  <c r="F38" i="3"/>
  <c r="H38" i="3"/>
  <c r="A39" i="3"/>
  <c r="B39" i="3"/>
  <c r="C39" i="3"/>
  <c r="D39" i="3"/>
  <c r="E39" i="3"/>
  <c r="F39" i="3"/>
  <c r="H39" i="3"/>
  <c r="A40" i="3"/>
  <c r="B40" i="3"/>
  <c r="C40" i="3"/>
  <c r="D40" i="3"/>
  <c r="E40" i="3"/>
  <c r="F40" i="3"/>
  <c r="H40" i="3"/>
  <c r="A41" i="3"/>
  <c r="B41" i="3"/>
  <c r="C41" i="3"/>
  <c r="D41" i="3"/>
  <c r="E41" i="3"/>
  <c r="F41" i="3"/>
  <c r="H41" i="3"/>
  <c r="A42" i="3"/>
  <c r="B42" i="3"/>
  <c r="C42" i="3"/>
  <c r="D42" i="3"/>
  <c r="E42" i="3"/>
  <c r="F42" i="3"/>
  <c r="H42" i="3"/>
  <c r="A43" i="3"/>
  <c r="B43" i="3"/>
  <c r="C43" i="3"/>
  <c r="D43" i="3"/>
  <c r="E43" i="3"/>
  <c r="F43" i="3"/>
  <c r="H43" i="3"/>
  <c r="A44" i="3"/>
  <c r="B44" i="3"/>
  <c r="C44" i="3"/>
  <c r="D44" i="3"/>
  <c r="E44" i="3"/>
  <c r="F44" i="3"/>
  <c r="H44" i="3"/>
  <c r="A45" i="3"/>
  <c r="B45" i="3"/>
  <c r="C45" i="3"/>
  <c r="D45" i="3"/>
  <c r="E45" i="3"/>
  <c r="F45" i="3"/>
  <c r="H45" i="3"/>
  <c r="A46" i="3"/>
  <c r="B46" i="3"/>
  <c r="C46" i="3"/>
  <c r="D46" i="3"/>
  <c r="E46" i="3"/>
  <c r="F46" i="3"/>
  <c r="H46" i="3"/>
  <c r="A47" i="3"/>
  <c r="B47" i="3"/>
  <c r="C47" i="3"/>
  <c r="D47" i="3"/>
  <c r="E47" i="3"/>
  <c r="F47" i="3"/>
  <c r="H47" i="3"/>
  <c r="A48" i="3"/>
  <c r="B48" i="3"/>
  <c r="C48" i="3"/>
  <c r="D48" i="3"/>
  <c r="E48" i="3"/>
  <c r="F48" i="3"/>
  <c r="H48" i="3"/>
  <c r="A49" i="3"/>
  <c r="B49" i="3"/>
  <c r="C49" i="3"/>
  <c r="D49" i="3"/>
  <c r="E49" i="3"/>
  <c r="F49" i="3"/>
  <c r="H49" i="3"/>
  <c r="A50" i="3"/>
  <c r="B50" i="3"/>
  <c r="C50" i="3"/>
  <c r="D50" i="3"/>
  <c r="E50" i="3"/>
  <c r="F50" i="3"/>
  <c r="H50" i="3"/>
  <c r="A51" i="3"/>
  <c r="B51" i="3"/>
  <c r="C51" i="3"/>
  <c r="D51" i="3"/>
  <c r="E51" i="3"/>
  <c r="F51" i="3"/>
  <c r="H51" i="3"/>
  <c r="A52" i="3"/>
  <c r="B52" i="3"/>
  <c r="C52" i="3"/>
  <c r="D52" i="3"/>
  <c r="E52" i="3"/>
  <c r="F52" i="3"/>
  <c r="H52" i="3"/>
  <c r="A53" i="3"/>
  <c r="B53" i="3"/>
  <c r="C53" i="3"/>
  <c r="D53" i="3"/>
  <c r="E53" i="3"/>
  <c r="F53" i="3"/>
  <c r="H53" i="3"/>
  <c r="A54" i="3"/>
  <c r="B54" i="3"/>
  <c r="C54" i="3"/>
  <c r="D54" i="3"/>
  <c r="E54" i="3"/>
  <c r="F54" i="3"/>
  <c r="H54" i="3"/>
  <c r="A55" i="3"/>
  <c r="B55" i="3"/>
  <c r="C55" i="3"/>
  <c r="D55" i="3"/>
  <c r="E55" i="3"/>
  <c r="F55" i="3"/>
  <c r="H55" i="3"/>
  <c r="A56" i="3"/>
  <c r="B56" i="3"/>
  <c r="C56" i="3"/>
  <c r="D56" i="3"/>
  <c r="E56" i="3"/>
  <c r="F56" i="3"/>
  <c r="H56" i="3"/>
  <c r="A57" i="3"/>
  <c r="B57" i="3"/>
  <c r="C57" i="3"/>
  <c r="D57" i="3"/>
  <c r="E57" i="3"/>
  <c r="F57" i="3"/>
  <c r="H57" i="3"/>
  <c r="A58" i="3"/>
  <c r="B58" i="3"/>
  <c r="C58" i="3"/>
  <c r="D58" i="3"/>
  <c r="E58" i="3"/>
  <c r="F58" i="3"/>
  <c r="H58" i="3"/>
  <c r="A59" i="3"/>
  <c r="B59" i="3"/>
  <c r="C59" i="3"/>
  <c r="D59" i="3"/>
  <c r="E59" i="3"/>
  <c r="F59" i="3"/>
  <c r="H59" i="3"/>
  <c r="A60" i="3"/>
  <c r="B60" i="3"/>
  <c r="C60" i="3"/>
  <c r="D60" i="3"/>
  <c r="E60" i="3"/>
  <c r="F60" i="3"/>
  <c r="H60" i="3"/>
  <c r="A61" i="3"/>
  <c r="B61" i="3"/>
  <c r="C61" i="3"/>
  <c r="D61" i="3"/>
  <c r="E61" i="3"/>
  <c r="F61" i="3"/>
  <c r="H61" i="3"/>
  <c r="A62" i="3"/>
  <c r="B62" i="3"/>
  <c r="C62" i="3"/>
  <c r="D62" i="3"/>
  <c r="E62" i="3"/>
  <c r="F62" i="3"/>
  <c r="H62" i="3"/>
  <c r="A63" i="3"/>
  <c r="B63" i="3"/>
  <c r="C63" i="3"/>
  <c r="D63" i="3"/>
  <c r="E63" i="3"/>
  <c r="F63" i="3"/>
  <c r="H63" i="3"/>
  <c r="A64" i="3"/>
  <c r="B64" i="3"/>
  <c r="C64" i="3"/>
  <c r="D64" i="3"/>
  <c r="E64" i="3"/>
  <c r="F64" i="3"/>
  <c r="H64" i="3"/>
  <c r="A65" i="3"/>
  <c r="B65" i="3"/>
  <c r="C65" i="3"/>
  <c r="D65" i="3"/>
  <c r="E65" i="3"/>
  <c r="F65" i="3"/>
  <c r="H65" i="3"/>
  <c r="A66" i="3"/>
  <c r="B66" i="3"/>
  <c r="C66" i="3"/>
  <c r="D66" i="3"/>
  <c r="E66" i="3"/>
  <c r="F66" i="3"/>
  <c r="H66" i="3"/>
  <c r="A67" i="3"/>
  <c r="B67" i="3"/>
  <c r="C67" i="3"/>
  <c r="D67" i="3"/>
  <c r="E67" i="3"/>
  <c r="F67" i="3"/>
  <c r="H67" i="3"/>
  <c r="A68" i="3"/>
  <c r="B68" i="3"/>
  <c r="C68" i="3"/>
  <c r="D68" i="3"/>
  <c r="E68" i="3"/>
  <c r="F68" i="3"/>
  <c r="H68" i="3"/>
  <c r="A69" i="3"/>
  <c r="B69" i="3"/>
  <c r="C69" i="3"/>
  <c r="D69" i="3"/>
  <c r="E69" i="3"/>
  <c r="F69" i="3"/>
  <c r="H69" i="3"/>
  <c r="A70" i="3"/>
  <c r="B70" i="3"/>
  <c r="C70" i="3"/>
  <c r="D70" i="3"/>
  <c r="E70" i="3"/>
  <c r="F70" i="3"/>
  <c r="H70" i="3"/>
  <c r="A71" i="3"/>
  <c r="B71" i="3"/>
  <c r="C71" i="3"/>
  <c r="D71" i="3"/>
  <c r="E71" i="3"/>
  <c r="F71" i="3"/>
  <c r="H71" i="3"/>
  <c r="A72" i="3"/>
  <c r="B72" i="3"/>
  <c r="C72" i="3"/>
  <c r="D72" i="3"/>
  <c r="E72" i="3"/>
  <c r="F72" i="3"/>
  <c r="H72" i="3"/>
  <c r="A73" i="3"/>
  <c r="B73" i="3"/>
  <c r="C73" i="3"/>
  <c r="D73" i="3"/>
  <c r="E73" i="3"/>
  <c r="F73" i="3"/>
  <c r="H73" i="3"/>
  <c r="A74" i="3"/>
  <c r="B74" i="3"/>
  <c r="C74" i="3"/>
  <c r="D74" i="3"/>
  <c r="E74" i="3"/>
  <c r="F74" i="3"/>
  <c r="H74" i="3"/>
  <c r="A75" i="3"/>
  <c r="B75" i="3"/>
  <c r="C75" i="3"/>
  <c r="D75" i="3"/>
  <c r="E75" i="3"/>
  <c r="F75" i="3"/>
  <c r="H75" i="3"/>
  <c r="A76" i="3"/>
  <c r="B76" i="3"/>
  <c r="C76" i="3"/>
  <c r="D76" i="3"/>
  <c r="E76" i="3"/>
  <c r="F76" i="3"/>
  <c r="H76" i="3"/>
  <c r="A77" i="3"/>
  <c r="B77" i="3"/>
  <c r="C77" i="3"/>
  <c r="D77" i="3"/>
  <c r="E77" i="3"/>
  <c r="F77" i="3"/>
  <c r="H77" i="3"/>
  <c r="A78" i="3"/>
  <c r="B78" i="3"/>
  <c r="C78" i="3"/>
  <c r="D78" i="3"/>
  <c r="E78" i="3"/>
  <c r="F78" i="3"/>
  <c r="H78" i="3"/>
  <c r="A79" i="3"/>
  <c r="B79" i="3"/>
  <c r="C79" i="3"/>
  <c r="D79" i="3"/>
  <c r="E79" i="3"/>
  <c r="F79" i="3"/>
  <c r="H79" i="3"/>
  <c r="A80" i="3"/>
  <c r="B80" i="3"/>
  <c r="C80" i="3"/>
  <c r="D80" i="3"/>
  <c r="E80" i="3"/>
  <c r="F80" i="3"/>
  <c r="H80" i="3"/>
  <c r="A81" i="3"/>
  <c r="B81" i="3"/>
  <c r="C81" i="3"/>
  <c r="D81" i="3"/>
  <c r="E81" i="3"/>
  <c r="F81" i="3"/>
  <c r="H81" i="3"/>
  <c r="A82" i="3"/>
  <c r="B82" i="3"/>
  <c r="C82" i="3"/>
  <c r="D82" i="3"/>
  <c r="E82" i="3"/>
  <c r="F82" i="3"/>
  <c r="H82" i="3"/>
  <c r="A83" i="3"/>
  <c r="B83" i="3"/>
  <c r="C83" i="3"/>
  <c r="D83" i="3"/>
  <c r="E83" i="3"/>
  <c r="F83" i="3"/>
  <c r="H83" i="3"/>
  <c r="A84" i="3"/>
  <c r="B84" i="3"/>
  <c r="C84" i="3"/>
  <c r="D84" i="3"/>
  <c r="E84" i="3"/>
  <c r="F84" i="3"/>
  <c r="H84" i="3"/>
  <c r="A85" i="3"/>
  <c r="B85" i="3"/>
  <c r="C85" i="3"/>
  <c r="D85" i="3"/>
  <c r="E85" i="3"/>
  <c r="F85" i="3"/>
  <c r="H85" i="3"/>
  <c r="A86" i="3"/>
  <c r="B86" i="3"/>
  <c r="C86" i="3"/>
  <c r="D86" i="3"/>
  <c r="E86" i="3"/>
  <c r="F86" i="3"/>
  <c r="H86" i="3"/>
  <c r="A87" i="3"/>
  <c r="B87" i="3"/>
  <c r="C87" i="3"/>
  <c r="D87" i="3"/>
  <c r="E87" i="3"/>
  <c r="F87" i="3"/>
  <c r="H87" i="3"/>
  <c r="A88" i="3"/>
  <c r="B88" i="3"/>
  <c r="C88" i="3"/>
  <c r="D88" i="3"/>
  <c r="E88" i="3"/>
  <c r="F88" i="3"/>
  <c r="H88" i="3"/>
  <c r="A89" i="3"/>
  <c r="B89" i="3"/>
  <c r="C89" i="3"/>
  <c r="D89" i="3"/>
  <c r="E89" i="3"/>
  <c r="F89" i="3"/>
  <c r="H89" i="3"/>
  <c r="A90" i="3"/>
  <c r="B90" i="3"/>
  <c r="C90" i="3"/>
  <c r="D90" i="3"/>
  <c r="E90" i="3"/>
  <c r="F90" i="3"/>
  <c r="H90" i="3"/>
  <c r="A91" i="3"/>
  <c r="B91" i="3"/>
  <c r="C91" i="3"/>
  <c r="D91" i="3"/>
  <c r="E91" i="3"/>
  <c r="F91" i="3"/>
  <c r="H91" i="3"/>
  <c r="A92" i="3"/>
  <c r="B92" i="3"/>
  <c r="C92" i="3"/>
  <c r="D92" i="3"/>
  <c r="E92" i="3"/>
  <c r="F92" i="3"/>
  <c r="H92" i="3"/>
  <c r="A93" i="3"/>
  <c r="B93" i="3"/>
  <c r="C93" i="3"/>
  <c r="D93" i="3"/>
  <c r="E93" i="3"/>
  <c r="F93" i="3"/>
  <c r="H93" i="3"/>
  <c r="A94" i="3"/>
  <c r="B94" i="3"/>
  <c r="C94" i="3"/>
  <c r="D94" i="3"/>
  <c r="E94" i="3"/>
  <c r="F94" i="3"/>
  <c r="H94" i="3"/>
  <c r="A95" i="3"/>
  <c r="B95" i="3"/>
  <c r="C95" i="3"/>
  <c r="D95" i="3"/>
  <c r="E95" i="3"/>
  <c r="F95" i="3"/>
  <c r="H95" i="3"/>
  <c r="A96" i="3"/>
  <c r="B96" i="3"/>
  <c r="C96" i="3"/>
  <c r="D96" i="3"/>
  <c r="E96" i="3"/>
  <c r="F96" i="3"/>
  <c r="H96" i="3"/>
  <c r="A97" i="3"/>
  <c r="B97" i="3"/>
  <c r="C97" i="3"/>
  <c r="D97" i="3"/>
  <c r="E97" i="3"/>
  <c r="F97" i="3"/>
  <c r="H97" i="3"/>
  <c r="A98" i="3"/>
  <c r="B98" i="3"/>
  <c r="C98" i="3"/>
  <c r="D98" i="3"/>
  <c r="E98" i="3"/>
  <c r="F98" i="3"/>
  <c r="H98" i="3"/>
  <c r="A99" i="3"/>
  <c r="B99" i="3"/>
  <c r="C99" i="3"/>
  <c r="D99" i="3"/>
  <c r="E99" i="3"/>
  <c r="F99" i="3"/>
  <c r="H99" i="3"/>
  <c r="A100" i="3"/>
  <c r="B100" i="3"/>
  <c r="C100" i="3"/>
  <c r="D100" i="3"/>
  <c r="E100" i="3"/>
  <c r="F100" i="3"/>
  <c r="H100" i="3"/>
  <c r="A101" i="3"/>
  <c r="B101" i="3"/>
  <c r="C101" i="3"/>
  <c r="D101" i="3"/>
  <c r="E101" i="3"/>
  <c r="F101" i="3"/>
  <c r="H101" i="3"/>
  <c r="A3" i="3"/>
  <c r="B3" i="3"/>
  <c r="C3" i="3"/>
  <c r="D3" i="3"/>
  <c r="E3" i="3"/>
  <c r="F3" i="3"/>
  <c r="H3" i="3"/>
  <c r="B2" i="3"/>
  <c r="C2" i="3"/>
  <c r="D2" i="3"/>
  <c r="E2" i="3"/>
  <c r="F2" i="3"/>
  <c r="H2" i="3"/>
  <c r="A2" i="3"/>
  <c r="A1" i="3"/>
  <c r="B1" i="3"/>
  <c r="C1" i="3"/>
  <c r="D1" i="3"/>
  <c r="E1" i="3"/>
  <c r="F1" i="3"/>
  <c r="H1" i="3"/>
  <c r="Y28" i="1"/>
  <c r="Y47" i="1"/>
  <c r="Y49" i="1"/>
  <c r="Y29" i="1"/>
  <c r="Y30" i="1"/>
  <c r="Y31" i="1"/>
  <c r="Y32" i="1"/>
  <c r="Y7" i="1"/>
  <c r="Y8" i="1"/>
  <c r="Y34" i="1"/>
  <c r="Y2" i="1"/>
  <c r="Y16" i="1"/>
  <c r="Y48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AF28" i="1"/>
  <c r="AH28" i="1"/>
  <c r="AF47" i="1"/>
  <c r="AH47" i="1"/>
  <c r="AF49" i="1"/>
  <c r="AH49" i="1"/>
  <c r="AF29" i="1"/>
  <c r="AH29" i="1"/>
  <c r="AF30" i="1"/>
  <c r="AH30" i="1"/>
  <c r="AF31" i="1"/>
  <c r="AH31" i="1"/>
  <c r="AF32" i="1"/>
  <c r="AH32" i="1"/>
  <c r="AF7" i="1"/>
  <c r="AH7" i="1"/>
  <c r="AF8" i="1"/>
  <c r="AH8" i="1"/>
  <c r="AF34" i="1"/>
  <c r="AH34" i="1"/>
  <c r="AF2" i="1"/>
  <c r="AH2" i="1"/>
  <c r="AF16" i="1"/>
  <c r="AH16" i="1"/>
  <c r="AF48" i="1"/>
  <c r="AH48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O52" i="1"/>
  <c r="P52" i="1"/>
  <c r="Q52" i="1"/>
  <c r="R52" i="1"/>
  <c r="S52" i="1"/>
  <c r="U52" i="1"/>
  <c r="O53" i="1"/>
  <c r="P53" i="1"/>
  <c r="Q53" i="1"/>
  <c r="R53" i="1"/>
  <c r="S53" i="1"/>
  <c r="U53" i="1"/>
  <c r="O54" i="1"/>
  <c r="P54" i="1"/>
  <c r="Q54" i="1"/>
  <c r="R54" i="1"/>
  <c r="S54" i="1"/>
  <c r="U54" i="1"/>
  <c r="O55" i="1"/>
  <c r="P55" i="1"/>
  <c r="Q55" i="1"/>
  <c r="R55" i="1"/>
  <c r="S55" i="1"/>
  <c r="U55" i="1"/>
  <c r="O56" i="1"/>
  <c r="P56" i="1"/>
  <c r="Q56" i="1"/>
  <c r="R56" i="1"/>
  <c r="S56" i="1"/>
  <c r="U56" i="1"/>
  <c r="O57" i="1"/>
  <c r="P57" i="1"/>
  <c r="Q57" i="1"/>
  <c r="R57" i="1"/>
  <c r="S57" i="1"/>
  <c r="U57" i="1"/>
  <c r="O58" i="1"/>
  <c r="P58" i="1"/>
  <c r="Q58" i="1"/>
  <c r="R58" i="1"/>
  <c r="S58" i="1"/>
  <c r="U58" i="1"/>
  <c r="O59" i="1"/>
  <c r="P59" i="1"/>
  <c r="Q59" i="1"/>
  <c r="R59" i="1"/>
  <c r="S59" i="1"/>
  <c r="U59" i="1"/>
  <c r="O60" i="1"/>
  <c r="P60" i="1"/>
  <c r="Q60" i="1"/>
  <c r="R60" i="1"/>
  <c r="S60" i="1"/>
  <c r="U60" i="1"/>
  <c r="O61" i="1"/>
  <c r="P61" i="1"/>
  <c r="Q61" i="1"/>
  <c r="R61" i="1"/>
  <c r="S61" i="1"/>
  <c r="U61" i="1"/>
  <c r="O62" i="1"/>
  <c r="P62" i="1"/>
  <c r="Q62" i="1"/>
  <c r="R62" i="1"/>
  <c r="S62" i="1"/>
  <c r="U62" i="1"/>
  <c r="O63" i="1"/>
  <c r="P63" i="1"/>
  <c r="Q63" i="1"/>
  <c r="R63" i="1"/>
  <c r="S63" i="1"/>
  <c r="U63" i="1"/>
  <c r="O64" i="1"/>
  <c r="P64" i="1"/>
  <c r="Q64" i="1"/>
  <c r="R64" i="1"/>
  <c r="S64" i="1"/>
  <c r="U64" i="1"/>
  <c r="O65" i="1"/>
  <c r="P65" i="1"/>
  <c r="Q65" i="1"/>
  <c r="R65" i="1"/>
  <c r="S65" i="1"/>
  <c r="U65" i="1"/>
  <c r="O66" i="1"/>
  <c r="P66" i="1"/>
  <c r="Q66" i="1"/>
  <c r="R66" i="1"/>
  <c r="S66" i="1"/>
  <c r="U66" i="1"/>
  <c r="O67" i="1"/>
  <c r="P67" i="1"/>
  <c r="Q67" i="1"/>
  <c r="R67" i="1"/>
  <c r="S67" i="1"/>
  <c r="U67" i="1"/>
  <c r="O68" i="1"/>
  <c r="P68" i="1"/>
  <c r="Q68" i="1"/>
  <c r="R68" i="1"/>
  <c r="S68" i="1"/>
  <c r="U68" i="1"/>
  <c r="O69" i="1"/>
  <c r="P69" i="1"/>
  <c r="Q69" i="1"/>
  <c r="R69" i="1"/>
  <c r="S69" i="1"/>
  <c r="U69" i="1"/>
  <c r="O70" i="1"/>
  <c r="P70" i="1"/>
  <c r="Q70" i="1"/>
  <c r="R70" i="1"/>
  <c r="S70" i="1"/>
  <c r="U70" i="1"/>
  <c r="O71" i="1"/>
  <c r="P71" i="1"/>
  <c r="Q71" i="1"/>
  <c r="R71" i="1"/>
  <c r="S71" i="1"/>
  <c r="U71" i="1"/>
  <c r="O72" i="1"/>
  <c r="P72" i="1"/>
  <c r="Q72" i="1"/>
  <c r="R72" i="1"/>
  <c r="S72" i="1"/>
  <c r="U72" i="1"/>
  <c r="O73" i="1"/>
  <c r="P73" i="1"/>
  <c r="Q73" i="1"/>
  <c r="R73" i="1"/>
  <c r="S73" i="1"/>
  <c r="U73" i="1"/>
  <c r="O74" i="1"/>
  <c r="P74" i="1"/>
  <c r="Q74" i="1"/>
  <c r="R74" i="1"/>
  <c r="S74" i="1"/>
  <c r="U74" i="1"/>
  <c r="O75" i="1"/>
  <c r="P75" i="1"/>
  <c r="Q75" i="1"/>
  <c r="R75" i="1"/>
  <c r="S75" i="1"/>
  <c r="U75" i="1"/>
  <c r="O76" i="1"/>
  <c r="P76" i="1"/>
  <c r="Q76" i="1"/>
  <c r="R76" i="1"/>
  <c r="S76" i="1"/>
  <c r="U76" i="1"/>
  <c r="O77" i="1"/>
  <c r="P77" i="1"/>
  <c r="Q77" i="1"/>
  <c r="R77" i="1"/>
  <c r="S77" i="1"/>
  <c r="U77" i="1"/>
  <c r="O78" i="1"/>
  <c r="P78" i="1"/>
  <c r="Q78" i="1"/>
  <c r="R78" i="1"/>
  <c r="S78" i="1"/>
  <c r="U78" i="1"/>
  <c r="O79" i="1"/>
  <c r="P79" i="1"/>
  <c r="Q79" i="1"/>
  <c r="R79" i="1"/>
  <c r="S79" i="1"/>
  <c r="U79" i="1"/>
  <c r="O80" i="1"/>
  <c r="P80" i="1"/>
  <c r="Q80" i="1"/>
  <c r="R80" i="1"/>
  <c r="S80" i="1"/>
  <c r="U80" i="1"/>
  <c r="O81" i="1"/>
  <c r="P81" i="1"/>
  <c r="Q81" i="1"/>
  <c r="R81" i="1"/>
  <c r="S81" i="1"/>
  <c r="U81" i="1"/>
  <c r="O82" i="1"/>
  <c r="P82" i="1"/>
  <c r="Q82" i="1"/>
  <c r="R82" i="1"/>
  <c r="S82" i="1"/>
  <c r="U82" i="1"/>
  <c r="O83" i="1"/>
  <c r="P83" i="1"/>
  <c r="Q83" i="1"/>
  <c r="R83" i="1"/>
  <c r="S83" i="1"/>
  <c r="U83" i="1"/>
  <c r="O84" i="1"/>
  <c r="P84" i="1"/>
  <c r="Q84" i="1"/>
  <c r="R84" i="1"/>
  <c r="S84" i="1"/>
  <c r="U84" i="1"/>
  <c r="O85" i="1"/>
  <c r="P85" i="1"/>
  <c r="Q85" i="1"/>
  <c r="R85" i="1"/>
  <c r="S85" i="1"/>
  <c r="U85" i="1"/>
  <c r="O86" i="1"/>
  <c r="P86" i="1"/>
  <c r="Q86" i="1"/>
  <c r="R86" i="1"/>
  <c r="S86" i="1"/>
  <c r="U86" i="1"/>
  <c r="O87" i="1"/>
  <c r="P87" i="1"/>
  <c r="Q87" i="1"/>
  <c r="R87" i="1"/>
  <c r="S87" i="1"/>
  <c r="U87" i="1"/>
  <c r="O88" i="1"/>
  <c r="P88" i="1"/>
  <c r="Q88" i="1"/>
  <c r="R88" i="1"/>
  <c r="S88" i="1"/>
  <c r="U88" i="1"/>
  <c r="O89" i="1"/>
  <c r="P89" i="1"/>
  <c r="Q89" i="1"/>
  <c r="R89" i="1"/>
  <c r="S89" i="1"/>
  <c r="U89" i="1"/>
  <c r="O90" i="1"/>
  <c r="P90" i="1"/>
  <c r="Q90" i="1"/>
  <c r="R90" i="1"/>
  <c r="S90" i="1"/>
  <c r="U90" i="1"/>
  <c r="O91" i="1"/>
  <c r="P91" i="1"/>
  <c r="Q91" i="1"/>
  <c r="R91" i="1"/>
  <c r="S91" i="1"/>
  <c r="U91" i="1"/>
  <c r="O92" i="1"/>
  <c r="P92" i="1"/>
  <c r="Q92" i="1"/>
  <c r="R92" i="1"/>
  <c r="S92" i="1"/>
  <c r="U92" i="1"/>
  <c r="O93" i="1"/>
  <c r="P93" i="1"/>
  <c r="Q93" i="1"/>
  <c r="R93" i="1"/>
  <c r="S93" i="1"/>
  <c r="U93" i="1"/>
  <c r="O94" i="1"/>
  <c r="P94" i="1"/>
  <c r="Q94" i="1"/>
  <c r="R94" i="1"/>
  <c r="S94" i="1"/>
  <c r="U94" i="1"/>
  <c r="O95" i="1"/>
  <c r="P95" i="1"/>
  <c r="Q95" i="1"/>
  <c r="R95" i="1"/>
  <c r="S95" i="1"/>
  <c r="U95" i="1"/>
  <c r="O96" i="1"/>
  <c r="P96" i="1"/>
  <c r="Q96" i="1"/>
  <c r="R96" i="1"/>
  <c r="S96" i="1"/>
  <c r="U96" i="1"/>
  <c r="O97" i="1"/>
  <c r="P97" i="1"/>
  <c r="Q97" i="1"/>
  <c r="R97" i="1"/>
  <c r="S97" i="1"/>
  <c r="U97" i="1"/>
  <c r="O98" i="1"/>
  <c r="P98" i="1"/>
  <c r="Q98" i="1"/>
  <c r="R98" i="1"/>
  <c r="S98" i="1"/>
  <c r="U98" i="1"/>
  <c r="O99" i="1"/>
  <c r="P99" i="1"/>
  <c r="Q99" i="1"/>
  <c r="R99" i="1"/>
  <c r="S99" i="1"/>
  <c r="U99" i="1"/>
  <c r="O100" i="1"/>
  <c r="P100" i="1"/>
  <c r="Q100" i="1"/>
  <c r="R100" i="1"/>
  <c r="S100" i="1"/>
  <c r="U100" i="1"/>
  <c r="O101" i="1"/>
  <c r="P101" i="1"/>
  <c r="Q101" i="1"/>
  <c r="R101" i="1"/>
  <c r="S101" i="1"/>
  <c r="U101" i="1"/>
  <c r="AG28" i="1"/>
  <c r="AG47" i="1"/>
  <c r="AG49" i="1"/>
  <c r="AG29" i="1"/>
  <c r="AG30" i="1"/>
  <c r="AG31" i="1"/>
  <c r="AG32" i="1"/>
  <c r="AG7" i="1"/>
  <c r="AG8" i="1"/>
  <c r="AG34" i="1"/>
  <c r="AG2" i="1"/>
  <c r="AG16" i="1"/>
  <c r="AG48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B66" i="4" a="1"/>
  <c r="B66" i="4"/>
  <c r="F66" i="4"/>
  <c r="B39" i="4" a="1"/>
  <c r="B39" i="4"/>
  <c r="F39" i="4"/>
  <c r="B57" i="4" a="1"/>
  <c r="B57" i="4"/>
  <c r="F57" i="4"/>
  <c r="B27" i="4" a="1"/>
  <c r="B27" i="4"/>
  <c r="F27" i="4"/>
  <c r="B21" i="4" a="1"/>
  <c r="B21" i="4"/>
  <c r="F21" i="4"/>
  <c r="B42" i="4" a="1"/>
  <c r="B42" i="4"/>
  <c r="F42" i="4"/>
  <c r="B45" i="4" a="1"/>
  <c r="B45" i="4"/>
  <c r="F45" i="4"/>
  <c r="B12" i="4" a="1"/>
  <c r="B12" i="4"/>
  <c r="F12" i="4"/>
  <c r="B81" i="4" a="1"/>
  <c r="B81" i="4"/>
  <c r="F81" i="4"/>
  <c r="B84" i="4" a="1"/>
  <c r="B84" i="4"/>
  <c r="F84" i="4"/>
  <c r="U24" i="1"/>
  <c r="U39" i="1"/>
  <c r="AA26" i="1"/>
  <c r="U26" i="1"/>
  <c r="AE26" i="1"/>
  <c r="F87" i="4"/>
  <c r="B18" i="4" a="1"/>
  <c r="B18" i="4"/>
  <c r="F18" i="4"/>
  <c r="B72" i="4" a="1"/>
  <c r="B72" i="4"/>
  <c r="F72" i="4"/>
  <c r="B63" i="4" a="1"/>
  <c r="B63" i="4"/>
  <c r="F63" i="4"/>
  <c r="B15" i="4" a="1"/>
  <c r="B15" i="4"/>
  <c r="F15" i="4"/>
  <c r="F99" i="4"/>
  <c r="B60" i="4" a="1"/>
  <c r="B60" i="4"/>
  <c r="F60" i="4"/>
  <c r="AA36" i="1"/>
  <c r="B34" i="4" a="1"/>
  <c r="B34" i="4"/>
  <c r="B70" i="4" a="1"/>
  <c r="B70" i="4"/>
  <c r="B61" i="4" a="1"/>
  <c r="B61" i="4"/>
  <c r="B31" i="4" a="1"/>
  <c r="B31" i="4"/>
  <c r="B10" i="4" a="1"/>
  <c r="B10" i="4"/>
  <c r="U21" i="1"/>
  <c r="B69" i="4" a="1"/>
  <c r="B69" i="4"/>
  <c r="F69" i="4"/>
  <c r="F90" i="4"/>
  <c r="S26" i="1"/>
  <c r="B75" i="4" a="1"/>
  <c r="B75" i="4"/>
  <c r="F75" i="4"/>
  <c r="B78" i="4" a="1"/>
  <c r="B78" i="4"/>
  <c r="F78" i="4"/>
  <c r="B48" i="4" a="1"/>
  <c r="B48" i="4"/>
  <c r="F48" i="4"/>
  <c r="U6" i="1"/>
  <c r="S18" i="1"/>
  <c r="U33" i="1"/>
  <c r="F96" i="4"/>
  <c r="F93" i="4"/>
  <c r="B24" i="4" a="1"/>
  <c r="B24" i="4"/>
  <c r="F24" i="4"/>
  <c r="B9" i="4" a="1"/>
  <c r="B9" i="4"/>
  <c r="F9" i="4"/>
  <c r="H4" i="4" a="1"/>
  <c r="H4" i="4"/>
  <c r="S15" i="1"/>
  <c r="B33" i="4" a="1"/>
  <c r="B33" i="4"/>
  <c r="F33" i="4"/>
  <c r="B36" i="4" a="1"/>
  <c r="B36" i="4"/>
  <c r="F36" i="4"/>
  <c r="B54" i="4" a="1"/>
  <c r="B54" i="4"/>
  <c r="F54" i="4"/>
  <c r="U9" i="1"/>
  <c r="B30" i="4" a="1"/>
  <c r="B30" i="4"/>
  <c r="F30" i="4"/>
  <c r="B51" i="4" a="1"/>
  <c r="B51" i="4"/>
  <c r="F51" i="4"/>
  <c r="U37" i="1"/>
  <c r="U36" i="1"/>
  <c r="R11" i="1"/>
  <c r="U11" i="1"/>
  <c r="B25" i="4" a="1"/>
  <c r="B25" i="4"/>
  <c r="B19" i="4" a="1"/>
  <c r="B19" i="4"/>
  <c r="B43" i="4" a="1"/>
  <c r="B43" i="4"/>
  <c r="B46" i="4" a="1"/>
  <c r="B46" i="4"/>
  <c r="B49" i="4" a="1"/>
  <c r="B49" i="4"/>
  <c r="B73" i="4" a="1"/>
  <c r="B73" i="4"/>
  <c r="B76" i="4" a="1"/>
  <c r="B76" i="4"/>
  <c r="AA37" i="1"/>
  <c r="AA35" i="1"/>
  <c r="AA10" i="1"/>
  <c r="AB10" i="1"/>
  <c r="P12" i="1"/>
  <c r="Q12" i="1"/>
  <c r="AA22" i="1"/>
  <c r="AB22" i="1"/>
  <c r="U42" i="1"/>
  <c r="AA41" i="1"/>
  <c r="S25" i="1"/>
  <c r="F6" i="4"/>
  <c r="AB35" i="1"/>
  <c r="H5" i="4" a="1"/>
  <c r="H5" i="4"/>
  <c r="S35" i="1"/>
  <c r="AC35" i="1"/>
  <c r="U35" i="1"/>
  <c r="AA15" i="1"/>
  <c r="AB15" i="1"/>
  <c r="S10" i="1"/>
  <c r="U10" i="1"/>
  <c r="P27" i="1"/>
  <c r="Q27" i="1"/>
  <c r="AA11" i="1"/>
  <c r="AB11" i="1"/>
  <c r="R22" i="1"/>
  <c r="S22" i="1"/>
  <c r="AC22" i="1"/>
  <c r="U22" i="1"/>
  <c r="P14" i="1"/>
  <c r="Q14" i="1"/>
  <c r="U41" i="1"/>
  <c r="AA40" i="1"/>
  <c r="AB40" i="1"/>
  <c r="S39" i="1"/>
  <c r="AB41" i="1"/>
  <c r="AA21" i="1"/>
  <c r="AB21" i="1"/>
  <c r="AA5" i="1"/>
  <c r="AB5" i="1"/>
  <c r="P23" i="1"/>
  <c r="Q23" i="1"/>
  <c r="AA43" i="1"/>
  <c r="U40" i="1"/>
  <c r="AA13" i="1"/>
  <c r="AB13" i="1"/>
  <c r="B4" i="4" a="1"/>
  <c r="B4" i="4"/>
  <c r="B16" i="4" a="1"/>
  <c r="B16" i="4"/>
  <c r="B22" i="4" a="1"/>
  <c r="B22" i="4"/>
  <c r="B28" i="4" a="1"/>
  <c r="B28" i="4"/>
  <c r="B52" i="4" a="1"/>
  <c r="B52" i="4"/>
  <c r="B64" i="4" a="1"/>
  <c r="B64" i="4"/>
  <c r="B79" i="4" a="1"/>
  <c r="B79" i="4"/>
  <c r="B85" i="4" a="1"/>
  <c r="B85" i="4"/>
  <c r="AA6" i="1"/>
  <c r="AB6" i="1"/>
  <c r="AA18" i="1"/>
  <c r="AB18" i="1"/>
  <c r="AA9" i="1"/>
  <c r="AB9" i="1"/>
  <c r="R5" i="1"/>
  <c r="U5" i="1"/>
  <c r="P19" i="1"/>
  <c r="Q19" i="1"/>
  <c r="AA33" i="1"/>
  <c r="AB33" i="1"/>
  <c r="U43" i="1"/>
  <c r="AA42" i="1"/>
  <c r="AB42" i="1"/>
  <c r="S24" i="1"/>
  <c r="R13" i="1"/>
  <c r="U13" i="1"/>
  <c r="AB37" i="1"/>
  <c r="H6" i="4" a="1"/>
  <c r="H6" i="4"/>
  <c r="AB36" i="1"/>
  <c r="AF26" i="1"/>
  <c r="AH26" i="1"/>
  <c r="Z26" i="1"/>
  <c r="T26" i="1"/>
  <c r="AD26" i="1"/>
  <c r="AG26" i="1"/>
  <c r="AC18" i="1"/>
  <c r="AC10" i="1"/>
  <c r="S36" i="1"/>
  <c r="AC36" i="1"/>
  <c r="AC15" i="1"/>
  <c r="U18" i="1"/>
  <c r="AE18" i="1"/>
  <c r="S40" i="1"/>
  <c r="AC40" i="1"/>
  <c r="N26" i="1"/>
  <c r="Y26" i="1"/>
  <c r="AB26" i="1"/>
  <c r="AC26" i="1"/>
  <c r="S11" i="1"/>
  <c r="AC11" i="1"/>
  <c r="AE10" i="1"/>
  <c r="AF10" i="1"/>
  <c r="AH10" i="1"/>
  <c r="N15" i="1"/>
  <c r="N22" i="1"/>
  <c r="N35" i="1"/>
  <c r="N25" i="1"/>
  <c r="AE42" i="1"/>
  <c r="AF42" i="1"/>
  <c r="AH42" i="1"/>
  <c r="AA12" i="1"/>
  <c r="AB12" i="1"/>
  <c r="Y35" i="1"/>
  <c r="S4" i="1"/>
  <c r="N36" i="1"/>
  <c r="AF6" i="1"/>
  <c r="AH6" i="1"/>
  <c r="AE6" i="1"/>
  <c r="AA24" i="1"/>
  <c r="AB24" i="1"/>
  <c r="Y24" i="1"/>
  <c r="N24" i="1"/>
  <c r="Y33" i="1"/>
  <c r="R19" i="1"/>
  <c r="S19" i="1"/>
  <c r="Y9" i="1"/>
  <c r="S45" i="1"/>
  <c r="U45" i="1"/>
  <c r="AG18" i="1"/>
  <c r="Y18" i="1"/>
  <c r="S50" i="1"/>
  <c r="Y6" i="1"/>
  <c r="Z13" i="1"/>
  <c r="T13" i="1"/>
  <c r="AD13" i="1"/>
  <c r="Y13" i="1"/>
  <c r="N40" i="1"/>
  <c r="AA23" i="1"/>
  <c r="AB3" i="1"/>
  <c r="AE41" i="1"/>
  <c r="AF41" i="1"/>
  <c r="AH41" i="1"/>
  <c r="R14" i="1"/>
  <c r="S14" i="1"/>
  <c r="Z11" i="1"/>
  <c r="T11" i="1"/>
  <c r="AD11" i="1"/>
  <c r="Y11" i="1"/>
  <c r="R27" i="1"/>
  <c r="S27" i="1"/>
  <c r="Y15" i="1"/>
  <c r="U17" i="1"/>
  <c r="Y36" i="1"/>
  <c r="AB46" i="1"/>
  <c r="AA20" i="1"/>
  <c r="AB20" i="1"/>
  <c r="N11" i="1"/>
  <c r="AF37" i="1"/>
  <c r="AH37" i="1"/>
  <c r="AE37" i="1"/>
  <c r="AE9" i="1"/>
  <c r="AF9" i="1"/>
  <c r="AH9" i="1"/>
  <c r="AE43" i="1"/>
  <c r="AF43" i="1"/>
  <c r="AH43" i="1"/>
  <c r="AE5" i="1"/>
  <c r="AF5" i="1"/>
  <c r="AH5" i="1"/>
  <c r="AE21" i="1"/>
  <c r="AF21" i="1"/>
  <c r="AH21" i="1"/>
  <c r="AB38" i="1"/>
  <c r="Y43" i="1"/>
  <c r="R23" i="1"/>
  <c r="S23" i="1"/>
  <c r="Y21" i="1"/>
  <c r="U3" i="1"/>
  <c r="Y40" i="1"/>
  <c r="S41" i="1"/>
  <c r="AC41" i="1"/>
  <c r="AA39" i="1"/>
  <c r="AE39" i="1"/>
  <c r="AF39" i="1"/>
  <c r="AH39" i="1"/>
  <c r="AE13" i="1"/>
  <c r="AF13" i="1"/>
  <c r="AH13" i="1"/>
  <c r="Y42" i="1"/>
  <c r="S43" i="1"/>
  <c r="AC43" i="1"/>
  <c r="S5" i="1"/>
  <c r="AC5" i="1"/>
  <c r="S21" i="1"/>
  <c r="AC21" i="1"/>
  <c r="U38" i="1"/>
  <c r="AB44" i="1"/>
  <c r="N10" i="1"/>
  <c r="AA25" i="1"/>
  <c r="AB25" i="1"/>
  <c r="S13" i="1"/>
  <c r="AC13" i="1"/>
  <c r="AB19" i="1"/>
  <c r="AA45" i="1"/>
  <c r="AB50" i="1"/>
  <c r="AF40" i="1"/>
  <c r="AH40" i="1"/>
  <c r="AE40" i="1"/>
  <c r="Z5" i="1"/>
  <c r="T5" i="1"/>
  <c r="AD5" i="1"/>
  <c r="Y5" i="1"/>
  <c r="U44" i="1"/>
  <c r="N39" i="1"/>
  <c r="AB14" i="1"/>
  <c r="AB27" i="1"/>
  <c r="AB17" i="1"/>
  <c r="Y41" i="1"/>
  <c r="S42" i="1"/>
  <c r="AC42" i="1"/>
  <c r="Z22" i="1"/>
  <c r="T22" i="1"/>
  <c r="AD22" i="1"/>
  <c r="Y22" i="1"/>
  <c r="R12" i="1"/>
  <c r="U12" i="1"/>
  <c r="Y37" i="1"/>
  <c r="AE11" i="1"/>
  <c r="AF11" i="1"/>
  <c r="AH11" i="1"/>
  <c r="S37" i="1"/>
  <c r="AC37" i="1"/>
  <c r="AE25" i="1"/>
  <c r="AF24" i="1"/>
  <c r="AH24" i="1"/>
  <c r="U15" i="1"/>
  <c r="AF25" i="1"/>
  <c r="AH25" i="1"/>
  <c r="AE33" i="1"/>
  <c r="AF33" i="1"/>
  <c r="AH33" i="1"/>
  <c r="N18" i="1"/>
  <c r="AF22" i="1"/>
  <c r="AH22" i="1"/>
  <c r="AE22" i="1"/>
  <c r="AE35" i="1"/>
  <c r="AF35" i="1"/>
  <c r="AH35" i="1"/>
  <c r="S46" i="1"/>
  <c r="Y10" i="1"/>
  <c r="S20" i="1"/>
  <c r="AB4" i="1"/>
  <c r="AF36" i="1"/>
  <c r="AH36" i="1"/>
  <c r="AE36" i="1"/>
  <c r="S9" i="1"/>
  <c r="AC9" i="1"/>
  <c r="S33" i="1"/>
  <c r="AC33" i="1"/>
  <c r="S6" i="1"/>
  <c r="AC6" i="1"/>
  <c r="AE24" i="1"/>
  <c r="AC25" i="1"/>
  <c r="AC20" i="1"/>
  <c r="AF18" i="1"/>
  <c r="AH18" i="1"/>
  <c r="Z24" i="1"/>
  <c r="T24" i="1"/>
  <c r="AD24" i="1"/>
  <c r="U20" i="1"/>
  <c r="Z25" i="1"/>
  <c r="T25" i="1"/>
  <c r="AD25" i="1"/>
  <c r="AC24" i="1"/>
  <c r="Y20" i="1"/>
  <c r="AA17" i="1"/>
  <c r="Y27" i="1"/>
  <c r="Y14" i="1"/>
  <c r="AA14" i="1"/>
  <c r="AC14" i="1"/>
  <c r="AG50" i="1"/>
  <c r="AA50" i="1"/>
  <c r="Y25" i="1"/>
  <c r="S3" i="1"/>
  <c r="U23" i="1"/>
  <c r="AF23" i="1"/>
  <c r="AH23" i="1"/>
  <c r="U14" i="1"/>
  <c r="U4" i="1"/>
  <c r="Y12" i="1"/>
  <c r="Y38" i="1"/>
  <c r="AA38" i="1"/>
  <c r="AG3" i="1"/>
  <c r="AA3" i="1"/>
  <c r="Z12" i="1"/>
  <c r="T12" i="1"/>
  <c r="AD12" i="1"/>
  <c r="Y4" i="1"/>
  <c r="AA4" i="1"/>
  <c r="AC4" i="1"/>
  <c r="Z19" i="1"/>
  <c r="T19" i="1"/>
  <c r="AD19" i="1"/>
  <c r="Z14" i="1"/>
  <c r="T14" i="1"/>
  <c r="AD14" i="1"/>
  <c r="Z23" i="1"/>
  <c r="T23" i="1"/>
  <c r="AD23" i="1"/>
  <c r="C61" i="4" a="1"/>
  <c r="C61" i="4"/>
  <c r="AA19" i="1"/>
  <c r="AC19" i="1"/>
  <c r="AA44" i="1"/>
  <c r="Z27" i="1"/>
  <c r="T27" i="1"/>
  <c r="AD27" i="1"/>
  <c r="C64" i="4" a="1"/>
  <c r="C64" i="4"/>
  <c r="AA27" i="1"/>
  <c r="AC27" i="1"/>
  <c r="Y45" i="1"/>
  <c r="AB45" i="1"/>
  <c r="AC45" i="1"/>
  <c r="S38" i="1"/>
  <c r="AC38" i="1"/>
  <c r="Y39" i="1"/>
  <c r="AB39" i="1"/>
  <c r="AC39" i="1"/>
  <c r="C46" i="4" a="1"/>
  <c r="C46" i="4"/>
  <c r="Y46" i="1"/>
  <c r="AA46" i="1"/>
  <c r="AC46" i="1"/>
  <c r="S17" i="1"/>
  <c r="AC17" i="1"/>
  <c r="C22" i="4" a="1"/>
  <c r="C22" i="4"/>
  <c r="AC50" i="1"/>
  <c r="U19" i="1"/>
  <c r="AF19" i="1"/>
  <c r="AH19" i="1"/>
  <c r="Y23" i="1"/>
  <c r="AB23" i="1"/>
  <c r="AC23" i="1"/>
  <c r="N23" i="1"/>
  <c r="N4" i="1"/>
  <c r="AG17" i="1"/>
  <c r="C37" i="4" a="1"/>
  <c r="C37" i="4"/>
  <c r="N50" i="1"/>
  <c r="N46" i="1"/>
  <c r="AG44" i="1"/>
  <c r="AG27" i="1"/>
  <c r="AG19" i="1"/>
  <c r="N19" i="1"/>
  <c r="AE38" i="1"/>
  <c r="AF38" i="1"/>
  <c r="AH38" i="1"/>
  <c r="AF12" i="1"/>
  <c r="AH12" i="1"/>
  <c r="AE12" i="1"/>
  <c r="AF44" i="1"/>
  <c r="AH44" i="1"/>
  <c r="AE44" i="1"/>
  <c r="AE17" i="1"/>
  <c r="AF17" i="1"/>
  <c r="AH17" i="1"/>
  <c r="N27" i="1"/>
  <c r="N14" i="1"/>
  <c r="AG4" i="1"/>
  <c r="AG25" i="1"/>
  <c r="C58" i="4" a="1"/>
  <c r="C58" i="4"/>
  <c r="AE20" i="1"/>
  <c r="AF20" i="1"/>
  <c r="AH20" i="1"/>
  <c r="N37" i="1"/>
  <c r="AG41" i="1"/>
  <c r="Y50" i="1"/>
  <c r="Y19" i="1"/>
  <c r="Y44" i="1"/>
  <c r="N41" i="1"/>
  <c r="N20" i="1"/>
  <c r="U46" i="1"/>
  <c r="N33" i="1"/>
  <c r="S12" i="1"/>
  <c r="AC12" i="1"/>
  <c r="N42" i="1"/>
  <c r="Y17" i="1"/>
  <c r="C40" i="4" a="1"/>
  <c r="C40" i="4"/>
  <c r="S44" i="1"/>
  <c r="N13" i="1"/>
  <c r="N5" i="1"/>
  <c r="AG40" i="1"/>
  <c r="C85" i="4" a="1"/>
  <c r="C85" i="4"/>
  <c r="C4" i="4" a="1"/>
  <c r="C4" i="4"/>
  <c r="AG46" i="1"/>
  <c r="U27" i="1"/>
  <c r="AG11" i="1"/>
  <c r="U50" i="1"/>
  <c r="N43" i="1"/>
  <c r="AG39" i="1"/>
  <c r="AF3" i="1"/>
  <c r="AH3" i="1"/>
  <c r="AE3" i="1"/>
  <c r="AG21" i="1"/>
  <c r="N17" i="1"/>
  <c r="AE14" i="1"/>
  <c r="AF14" i="1"/>
  <c r="AH14" i="1"/>
  <c r="C52" i="4" a="1"/>
  <c r="C52" i="4"/>
  <c r="AG13" i="1"/>
  <c r="C28" i="4" a="1"/>
  <c r="C28" i="4"/>
  <c r="AE45" i="1"/>
  <c r="AF45" i="1"/>
  <c r="AH45" i="1"/>
  <c r="AG9" i="1"/>
  <c r="C16" i="4" a="1"/>
  <c r="C16" i="4"/>
  <c r="AF4" i="1"/>
  <c r="AH4" i="1"/>
  <c r="AE4" i="1"/>
  <c r="AG35" i="1"/>
  <c r="C70" i="4" a="1"/>
  <c r="C70" i="4"/>
  <c r="AG43" i="1"/>
  <c r="C43" i="4" a="1"/>
  <c r="C43" i="4"/>
  <c r="AG36" i="1"/>
  <c r="C73" i="4" a="1"/>
  <c r="C73" i="4"/>
  <c r="Y3" i="1"/>
  <c r="N45" i="1"/>
  <c r="AG33" i="1"/>
  <c r="C67" i="4" a="1"/>
  <c r="C67" i="4"/>
  <c r="AG24" i="1"/>
  <c r="N9" i="1"/>
  <c r="AG45" i="1"/>
  <c r="AG10" i="1"/>
  <c r="C19" i="4" a="1"/>
  <c r="C19" i="4"/>
  <c r="AG37" i="1"/>
  <c r="C76" i="4" a="1"/>
  <c r="C76" i="4"/>
  <c r="N3" i="1"/>
  <c r="N6" i="1"/>
  <c r="AF15" i="1"/>
  <c r="AH15" i="1"/>
  <c r="AE15" i="1"/>
  <c r="AG22" i="1"/>
  <c r="AG5" i="1"/>
  <c r="C10" i="4" a="1"/>
  <c r="C10" i="4"/>
  <c r="N21" i="1"/>
  <c r="AG42" i="1"/>
  <c r="AG15" i="1"/>
  <c r="AG6" i="1"/>
  <c r="C13" i="4" a="1"/>
  <c r="C13" i="4"/>
  <c r="AC3" i="1"/>
  <c r="AG20" i="1"/>
  <c r="C82" i="4" a="1"/>
  <c r="C82" i="4"/>
  <c r="AC44" i="1"/>
  <c r="AG23" i="1"/>
  <c r="C49" i="4" a="1"/>
  <c r="C49" i="4"/>
  <c r="C55" i="4" a="1"/>
  <c r="C55" i="4"/>
  <c r="AE23" i="1"/>
  <c r="N38" i="1"/>
  <c r="C34" i="4" a="1"/>
  <c r="C34" i="4"/>
  <c r="AE19" i="1"/>
  <c r="AG12" i="1"/>
  <c r="C25" i="4" a="1"/>
  <c r="C25" i="4"/>
  <c r="AG38" i="1"/>
  <c r="C79" i="4" a="1"/>
  <c r="C79" i="4"/>
  <c r="AF27" i="1"/>
  <c r="AH27" i="1"/>
  <c r="AE27" i="1"/>
  <c r="N44" i="1"/>
  <c r="AE46" i="1"/>
  <c r="AF46" i="1"/>
  <c r="AH46" i="1"/>
  <c r="AE50" i="1"/>
  <c r="AF50" i="1"/>
  <c r="AH50" i="1"/>
  <c r="AG14" i="1"/>
  <c r="C31" i="4" a="1"/>
  <c r="C31" i="4"/>
  <c r="N12" i="1"/>
  <c r="F296" i="4"/>
  <c r="F284" i="4"/>
  <c r="F272" i="4"/>
  <c r="F260" i="4"/>
  <c r="F248" i="4"/>
  <c r="F236" i="4"/>
  <c r="F224" i="4"/>
  <c r="F212" i="4"/>
  <c r="F200" i="4"/>
  <c r="F185" i="4"/>
  <c r="F182" i="4"/>
  <c r="F179" i="4"/>
  <c r="F176" i="4"/>
  <c r="F173" i="4"/>
  <c r="F170" i="4"/>
  <c r="F167" i="4"/>
  <c r="F164" i="4"/>
  <c r="F161" i="4"/>
  <c r="F158" i="4"/>
  <c r="F155" i="4"/>
  <c r="F152" i="4"/>
  <c r="F149" i="4"/>
  <c r="F146" i="4"/>
  <c r="F128" i="4"/>
  <c r="F122" i="4"/>
  <c r="F104" i="4"/>
  <c r="C47" i="4" a="1"/>
  <c r="C47" i="4"/>
  <c r="F47" i="4"/>
  <c r="C83" i="4" a="1"/>
  <c r="C83" i="4"/>
  <c r="F83" i="4"/>
  <c r="C26" i="4" a="1"/>
  <c r="C26" i="4"/>
  <c r="F26" i="4"/>
  <c r="C86" i="4" a="1"/>
  <c r="C86" i="4"/>
  <c r="F86" i="4"/>
  <c r="C53" i="4" a="1"/>
  <c r="C53" i="4"/>
  <c r="F53" i="4"/>
  <c r="C41" i="4" a="1"/>
  <c r="C41" i="4"/>
  <c r="F41" i="4"/>
  <c r="F92" i="4"/>
  <c r="C32" i="4" a="1"/>
  <c r="C32" i="4"/>
  <c r="F32" i="4"/>
  <c r="C23" i="4" a="1"/>
  <c r="C23" i="4"/>
  <c r="F23" i="4"/>
  <c r="F8" i="4"/>
  <c r="F302" i="4"/>
  <c r="F299" i="4"/>
  <c r="F287" i="4"/>
  <c r="F275" i="4"/>
  <c r="F263" i="4"/>
  <c r="F251" i="4"/>
  <c r="F239" i="4"/>
  <c r="F227" i="4"/>
  <c r="F215" i="4"/>
  <c r="F203" i="4"/>
  <c r="F188" i="4"/>
  <c r="F140" i="4"/>
  <c r="F137" i="4"/>
  <c r="F131" i="4"/>
  <c r="F113" i="4"/>
  <c r="F107" i="4"/>
  <c r="F89" i="4"/>
  <c r="C80" i="4" a="1"/>
  <c r="C80" i="4"/>
  <c r="F80" i="4"/>
  <c r="F101" i="4"/>
  <c r="C50" i="4" a="1"/>
  <c r="C50" i="4"/>
  <c r="F50" i="4"/>
  <c r="C20" i="4" a="1"/>
  <c r="C20" i="4"/>
  <c r="F20" i="4"/>
  <c r="C77" i="4" a="1"/>
  <c r="C77" i="4"/>
  <c r="F77" i="4"/>
  <c r="F98" i="4"/>
  <c r="C38" i="4" a="1"/>
  <c r="C38" i="4"/>
  <c r="F38" i="4"/>
  <c r="C68" i="4" a="1"/>
  <c r="C68" i="4"/>
  <c r="F68" i="4"/>
  <c r="C5" i="4" a="1"/>
  <c r="C5" i="4"/>
  <c r="F5" i="4"/>
  <c r="H8" i="4" a="1"/>
  <c r="H8" i="4"/>
  <c r="C11" i="4" a="1"/>
  <c r="C11" i="4"/>
  <c r="F11" i="4"/>
  <c r="C74" i="4" a="1"/>
  <c r="C74" i="4"/>
  <c r="F74" i="4"/>
  <c r="C14" i="4" a="1"/>
  <c r="C14" i="4"/>
  <c r="F14" i="4"/>
  <c r="F95" i="4"/>
  <c r="F290" i="4"/>
  <c r="F278" i="4"/>
  <c r="F266" i="4"/>
  <c r="F254" i="4"/>
  <c r="F242" i="4"/>
  <c r="F230" i="4"/>
  <c r="F218" i="4"/>
  <c r="F206" i="4"/>
  <c r="F194" i="4"/>
  <c r="F191" i="4"/>
  <c r="F134" i="4"/>
  <c r="F116" i="4"/>
  <c r="F110" i="4"/>
  <c r="C17" i="4" a="1"/>
  <c r="C17" i="4"/>
  <c r="F17" i="4"/>
  <c r="C62" i="4" a="1"/>
  <c r="C62" i="4"/>
  <c r="F62" i="4"/>
  <c r="C65" i="4" a="1"/>
  <c r="C65" i="4"/>
  <c r="F65" i="4"/>
  <c r="C29" i="4" a="1"/>
  <c r="C29" i="4"/>
  <c r="F29" i="4"/>
  <c r="C71" i="4" a="1"/>
  <c r="C71" i="4"/>
  <c r="F71" i="4"/>
  <c r="C59" i="4" a="1"/>
  <c r="C59" i="4"/>
  <c r="F59" i="4"/>
  <c r="F293" i="4"/>
  <c r="F281" i="4"/>
  <c r="F269" i="4"/>
  <c r="F257" i="4"/>
  <c r="F245" i="4"/>
  <c r="F233" i="4"/>
  <c r="F221" i="4"/>
  <c r="F209" i="4"/>
  <c r="F197" i="4"/>
  <c r="F143" i="4"/>
  <c r="F125" i="4"/>
  <c r="F119" i="4"/>
  <c r="C56" i="4" a="1"/>
  <c r="C56" i="4"/>
  <c r="F56" i="4"/>
  <c r="C44" i="4" a="1"/>
  <c r="C44" i="4"/>
  <c r="F44" i="4"/>
  <c r="C35" i="4" a="1"/>
  <c r="C35" i="4"/>
  <c r="F35" i="4"/>
  <c r="B58" i="4" a="1"/>
  <c r="B58" i="4"/>
  <c r="B55" i="4" a="1"/>
  <c r="B55" i="4"/>
  <c r="B67" i="4" a="1"/>
  <c r="B67" i="4"/>
  <c r="B37" i="4" a="1"/>
  <c r="B37" i="4"/>
  <c r="B13" i="4" a="1"/>
  <c r="B13" i="4"/>
  <c r="B40" i="4" a="1"/>
  <c r="B40" i="4"/>
  <c r="B82" i="4" a="1"/>
  <c r="B82" i="4"/>
  <c r="S51" i="1"/>
  <c r="U51" i="1"/>
  <c r="M51" i="1"/>
  <c r="F141" i="4"/>
  <c r="F144" i="4"/>
  <c r="F294" i="4"/>
  <c r="F282" i="4"/>
  <c r="F270" i="4"/>
  <c r="F258" i="4"/>
  <c r="F246" i="4"/>
  <c r="F234" i="4"/>
  <c r="F222" i="4"/>
  <c r="F210" i="4"/>
  <c r="F198" i="4"/>
  <c r="F186" i="4"/>
  <c r="F291" i="4"/>
  <c r="F279" i="4"/>
  <c r="F267" i="4"/>
  <c r="F255" i="4"/>
  <c r="F243" i="4"/>
  <c r="F231" i="4"/>
  <c r="F219" i="4"/>
  <c r="F207" i="4"/>
  <c r="F195" i="4"/>
  <c r="F300" i="4"/>
  <c r="F288" i="4"/>
  <c r="F276" i="4"/>
  <c r="F264" i="4"/>
  <c r="F252" i="4"/>
  <c r="F240" i="4"/>
  <c r="F228" i="4"/>
  <c r="F216" i="4"/>
  <c r="F204" i="4"/>
  <c r="F297" i="4"/>
  <c r="F285" i="4"/>
  <c r="F273" i="4"/>
  <c r="F261" i="4"/>
  <c r="F249" i="4"/>
  <c r="F237" i="4"/>
  <c r="F225" i="4"/>
  <c r="F213" i="4"/>
  <c r="F201" i="4"/>
  <c r="F189" i="4"/>
  <c r="AF51" i="1"/>
  <c r="AH51" i="1"/>
  <c r="AE51" i="1"/>
  <c r="N51" i="1"/>
  <c r="X51" i="1"/>
  <c r="AB51" i="1"/>
  <c r="AA51" i="1"/>
  <c r="AC51" i="1"/>
  <c r="Y51" i="1"/>
  <c r="AG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<sst xmlns="http://schemas.openxmlformats.org/spreadsheetml/2006/main" count="243" uniqueCount="375">
  <si>
    <t>Phil 4,4</t>
  </si>
  <si>
    <t>1Thess 5,16</t>
  </si>
  <si>
    <t>Freude</t>
  </si>
  <si>
    <t>Genesis</t>
  </si>
  <si>
    <t>Exodus</t>
  </si>
  <si>
    <t>Levitikus</t>
  </si>
  <si>
    <t>Numeri</t>
  </si>
  <si>
    <t>Deuteronomium</t>
  </si>
  <si>
    <t>Josua</t>
  </si>
  <si>
    <t>Richter</t>
  </si>
  <si>
    <t>Rut</t>
  </si>
  <si>
    <t>1. Samuel</t>
  </si>
  <si>
    <t>2. Samuel</t>
  </si>
  <si>
    <t>1. Könige</t>
  </si>
  <si>
    <t>2. Könige</t>
  </si>
  <si>
    <t>1. Chronik</t>
  </si>
  <si>
    <t>2. Chronik</t>
  </si>
  <si>
    <t>Esra</t>
  </si>
  <si>
    <t>Nehemia</t>
  </si>
  <si>
    <t>Tobit</t>
  </si>
  <si>
    <t>Judit</t>
  </si>
  <si>
    <t>Ester</t>
  </si>
  <si>
    <t>1. Makkabäer</t>
  </si>
  <si>
    <t>2. Makkabäer</t>
  </si>
  <si>
    <t>Psalmen</t>
  </si>
  <si>
    <t>Sprichwörter</t>
  </si>
  <si>
    <t>Kohelet</t>
  </si>
  <si>
    <t>Das Hohelied</t>
  </si>
  <si>
    <t>Weisheit</t>
  </si>
  <si>
    <t>Jesus Sirach</t>
  </si>
  <si>
    <t>Jesaja</t>
  </si>
  <si>
    <t>Jeremia</t>
  </si>
  <si>
    <t>Klagelieder</t>
  </si>
  <si>
    <t>Baruch</t>
  </si>
  <si>
    <t>Daniel</t>
  </si>
  <si>
    <t>Hosea</t>
  </si>
  <si>
    <t>Joel</t>
  </si>
  <si>
    <t>Amos</t>
  </si>
  <si>
    <t>Obadja</t>
  </si>
  <si>
    <t>Jona</t>
  </si>
  <si>
    <t>Micha</t>
  </si>
  <si>
    <t>Nahum</t>
  </si>
  <si>
    <t>Habakuk</t>
  </si>
  <si>
    <t>Zefanja</t>
  </si>
  <si>
    <t>Haggai</t>
  </si>
  <si>
    <t>Sacharja</t>
  </si>
  <si>
    <t>Maleachi</t>
  </si>
  <si>
    <t>Matthäus</t>
  </si>
  <si>
    <t>Markus</t>
  </si>
  <si>
    <t>Lukas</t>
  </si>
  <si>
    <t>Johannes</t>
  </si>
  <si>
    <t>Apostelgeschichte</t>
  </si>
  <si>
    <t>Römer</t>
  </si>
  <si>
    <t>1. Korinther</t>
  </si>
  <si>
    <t>2. Korinther</t>
  </si>
  <si>
    <t>Galater</t>
  </si>
  <si>
    <t>Epheser</t>
  </si>
  <si>
    <t>Philipper</t>
  </si>
  <si>
    <t>Kolosser</t>
  </si>
  <si>
    <t>1. Thessalonicher</t>
  </si>
  <si>
    <t>2. Thessalonicher</t>
  </si>
  <si>
    <t>1. Timotheus</t>
  </si>
  <si>
    <t>2. Timotheus</t>
  </si>
  <si>
    <t>Titus</t>
  </si>
  <si>
    <t>Philemon</t>
  </si>
  <si>
    <t>Hebräer</t>
  </si>
  <si>
    <t>Jakobus</t>
  </si>
  <si>
    <t>1. Petrus</t>
  </si>
  <si>
    <t>2. Petrus</t>
  </si>
  <si>
    <t>1. Johannes</t>
  </si>
  <si>
    <t>2. Johannes</t>
  </si>
  <si>
    <t>3. Johannes</t>
  </si>
  <si>
    <t>Judas</t>
  </si>
  <si>
    <t>Offenbarung</t>
  </si>
  <si>
    <t>Text</t>
  </si>
  <si>
    <t>Notizen</t>
  </si>
  <si>
    <t>Referenz</t>
  </si>
  <si>
    <t>Freut euch im Herrn zu jeder Zeit! Noch einmal sage ich: Freut euch!</t>
  </si>
  <si>
    <t xml:space="preserve">Freut euch zu jeder Zeit! </t>
  </si>
  <si>
    <t>Kapitel,Vers</t>
  </si>
  <si>
    <t>Kapitel</t>
  </si>
  <si>
    <t>Vers</t>
  </si>
  <si>
    <t>Link bibleserver.com</t>
  </si>
  <si>
    <t>Buch</t>
  </si>
  <si>
    <t>Buchnummer (optional)</t>
  </si>
  <si>
    <t>Referenz (bereinigt)</t>
  </si>
  <si>
    <t>Phil</t>
  </si>
  <si>
    <t>Buch (voller Name)</t>
  </si>
  <si>
    <t>Buch (Abkürzung)</t>
  </si>
  <si>
    <t>Buch (ohne Nummer)</t>
  </si>
  <si>
    <t>Bewertung</t>
  </si>
  <si>
    <t>Joh 16,22</t>
  </si>
  <si>
    <t>Joh</t>
  </si>
  <si>
    <t>Frieden</t>
  </si>
  <si>
    <t>Übersetzung</t>
  </si>
  <si>
    <t>EÜ</t>
  </si>
  <si>
    <t>Gen</t>
  </si>
  <si>
    <t>Ex</t>
  </si>
  <si>
    <t>Lev</t>
  </si>
  <si>
    <t>Num</t>
  </si>
  <si>
    <t>Deut</t>
  </si>
  <si>
    <t>Jos</t>
  </si>
  <si>
    <t>Ri</t>
  </si>
  <si>
    <t>Neh</t>
  </si>
  <si>
    <t>Tob</t>
  </si>
  <si>
    <t>Jdt</t>
  </si>
  <si>
    <t>Est</t>
  </si>
  <si>
    <t>Hiob</t>
  </si>
  <si>
    <t>Ps</t>
  </si>
  <si>
    <t>Spr</t>
  </si>
  <si>
    <t>Koh</t>
  </si>
  <si>
    <t>Hld</t>
  </si>
  <si>
    <t>Weish</t>
  </si>
  <si>
    <t>Sir</t>
  </si>
  <si>
    <t>Jes</t>
  </si>
  <si>
    <t>Jer</t>
  </si>
  <si>
    <t>Klgl</t>
  </si>
  <si>
    <t>Bar</t>
  </si>
  <si>
    <t>Hes</t>
  </si>
  <si>
    <t>Hesekiel</t>
  </si>
  <si>
    <t>Dan</t>
  </si>
  <si>
    <t>Hos</t>
  </si>
  <si>
    <t>Am</t>
  </si>
  <si>
    <t>Obd</t>
  </si>
  <si>
    <t>Mi</t>
  </si>
  <si>
    <t>Nah</t>
  </si>
  <si>
    <t>Hab</t>
  </si>
  <si>
    <t>Zef</t>
  </si>
  <si>
    <t>Hag</t>
  </si>
  <si>
    <t>Sach</t>
  </si>
  <si>
    <t>Mal</t>
  </si>
  <si>
    <t>Mt</t>
  </si>
  <si>
    <t>Mk</t>
  </si>
  <si>
    <t>Lk</t>
  </si>
  <si>
    <t>Apg</t>
  </si>
  <si>
    <t>Röm</t>
  </si>
  <si>
    <t>Gal</t>
  </si>
  <si>
    <t>Eph</t>
  </si>
  <si>
    <t>Kol</t>
  </si>
  <si>
    <t>Tit</t>
  </si>
  <si>
    <t>Phlm</t>
  </si>
  <si>
    <t>Heb</t>
  </si>
  <si>
    <t>Jak</t>
  </si>
  <si>
    <t>Jud</t>
  </si>
  <si>
    <t>Offb</t>
  </si>
  <si>
    <t>2Kor</t>
  </si>
  <si>
    <t>1Kor</t>
  </si>
  <si>
    <t>1Thess</t>
  </si>
  <si>
    <t>2Thess</t>
  </si>
  <si>
    <t>1Tim</t>
  </si>
  <si>
    <t>2Tim</t>
  </si>
  <si>
    <t>1Petr</t>
  </si>
  <si>
    <t>2Petr</t>
  </si>
  <si>
    <t>1Joh</t>
  </si>
  <si>
    <t>2Joh</t>
  </si>
  <si>
    <t>3Joh</t>
  </si>
  <si>
    <t>1Makk</t>
  </si>
  <si>
    <t>2Makk</t>
  </si>
  <si>
    <t>1Sam</t>
  </si>
  <si>
    <t>2Sam</t>
  </si>
  <si>
    <t>1Kön</t>
  </si>
  <si>
    <t>2Kön</t>
  </si>
  <si>
    <t>1Chr</t>
  </si>
  <si>
    <t>2Chr</t>
  </si>
  <si>
    <t>Ich werde euch wiedersehen; dann wird euer Herz sich freuen und niemand nimmt euch eure Freude.</t>
  </si>
  <si>
    <t>Link Accordance</t>
  </si>
  <si>
    <t>Karte</t>
  </si>
  <si>
    <t>seit</t>
  </si>
  <si>
    <t>Buch (Reihenfolge)</t>
  </si>
  <si>
    <t>Versorgung</t>
  </si>
  <si>
    <t>Refernztyp</t>
  </si>
  <si>
    <t>Referenz (englisch)</t>
  </si>
  <si>
    <t>Referenz (Abk. bereinigt)</t>
  </si>
  <si>
    <t>Referenz (Leerzeichen bereinigt)</t>
  </si>
  <si>
    <t>Neh 8,10</t>
  </si>
  <si>
    <t>Macht euch keine Sorgen; denn die Freude am Herrn ist eure Stärke.</t>
  </si>
  <si>
    <t>Weitere Themen</t>
  </si>
  <si>
    <t>Primäres Thema</t>
  </si>
  <si>
    <t>Thema</t>
  </si>
  <si>
    <t>Nr.</t>
  </si>
  <si>
    <t>Thema (Reihenfolge)</t>
  </si>
  <si>
    <t>Versorgung, Stärke</t>
  </si>
  <si>
    <t>Bibelstellen zum Proklamieren</t>
  </si>
  <si>
    <t>Eigener Name</t>
  </si>
  <si>
    <t>Thema (ohne Nummer)</t>
  </si>
  <si>
    <t>Thema (innere Reihenfolge)</t>
  </si>
  <si>
    <t>Freude #1</t>
  </si>
  <si>
    <t>Freude #2</t>
  </si>
  <si>
    <t>Freude #3</t>
  </si>
  <si>
    <t>Freude #4</t>
  </si>
  <si>
    <t>Aus der Bibel</t>
  </si>
  <si>
    <t>Reihenfolge</t>
  </si>
  <si>
    <t>Buch (Singular)</t>
  </si>
  <si>
    <t>Buch (Plural)</t>
  </si>
  <si>
    <t>Abkürzung</t>
  </si>
  <si>
    <t>Psalm</t>
  </si>
  <si>
    <t>Kapiteltyp</t>
  </si>
  <si>
    <t>Kapitel Reihenfolge</t>
  </si>
  <si>
    <t>Vers Reihenfolge</t>
  </si>
  <si>
    <t>Herz</t>
  </si>
  <si>
    <t>Ps 4,8</t>
  </si>
  <si>
    <t>Du legst mir größere Freude ins Herz, als andere haben bei Korn und Wein in Fülle.</t>
  </si>
  <si>
    <t>Datum</t>
  </si>
  <si>
    <t>Inhalt …</t>
  </si>
  <si>
    <t>Titel</t>
  </si>
  <si>
    <t># Thema
Referenz
&gt; Kommentar
&gt;- Kommentar (Liste)</t>
  </si>
  <si>
    <t>_unterstrichen_
*kursiv*
**fett**
***fett und kursiv***</t>
  </si>
  <si>
    <t>Freu dich innig am Herrn! Dann gibt er dir, was dein Herz begehrt.</t>
  </si>
  <si>
    <t>Ps 37,4</t>
  </si>
  <si>
    <t>Bewertung („aktuell wichtig“)</t>
  </si>
  <si>
    <t>Röm 15,13</t>
  </si>
  <si>
    <t>Der Gott der Hoffnung aber erfülle euch mit aller Freude und mit allem Frieden im Glauben, damit ihr reich werdet an Hoffnung in der Kraft des Heiligen Geistes.</t>
  </si>
  <si>
    <t>Hoffnung, Frieden</t>
  </si>
  <si>
    <t>Freude #0</t>
  </si>
  <si>
    <t>Weitere Themen ausblenden</t>
  </si>
  <si>
    <t>Gal 5,22-23</t>
  </si>
  <si>
    <t>&gt; Jes 52,7 Wie willkommen sind auf den Bergen die Schritte des Freudenboten, der Frieden ankündigt, der eine frohe Botschaft bringt und Rettung verheißt, der zu Zion sagt: Dein Gott ist König.</t>
  </si>
  <si>
    <t>&gt; Ps 45,8 Du liebst das Recht und hasst das Unrecht, darum hat Gott, dein Gott, dich gesalbt mit dem Öl der Freude wie keinen deiner Gefährten.</t>
  </si>
  <si>
    <t>&gt;- Joh 16,24 Bittet und ihr werdet empfangen, damit eure Freude vollkommen ist.</t>
  </si>
  <si>
    <t>&lt;mein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</si>
</sst>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24292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17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2" xfId="0" quotePrefix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7" fontId="2" fillId="0" borderId="4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3" xfId="0" applyFont="1" applyBorder="1"/>
    <xf numFmtId="0" fontId="0" fillId="0" borderId="0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17" fontId="0" fillId="0" borderId="0" xfId="0" applyNumberFormat="1" applyFont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9" fillId="0" borderId="0" xfId="0" applyFont="1" applyAlignment="1">
      <alignment horizontal="right" vertical="top" wrapText="1"/>
    </xf>
    <xf numFmtId="0" fontId="10" fillId="0" borderId="0" xfId="0" applyFont="1" applyAlignment="1">
      <alignment horizontal="right" vertical="top" wrapText="1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0" borderId="6" xfId="0" applyFont="1" applyBorder="1"/>
    <xf numFmtId="0" fontId="0" fillId="0" borderId="10" xfId="0" applyFont="1" applyBorder="1"/>
    <xf numFmtId="0" fontId="0" fillId="0" borderId="7" xfId="0" applyFont="1" applyBorder="1"/>
    <xf numFmtId="0" fontId="0" fillId="0" borderId="8" xfId="0" applyFont="1" applyBorder="1"/>
    <xf numFmtId="0" fontId="7" fillId="0" borderId="0" xfId="0" applyFont="1" applyBorder="1" applyAlignment="1">
      <alignment wrapText="1"/>
    </xf>
    <xf numFmtId="0" fontId="0" fillId="0" borderId="9" xfId="0" applyFont="1" applyBorder="1"/>
    <xf numFmtId="0" fontId="0" fillId="0" borderId="0" xfId="0" applyFont="1" applyBorder="1"/>
    <xf numFmtId="0" fontId="2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14" fontId="11" fillId="0" borderId="13" xfId="0" applyNumberFormat="1" applyFont="1" applyBorder="1" applyAlignment="1">
      <alignment horizontal="left" vertical="top" wrapText="1"/>
    </xf>
    <xf numFmtId="14" fontId="0" fillId="0" borderId="14" xfId="0" applyNumberForma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</cellXfs>
  <cellStyles count="2">
    <cellStyle name="Hyperlink" xfId="1" xr:uid="{00000000-000B-0000-0000-000008000000}"/>
    <cellStyle name="Standard" xfId="0" builtinId="0"/>
  </cellStyles>
  <dxfs count="4">
    <dxf>
      <font>
        <color rgb="FF254C25"/>
      </font>
      <fill>
        <patternFill>
          <bgColor rgb="FFE7F3E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254C25"/>
      </font>
      <fill>
        <patternFill>
          <bgColor rgb="FFE7F3E7"/>
        </patternFill>
      </fill>
    </dxf>
  </dxfs>
  <tableStyles count="0" defaultTableStyle="TableStyleMedium2" defaultPivotStyle="PivotStyleLight16"/>
  <colors>
    <mruColors>
      <color rgb="FF254C25"/>
      <color rgb="FF326632"/>
      <color rgb="FFE7F3E7"/>
      <color rgb="FF1F3F1F"/>
      <color rgb="FF3F7F3F"/>
      <color rgb="FFDAF3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F7CF-BF81-624F-BAD3-2D8BEF649FAF}">
  <sheetPr codeName="Tabelle1"/>
  <dimension ref="A1:AH101"/>
  <sheetViews>
    <sheetView tabSelected="1" zoomScaleNormal="100" zoomScaleSheetLayoutView="100" workbookViewId="0">
      <pane ySplit="1" topLeftCell="A2" activePane="bottomLeft" state="frozen"/>
      <selection activeCell="I26" sqref="I26"/>
      <selection pane="bottomLeft" activeCell="I3" sqref="I3:I4"/>
    </sheetView>
  </sheetViews>
  <sheetFormatPr defaultColWidth="8.609375" defaultRowHeight="15" x14ac:dyDescent="0.2"/>
  <cols>
    <col min="1" max="1" width="2.5546875" style="10" customWidth="1"/>
    <col min="2" max="2" width="2.6875" style="5" customWidth="1"/>
    <col min="3" max="3" width="6.9921875" style="4" customWidth="1"/>
    <col min="4" max="4" width="15.6015625" style="1" customWidth="1"/>
    <col min="5" max="5" width="70.625" style="2" bestFit="1" customWidth="1"/>
    <col min="6" max="6" width="10.22265625" style="2" customWidth="1"/>
    <col min="7" max="7" width="18.6953125" style="1" customWidth="1"/>
    <col min="8" max="8" width="25.69140625" style="1" customWidth="1"/>
    <col min="9" max="9" width="29.7265625" style="2" customWidth="1"/>
    <col min="10" max="10" width="20.4453125" style="40" customWidth="1"/>
    <col min="11" max="12" width="11.1640625" style="32" customWidth="1"/>
    <col min="13" max="13" width="11.1640625" style="42" customWidth="1"/>
    <col min="14" max="14" width="11.1640625" style="32" customWidth="1"/>
    <col min="15" max="15" width="13.85546875" style="32" customWidth="1"/>
    <col min="16" max="18" width="6.859375" style="14" customWidth="1"/>
    <col min="19" max="21" width="14.52734375" style="14" customWidth="1"/>
    <col min="22" max="22" width="9.28125" style="14" customWidth="1"/>
    <col min="23" max="24" width="9.28125" style="15" customWidth="1"/>
    <col min="25" max="26" width="13.44921875" style="15" customWidth="1"/>
    <col min="27" max="28" width="9.28125" style="15" customWidth="1"/>
    <col min="29" max="29" width="13.44921875" style="15" customWidth="1"/>
    <col min="30" max="31" width="19.7734375" style="14" customWidth="1"/>
    <col min="32" max="32" width="19.7734375" style="16" customWidth="1"/>
    <col min="33" max="33" width="40.89453125" style="13" customWidth="1"/>
    <col min="34" max="34" width="34.4375" style="19" customWidth="1"/>
    <col min="35" max="16384" width="8.609375" style="1"/>
  </cols>
  <sheetData>
    <row r="1" spans="1:34" s="7" customFormat="1" x14ac:dyDescent="0.2">
      <c r="A1" s="6" t="s">
        <v>90</v>
      </c>
      <c r="B1" s="7" t="s">
        <v>166</v>
      </c>
      <c r="C1" s="8" t="s">
        <v>167</v>
      </c>
      <c r="D1" s="7" t="s">
        <v>76</v>
      </c>
      <c r="E1" s="7" t="s">
        <v>74</v>
      </c>
      <c r="F1" s="7" t="s">
        <v>94</v>
      </c>
      <c r="G1" s="7" t="s">
        <v>177</v>
      </c>
      <c r="H1" s="7" t="s">
        <v>176</v>
      </c>
      <c r="I1" s="55" t="s">
        <v>75</v>
      </c>
      <c r="J1" s="30" t="s">
        <v>184</v>
      </c>
      <c r="K1" s="43" t="s">
        <v>180</v>
      </c>
      <c r="L1" s="43" t="s">
        <v>185</v>
      </c>
      <c r="M1" s="31" t="s">
        <v>191</v>
      </c>
      <c r="N1" s="7" t="s">
        <v>190</v>
      </c>
      <c r="O1" s="7" t="s">
        <v>173</v>
      </c>
      <c r="P1" s="7" t="s">
        <v>83</v>
      </c>
      <c r="Q1" s="7" t="s">
        <v>84</v>
      </c>
      <c r="R1" s="7" t="s">
        <v>89</v>
      </c>
      <c r="S1" s="7" t="s">
        <v>168</v>
      </c>
      <c r="T1" s="7" t="s">
        <v>87</v>
      </c>
      <c r="U1" s="7" t="s">
        <v>88</v>
      </c>
      <c r="V1" s="7" t="s">
        <v>79</v>
      </c>
      <c r="W1" s="9" t="s">
        <v>80</v>
      </c>
      <c r="X1" s="9" t="s">
        <v>81</v>
      </c>
      <c r="Y1" s="9" t="s">
        <v>170</v>
      </c>
      <c r="Z1" s="9" t="s">
        <v>196</v>
      </c>
      <c r="AA1" s="9" t="s">
        <v>197</v>
      </c>
      <c r="AB1" s="9" t="s">
        <v>198</v>
      </c>
      <c r="AC1" s="9" t="s">
        <v>191</v>
      </c>
      <c r="AD1" s="7" t="s">
        <v>85</v>
      </c>
      <c r="AE1" s="7" t="s">
        <v>172</v>
      </c>
      <c r="AF1" s="12" t="s">
        <v>171</v>
      </c>
      <c r="AG1" s="11" t="s">
        <v>82</v>
      </c>
      <c r="AH1" s="12" t="s">
        <v>165</v>
      </c>
    </row>
    <row r="2" spans="1:34" ht="27.75" x14ac:dyDescent="0.2">
      <c r="C2" s="4">
        <v>44621</v>
      </c>
      <c r="D2" s="1" t="s">
        <v>210</v>
      </c>
      <c r="E2" s="2" t="s">
        <v>211</v>
      </c>
      <c r="F2" s="2" t="s">
        <v>95</v>
      </c>
      <c r="G2" s="1" t="s">
        <v>213</v>
      </c>
      <c r="H2" s="1" t="s">
        <v>212</v>
      </c>
      <c r="J2" s="41" t="str">
        <f>IF(ISBLANK($D2),"",IFERROR(TRIM(LEFT($G2,FIND("#",$G2)-1)),$G2))</f>
        <v>Freude</v>
      </c>
      <c r="K2" s="14">
        <f>IF(ISBLANK($D2),"",_xlfn.NUMBERVALUE(_xlfn.XLOOKUP($J2,Themen!$B:$B,Themen!$A:$A,999,0,1)))</f>
        <v>1</v>
      </c>
      <c r="L2" s="14">
        <f>IF(ISBLANK($D2),"",IFERROR(_xlfn.NUMBERVALUE(TRIM(RIGHT($G2,LEN($G2)-FIND("#",$G2)))),999))</f>
        <v>0</v>
      </c>
      <c r="M2" s="39">
        <f>IF(ISBLANK($D2),"",$L2+1000*$K2)</f>
        <v>1000</v>
      </c>
      <c r="N2" s="14" t="str">
        <f>IF(ISBLANK($D2),"",IF($S2&lt;&gt;"","Bibel","Sonstiges"))</f>
        <v>Bibel</v>
      </c>
      <c r="O2" s="32" t="str">
        <f>IF(ISBLANK($D2),"",SUBSTITUTE(SUBSTITUTE(SUBSTITUTE($D2,", ",","),"; ",";"),". ","."))</f>
        <v>Röm 15,13</v>
      </c>
      <c r="P2" s="14" t="str">
        <f>IF(ISBLANK($D2),"",IFERROR(MID($O2,1,FIND("#",SUBSTITUTE($O2," ","#",LEN($O2)-LEN(SUBSTITUTE($O2," ",""))))-1),$O2))</f>
        <v>Röm</v>
      </c>
      <c r="Q2" s="14" t="str">
        <f>IF(ISBLANK($D2),"",IF(ISERROR(_xlfn.NUMBERVALUE(LEFT($P2,1))),"",LEFT($P2,1)))</f>
        <v/>
      </c>
      <c r="R2" s="14" t="str">
        <f>IF(ISBLANK($D2),"",TRIM(IF($Q2="",$P2,IF(MID($P2,2,1)=".",MID($P2,3,LEN($P2)-2),MID($P2,2,LEN($P2)-1)))))</f>
        <v>Röm</v>
      </c>
      <c r="S2" s="14">
        <f>IF(ISBLANK($D2),"",_xlfn.XLOOKUP(CONCATENATE($Q2,$R2),'Bücher der Bibel'!$D:$D,'Bücher der Bibel'!$A:$A,_xlfn.XLOOKUP(CONCATENATE($Q2,IF($Q2="","",". "),$R2,"*"),'Bücher der Bibel'!$B:$B,'Bücher der Bibel'!$A:$A,"",2,1),0,1))</f>
        <v>52</v>
      </c>
      <c r="T2" s="14" t="str">
        <f>IF(ISBLANK($D2),"",IF($Z2="Plural",
_xlfn.XLOOKUP(CONCATENATE($Q2,$R2),'Bücher der Bibel'!$D:$D,'Bücher der Bibel'!$B:$B,_xlfn.XLOOKUP(CONCATENATE($Q2,IF($Q2="","",". "),$R2,"*"),'Bücher der Bibel'!$B:$B,'Bücher der Bibel'!$B:$B,$R2,2,1),0,1),
_xlfn.XLOOKUP(CONCATENATE($Q2,$R2),'Bücher der Bibel'!$D:$D,'Bücher der Bibel'!$C:$C,_xlfn.XLOOKUP(CONCATENATE($Q2,IF($Q2="","",". "),$R2,"*"),'Bücher der Bibel'!$C:$C,'Bücher der Bibel'!$C:$C,$R2,2,1),0,1)
))</f>
        <v>Römer</v>
      </c>
      <c r="U2" s="14" t="str">
        <f>IF(ISBLANK($D2),"",_xlfn.XLOOKUP(CONCATENATE($Q2,$R2),'Bücher der Bibel'!$D:$D,'Bücher der Bibel'!$D:$D,_xlfn.XLOOKUP(CONCATENATE($Q2,IF($Q2="","",". "),$R2,"*"),'Bücher der Bibel'!$B:$B,'Bücher der Bibel'!$D:$D,$R2,2,1),0,1))</f>
        <v>Röm</v>
      </c>
      <c r="V2" s="14" t="str">
        <f>IF(ISBLANK($D2),"",IFERROR(SUBSTITUTE(MID($O2,FIND("#",SUBSTITUTE($O2," ","#",LEN($O2)-LEN(SUBSTITUTE($O2," ",""))))+1,LEN($O2)),";","; "),""))</f>
        <v>15,13</v>
      </c>
      <c r="W2" s="15" t="str">
        <f>IF(ISBLANK($D2),"",IFERROR(LEFT($V2,SEARCH(",",$V2)-1),$V2))</f>
        <v>15</v>
      </c>
      <c r="X2" s="15" t="str">
        <f>IF(ISBLANK($D2),"",IF(ISERROR(SEARCH(";",$V2,1)),IFERROR(RIGHT($V2,LEN($V2)-SEARCH(",",$V2)),""),NA()))</f>
        <v>13</v>
      </c>
      <c r="Y2" s="15" t="str">
        <f>IF(ISBLANK($D2),"",
IF(NOT(ISERROR(SEARCH(";",$V2,1))),"Mehrere Kapitel",
IF(NOT(ISERROR(SEARCH("-",$W2,1))),"Kapitelbereich",
IF($X2="","Einzelnes Kapitel",
IF(NOT(ISERROR(SEARCH("-",$X2,1))),"Versbereich",
IF(NOT(ISERROR(SEARCH(".",$X2,1))),"Mehrere Verse",
"Einzelner Vers"))))))</f>
        <v>Einzelner Vers</v>
      </c>
      <c r="Z2" s="15" t="str">
        <f>IF(ISBLANK($D2),"",
IF(AND(ISERROR(SEARCH(";",$V2,1)),ISERROR(SEARCH("-",$W2,1))),"Singular","Plural"))</f>
        <v>Singular</v>
      </c>
      <c r="AA2" s="15">
        <f>IF(ISBLANK($D2),"",_xlfn.NUMBERVALUE(LEFT($W2,MIN(IFERROR(SEARCH("-",$W2)-1,LEN($W2)),IFERROR(SEARCH(".",$W2)-1,LEN($W2)),IFERROR(SEARCH("(",$W2)-1,LEN($W2))))))</f>
        <v>15</v>
      </c>
      <c r="AB2" s="15">
        <f>IF(ISBLANK($D2),"",_xlfn.NUMBERVALUE(LEFT($X2,MIN(IFERROR(SEARCH("-",$X2)-1,LEN($X2)),IFERROR(SEARCH(".",$X2)-1,LEN($X2)),IFERROR(SEARCH("(",$X2)-1,LEN($X2))))))</f>
        <v>13</v>
      </c>
      <c r="AC2" s="15">
        <f>IF(ISBLANK($D2),"",_xlfn.NUMBERVALUE(
IF(ISNUMBER($S2),$S2*1000000,0)+
IF(ISNUMBER($AA2),$AA2*1000,0)+
IF(ISNUMBER($AB2),$AB2,0)
))</f>
        <v>52015013</v>
      </c>
      <c r="AD2" s="14" t="str">
        <f>IF(ISBLANK($D2),"",TRIM(CONCATENATE($T2," ",SUBSTITUTE($V2,"-","–"))))</f>
        <v>Römer 15,13</v>
      </c>
      <c r="AE2" s="14" t="str">
        <f>IF(ISBLANK($D2),"",TRIM(CONCATENATE($U2," ",SUBSTITUTE($V2,"-","–"))))</f>
        <v>Röm 15,13</v>
      </c>
      <c r="AF2" s="16" t="str">
        <f>IF(ISBLANK($D2),"",CONCATENATE($U2," ",SUBSTITUTE(SUBSTITUTE($V2,",",":"),".",",")))</f>
        <v>Röm 15:13</v>
      </c>
      <c r="AG2" s="17" t="str">
        <f>IF(ISBLANK($D2),"",HYPERLINK(CONCATENATE("https://www.bibleserver.com/EU/",$AD2),CONCATENATE("Öffne ",$AD2," auf bibleserver.com")))</f>
        <v>Öffne Römer 15,13 auf bibleserver.com</v>
      </c>
      <c r="AH2" s="18" t="str">
        <f>IF(ISBLANK($D2),"",HYPERLINK(CONCATENATE("accord://read/EÜ-LEM?",SUBSTITUTE($AF2," ","_")),CONCATENATE("Öffne ",$AF2," in Accordance")))</f>
        <v>Öffne Röm 15:13 in Accordance</v>
      </c>
    </row>
    <row r="3" spans="1:34" x14ac:dyDescent="0.2">
      <c r="A3" s="10">
        <v>1</v>
      </c>
      <c r="B3" s="5">
        <v>1</v>
      </c>
      <c r="C3" s="4">
        <v>44562</v>
      </c>
      <c r="D3" s="1" t="s">
        <v>0</v>
      </c>
      <c r="E3" s="2" t="s">
        <v>77</v>
      </c>
      <c r="F3" s="2" t="s">
        <v>95</v>
      </c>
      <c r="G3" s="1" t="s">
        <v>186</v>
      </c>
      <c r="J3" s="41" t="str">
        <f>IF(ISBLANK($D3),"",IFERROR(TRIM(LEFT($G3,FIND("#",$G3)-1)),$G3))</f>
        <v>Freude</v>
      </c>
      <c r="K3" s="14">
        <f>IF(ISBLANK($D3),"",_xlfn.NUMBERVALUE(_xlfn.XLOOKUP($J3,Themen!$B:$B,Themen!$A:$A,999,0,1)))</f>
        <v>1</v>
      </c>
      <c r="L3" s="14">
        <f>IF(ISBLANK($D3),"",IFERROR(_xlfn.NUMBERVALUE(TRIM(RIGHT($G3,LEN($G3)-FIND("#",$G3)))),999))</f>
        <v>1</v>
      </c>
      <c r="M3" s="39">
        <f>IF(ISBLANK($D3),"",$L3+1000*$K3)</f>
        <v>1001</v>
      </c>
      <c r="N3" s="14" t="str">
        <f>IF(ISBLANK($D3),"",IF($S3&lt;&gt;"","Bibel","Sonstiges"))</f>
        <v>Bibel</v>
      </c>
      <c r="O3" s="32" t="str">
        <f>IF(ISBLANK($D3),"",SUBSTITUTE(SUBSTITUTE(SUBSTITUTE($D3,", ",","),"; ",";"),". ","."))</f>
        <v>Phil 4,4</v>
      </c>
      <c r="P3" s="14" t="str">
        <f>IF(ISBLANK($D3),"",IFERROR(MID($O3,1,FIND("#",SUBSTITUTE($O3," ","#",LEN($O3)-LEN(SUBSTITUTE($O3," ",""))))-1),$O3))</f>
        <v>Phil</v>
      </c>
      <c r="Q3" s="14" t="str">
        <f>IF(ISBLANK($D3),"",IF(ISERROR(_xlfn.NUMBERVALUE(LEFT($P3,1))),"",LEFT($P3,1)))</f>
        <v/>
      </c>
      <c r="R3" s="14" t="str">
        <f>IF(ISBLANK($D3),"",TRIM(IF($Q3="",$P3,IF(MID($P3,2,1)=".",MID($P3,3,LEN($P3)-2),MID($P3,2,LEN($P3)-1)))))</f>
        <v>Phil</v>
      </c>
      <c r="S3" s="14">
        <f>IF(ISBLANK($D3),"",_xlfn.XLOOKUP(CONCATENATE($Q3,$R3),'Bücher der Bibel'!$D:$D,'Bücher der Bibel'!$A:$A,_xlfn.XLOOKUP(CONCATENATE($Q3,IF($Q3="","",". "),$R3,"*"),'Bücher der Bibel'!$B:$B,'Bücher der Bibel'!$A:$A,"",2,1),0,1))</f>
        <v>57</v>
      </c>
      <c r="T3" s="14" t="str">
        <f>IF(ISBLANK($D3),"",IF($Z3="Plural",
_xlfn.XLOOKUP(CONCATENATE($Q3,$R3),'Bücher der Bibel'!$D:$D,'Bücher der Bibel'!$B:$B,_xlfn.XLOOKUP(CONCATENATE($Q3,IF($Q3="","",". "),$R3,"*"),'Bücher der Bibel'!$B:$B,'Bücher der Bibel'!$B:$B,$R3,2,1),0,1),
_xlfn.XLOOKUP(CONCATENATE($Q3,$R3),'Bücher der Bibel'!$D:$D,'Bücher der Bibel'!$C:$C,_xlfn.XLOOKUP(CONCATENATE($Q3,IF($Q3="","",". "),$R3,"*"),'Bücher der Bibel'!$C:$C,'Bücher der Bibel'!$C:$C,$R3,2,1),0,1)
))</f>
        <v>Philipper</v>
      </c>
      <c r="U3" s="14" t="str">
        <f>IF(ISBLANK($D3),"",_xlfn.XLOOKUP(CONCATENATE($Q3,$R3),'Bücher der Bibel'!$D:$D,'Bücher der Bibel'!$D:$D,_xlfn.XLOOKUP(CONCATENATE($Q3,IF($Q3="","",". "),$R3,"*"),'Bücher der Bibel'!$B:$B,'Bücher der Bibel'!$D:$D,$R3,2,1),0,1))</f>
        <v>Phil</v>
      </c>
      <c r="V3" s="14" t="str">
        <f>IF(ISBLANK($D3),"",IFERROR(SUBSTITUTE(MID($O3,FIND("#",SUBSTITUTE($O3," ","#",LEN($O3)-LEN(SUBSTITUTE($O3," ",""))))+1,LEN($O3)),";","; "),""))</f>
        <v>4,4</v>
      </c>
      <c r="W3" s="15" t="str">
        <f>IF(ISBLANK($D3),"",IFERROR(LEFT($V3,SEARCH(",",$V3)-1),$V3))</f>
        <v>4</v>
      </c>
      <c r="X3" s="15" t="str">
        <f>IF(ISBLANK($D3),"",IF(ISERROR(SEARCH(";",$V3,1)),IFERROR(RIGHT($V3,LEN($V3)-SEARCH(",",$V3)),""),NA()))</f>
        <v>4</v>
      </c>
      <c r="Y3" s="15" t="str">
        <f>IF(ISBLANK($D3),"",
IF(NOT(ISERROR(SEARCH(";",$V3,1))),"Mehrere Kapitel",
IF(NOT(ISERROR(SEARCH("-",$W3,1))),"Kapitelbereich",
IF($X3="","Einzelnes Kapitel",
IF(NOT(ISERROR(SEARCH("-",$X3,1))),"Versbereich",
IF(NOT(ISERROR(SEARCH(".",$X3,1))),"Mehrere Verse",
"Einzelner Vers"))))))</f>
        <v>Einzelner Vers</v>
      </c>
      <c r="Z3" s="15" t="str">
        <f>IF(ISBLANK($D3),"",
IF(AND(ISERROR(SEARCH(";",$V3,1)),ISERROR(SEARCH("-",$W3,1))),"Singular","Plural"))</f>
        <v>Singular</v>
      </c>
      <c r="AA3" s="15">
        <f>IF(ISBLANK($D3),"",_xlfn.NUMBERVALUE(LEFT($W3,MIN(IFERROR(SEARCH("-",$W3)-1,LEN($W3)),IFERROR(SEARCH(".",$W3)-1,LEN($W3)),IFERROR(SEARCH("(",$W3)-1,LEN($W3))))))</f>
        <v>4</v>
      </c>
      <c r="AB3" s="15">
        <f>IF(ISBLANK($D3),"",_xlfn.NUMBERVALUE(LEFT($X3,MIN(IFERROR(SEARCH("-",$X3)-1,LEN($X3)),IFERROR(SEARCH(".",$X3)-1,LEN($X3)),IFERROR(SEARCH("(",$X3)-1,LEN($X3))))))</f>
        <v>4</v>
      </c>
      <c r="AC3" s="15">
        <f>IF(ISBLANK($D3),"",_xlfn.NUMBERVALUE(
IF(ISNUMBER($S3),$S3*1000000,0)+
IF(ISNUMBER($AA3),$AA3*1000,0)+
IF(ISNUMBER($AB3),$AB3,0)
))</f>
        <v>57004004</v>
      </c>
      <c r="AD3" s="14" t="str">
        <f>IF(ISBLANK($D3),"",TRIM(CONCATENATE($T3," ",SUBSTITUTE($V3,"-","–"))))</f>
        <v>Philipper 4,4</v>
      </c>
      <c r="AE3" s="14" t="str">
        <f>IF(ISBLANK($D3),"",TRIM(CONCATENATE($U3," ",SUBSTITUTE($V3,"-","–"))))</f>
        <v>Phil 4,4</v>
      </c>
      <c r="AF3" s="16" t="str">
        <f>IF(ISBLANK($D3),"",CONCATENATE($U3," ",SUBSTITUTE(SUBSTITUTE($V3,",",":"),".",",")))</f>
        <v>Phil 4:4</v>
      </c>
      <c r="AG3" s="17" t="str">
        <f>IF(ISBLANK($D3),"",HYPERLINK(CONCATENATE("https://www.bibleserver.com/EU/",$AD3),CONCATENATE("Öffne ",$AD3," auf bibleserver.com")))</f>
        <v>Öffne Philipper 4,4 auf bibleserver.com</v>
      </c>
      <c r="AH3" s="18" t="str">
        <f>IF(ISBLANK($D3),"",HYPERLINK(CONCATENATE("accord://read/EÜ-LEM?",SUBSTITUTE($AF3," ","_")),CONCATENATE("Öffne ",$AF3," in Accordance")))</f>
        <v>Öffne Phil 4:4 in Accordance</v>
      </c>
    </row>
    <row r="4" spans="1:34" x14ac:dyDescent="0.2">
      <c r="A4" s="10">
        <v>1</v>
      </c>
      <c r="C4" s="4">
        <v>44562</v>
      </c>
      <c r="D4" s="1" t="s">
        <v>1</v>
      </c>
      <c r="E4" s="2" t="s">
        <v>78</v>
      </c>
      <c r="F4" s="2" t="s">
        <v>95</v>
      </c>
      <c r="G4" s="1" t="s">
        <v>187</v>
      </c>
      <c r="J4" s="41" t="str">
        <f>IF(ISBLANK($D4),"",IFERROR(TRIM(LEFT($G4,FIND("#",$G4)-1)),$G4))</f>
        <v>Freude</v>
      </c>
      <c r="K4" s="14">
        <f>IF(ISBLANK($D4),"",_xlfn.NUMBERVALUE(_xlfn.XLOOKUP($J4,Themen!$B:$B,Themen!$A:$A,999,0,1)))</f>
        <v>1</v>
      </c>
      <c r="L4" s="14">
        <f>IF(ISBLANK($D4),"",IFERROR(_xlfn.NUMBERVALUE(TRIM(RIGHT($G4,LEN($G4)-FIND("#",$G4)))),999))</f>
        <v>2</v>
      </c>
      <c r="M4" s="39">
        <f>IF(ISBLANK($D4),"",$L4+1000*$K4)</f>
        <v>1002</v>
      </c>
      <c r="N4" s="14" t="str">
        <f>IF(ISBLANK($D4),"",IF($S4&lt;&gt;"","Bibel","Sonstiges"))</f>
        <v>Bibel</v>
      </c>
      <c r="O4" s="32" t="str">
        <f>IF(ISBLANK($D4),"",SUBSTITUTE(SUBSTITUTE(SUBSTITUTE($D4,", ",","),"; ",";"),". ","."))</f>
        <v>1Thess 5,16</v>
      </c>
      <c r="P4" s="14" t="str">
        <f>IF(ISBLANK($D4),"",IFERROR(MID($O4,1,FIND("#",SUBSTITUTE($O4," ","#",LEN($O4)-LEN(SUBSTITUTE($O4," ",""))))-1),$O4))</f>
        <v>1Thess</v>
      </c>
      <c r="Q4" s="14" t="str">
        <f>IF(ISBLANK($D4),"",IF(ISERROR(_xlfn.NUMBERVALUE(LEFT($P4,1))),"",LEFT($P4,1)))</f>
        <v>1</v>
      </c>
      <c r="R4" s="14" t="str">
        <f>IF(ISBLANK($D4),"",TRIM(IF($Q4="",$P4,IF(MID($P4,2,1)=".",MID($P4,3,LEN($P4)-2),MID($P4,2,LEN($P4)-1)))))</f>
        <v>Thess</v>
      </c>
      <c r="S4" s="14">
        <f>IF(ISBLANK($D4),"",_xlfn.XLOOKUP(CONCATENATE($Q4,$R4),'Bücher der Bibel'!$D:$D,'Bücher der Bibel'!$A:$A,_xlfn.XLOOKUP(CONCATENATE($Q4,IF($Q4="","",". "),$R4,"*"),'Bücher der Bibel'!$B:$B,'Bücher der Bibel'!$A:$A,"",2,1),0,1))</f>
        <v>59</v>
      </c>
      <c r="T4" s="14" t="str">
        <f>IF(ISBLANK($D4),"",IF($Z4="Plural",
_xlfn.XLOOKUP(CONCATENATE($Q4,$R4),'Bücher der Bibel'!$D:$D,'Bücher der Bibel'!$B:$B,_xlfn.XLOOKUP(CONCATENATE($Q4,IF($Q4="","",". "),$R4,"*"),'Bücher der Bibel'!$B:$B,'Bücher der Bibel'!$B:$B,$R4,2,1),0,1),
_xlfn.XLOOKUP(CONCATENATE($Q4,$R4),'Bücher der Bibel'!$D:$D,'Bücher der Bibel'!$C:$C,_xlfn.XLOOKUP(CONCATENATE($Q4,IF($Q4="","",". "),$R4,"*"),'Bücher der Bibel'!$C:$C,'Bücher der Bibel'!$C:$C,$R4,2,1),0,1)
))</f>
        <v>1. Thessalonicher</v>
      </c>
      <c r="U4" s="14" t="str">
        <f>IF(ISBLANK($D4),"",_xlfn.XLOOKUP(CONCATENATE($Q4,$R4),'Bücher der Bibel'!$D:$D,'Bücher der Bibel'!$D:$D,_xlfn.XLOOKUP(CONCATENATE($Q4,IF($Q4="","",". "),$R4,"*"),'Bücher der Bibel'!$B:$B,'Bücher der Bibel'!$D:$D,$R4,2,1),0,1))</f>
        <v>1Thess</v>
      </c>
      <c r="V4" s="14" t="str">
        <f>IF(ISBLANK($D4),"",IFERROR(SUBSTITUTE(MID($O4,FIND("#",SUBSTITUTE($O4," ","#",LEN($O4)-LEN(SUBSTITUTE($O4," ",""))))+1,LEN($O4)),";","; "),""))</f>
        <v>5,16</v>
      </c>
      <c r="W4" s="15" t="str">
        <f>IF(ISBLANK($D4),"",IFERROR(LEFT($V4,SEARCH(",",$V4)-1),$V4))</f>
        <v>5</v>
      </c>
      <c r="X4" s="15" t="str">
        <f>IF(ISBLANK($D4),"",IF(ISERROR(SEARCH(";",$V4,1)),IFERROR(RIGHT($V4,LEN($V4)-SEARCH(",",$V4)),""),NA()))</f>
        <v>16</v>
      </c>
      <c r="Y4" s="15" t="str">
        <f>IF(ISBLANK($D4),"",
IF(NOT(ISERROR(SEARCH(";",$V4,1))),"Mehrere Kapitel",
IF(NOT(ISERROR(SEARCH("-",$W4,1))),"Kapitelbereich",
IF($X4="","Einzelnes Kapitel",
IF(NOT(ISERROR(SEARCH("-",$X4,1))),"Versbereich",
IF(NOT(ISERROR(SEARCH(".",$X4,1))),"Mehrere Verse",
"Einzelner Vers"))))))</f>
        <v>Einzelner Vers</v>
      </c>
      <c r="Z4" s="15" t="str">
        <f>IF(ISBLANK($D4),"",
IF(AND(ISERROR(SEARCH(";",$V4,1)),ISERROR(SEARCH("-",$W4,1))),"Singular","Plural"))</f>
        <v>Singular</v>
      </c>
      <c r="AA4" s="15">
        <f>IF(ISBLANK($D4),"",_xlfn.NUMBERVALUE(LEFT($W4,MIN(IFERROR(SEARCH("-",$W4)-1,LEN($W4)),IFERROR(SEARCH(".",$W4)-1,LEN($W4)),IFERROR(SEARCH("(",$W4)-1,LEN($W4))))))</f>
        <v>5</v>
      </c>
      <c r="AB4" s="15">
        <f>IF(ISBLANK($D4),"",_xlfn.NUMBERVALUE(LEFT($X4,MIN(IFERROR(SEARCH("-",$X4)-1,LEN($X4)),IFERROR(SEARCH(".",$X4)-1,LEN($X4)),IFERROR(SEARCH("(",$X4)-1,LEN($X4))))))</f>
        <v>16</v>
      </c>
      <c r="AC4" s="15">
        <f>IF(ISBLANK($D4),"",_xlfn.NUMBERVALUE(
IF(ISNUMBER($S4),$S4*1000000,0)+
IF(ISNUMBER($AA4),$AA4*1000,0)+
IF(ISNUMBER($AB4),$AB4,0)
))</f>
        <v>59005016</v>
      </c>
      <c r="AD4" s="14" t="str">
        <f>IF(ISBLANK($D4),"",TRIM(CONCATENATE($T4," ",SUBSTITUTE($V4,"-","–"))))</f>
        <v>1. Thessalonicher 5,16</v>
      </c>
      <c r="AE4" s="14" t="str">
        <f>IF(ISBLANK($D4),"",TRIM(CONCATENATE($U4," ",SUBSTITUTE($V4,"-","–"))))</f>
        <v>1Thess 5,16</v>
      </c>
      <c r="AF4" s="16" t="str">
        <f>IF(ISBLANK($D4),"",CONCATENATE($U4," ",SUBSTITUTE(SUBSTITUTE($V4,",",":"),".",",")))</f>
        <v>1Thess 5:16</v>
      </c>
      <c r="AG4" s="17" t="str">
        <f>IF(ISBLANK($D4),"",HYPERLINK(CONCATENATE("https://www.bibleserver.com/EU/",$AD4),CONCATENATE("Öffne ",$AD4," auf bibleserver.com")))</f>
        <v>Öffne 1. Thessalonicher 5,16 auf bibleserver.com</v>
      </c>
      <c r="AH4" s="18" t="str">
        <f>IF(ISBLANK($D4),"",HYPERLINK(CONCATENATE("accord://read/EÜ-LEM?",SUBSTITUTE($AF4," ","_")),CONCATENATE("Öffne ",$AF4," in Accordance")))</f>
        <v>Öffne 1Thess 5:16 in Accordance</v>
      </c>
    </row>
    <row r="5" spans="1:34" ht="27.75" x14ac:dyDescent="0.2">
      <c r="A5" s="10">
        <v>2</v>
      </c>
      <c r="B5" s="5">
        <v>1</v>
      </c>
      <c r="C5" s="4">
        <v>44562</v>
      </c>
      <c r="D5" s="1" t="s">
        <v>91</v>
      </c>
      <c r="E5" s="2" t="s">
        <v>164</v>
      </c>
      <c r="F5" s="2" t="s">
        <v>95</v>
      </c>
      <c r="G5" s="1" t="s">
        <v>188</v>
      </c>
      <c r="J5" s="41" t="str">
        <f>IF(ISBLANK($D5),"",IFERROR(TRIM(LEFT($G5,FIND("#",$G5)-1)),$G5))</f>
        <v>Freude</v>
      </c>
      <c r="K5" s="14">
        <f>IF(ISBLANK($D5),"",_xlfn.NUMBERVALUE(_xlfn.XLOOKUP($J5,Themen!$B:$B,Themen!$A:$A,999,0,1)))</f>
        <v>1</v>
      </c>
      <c r="L5" s="14">
        <f>IF(ISBLANK($D5),"",IFERROR(_xlfn.NUMBERVALUE(TRIM(RIGHT($G5,LEN($G5)-FIND("#",$G5)))),999))</f>
        <v>3</v>
      </c>
      <c r="M5" s="39">
        <f>IF(ISBLANK($D5),"",$L5+1000*$K5)</f>
        <v>1003</v>
      </c>
      <c r="N5" s="14" t="str">
        <f>IF(ISBLANK($D5),"",IF($S5&lt;&gt;"","Bibel","Sonstiges"))</f>
        <v>Bibel</v>
      </c>
      <c r="O5" s="32" t="str">
        <f>IF(ISBLANK($D5),"",SUBSTITUTE(SUBSTITUTE(SUBSTITUTE($D5,", ",","),"; ",";"),". ","."))</f>
        <v>Joh 16,22</v>
      </c>
      <c r="P5" s="14" t="str">
        <f>IF(ISBLANK($D5),"",IFERROR(MID($O5,1,FIND("#",SUBSTITUTE($O5," ","#",LEN($O5)-LEN(SUBSTITUTE($O5," ",""))))-1),$O5))</f>
        <v>Joh</v>
      </c>
      <c r="Q5" s="14" t="str">
        <f>IF(ISBLANK($D5),"",IF(ISERROR(_xlfn.NUMBERVALUE(LEFT($P5,1))),"",LEFT($P5,1)))</f>
        <v/>
      </c>
      <c r="R5" s="14" t="str">
        <f>IF(ISBLANK($D5),"",TRIM(IF($Q5="",$P5,IF(MID($P5,2,1)=".",MID($P5,3,LEN($P5)-2),MID($P5,2,LEN($P5)-1)))))</f>
        <v>Joh</v>
      </c>
      <c r="S5" s="14">
        <f>IF(ISBLANK($D5),"",_xlfn.XLOOKUP(CONCATENATE($Q5,$R5),'Bücher der Bibel'!$D:$D,'Bücher der Bibel'!$A:$A,_xlfn.XLOOKUP(CONCATENATE($Q5,IF($Q5="","",". "),$R5,"*"),'Bücher der Bibel'!$B:$B,'Bücher der Bibel'!$A:$A,"",2,1),0,1))</f>
        <v>50</v>
      </c>
      <c r="T5" s="14" t="str">
        <f>IF(ISBLANK($D5),"",IF($Z5="Plural",
_xlfn.XLOOKUP(CONCATENATE($Q5,$R5),'Bücher der Bibel'!$D:$D,'Bücher der Bibel'!$B:$B,_xlfn.XLOOKUP(CONCATENATE($Q5,IF($Q5="","",". "),$R5,"*"),'Bücher der Bibel'!$B:$B,'Bücher der Bibel'!$B:$B,$R5,2,1),0,1),
_xlfn.XLOOKUP(CONCATENATE($Q5,$R5),'Bücher der Bibel'!$D:$D,'Bücher der Bibel'!$C:$C,_xlfn.XLOOKUP(CONCATENATE($Q5,IF($Q5="","",". "),$R5,"*"),'Bücher der Bibel'!$C:$C,'Bücher der Bibel'!$C:$C,$R5,2,1),0,1)
))</f>
        <v>Johannes</v>
      </c>
      <c r="U5" s="14" t="str">
        <f>IF(ISBLANK($D5),"",_xlfn.XLOOKUP(CONCATENATE($Q5,$R5),'Bücher der Bibel'!$D:$D,'Bücher der Bibel'!$D:$D,_xlfn.XLOOKUP(CONCATENATE($Q5,IF($Q5="","",". "),$R5,"*"),'Bücher der Bibel'!$B:$B,'Bücher der Bibel'!$D:$D,$R5,2,1),0,1))</f>
        <v>Joh</v>
      </c>
      <c r="V5" s="14" t="str">
        <f>IF(ISBLANK($D5),"",IFERROR(SUBSTITUTE(MID($O5,FIND("#",SUBSTITUTE($O5," ","#",LEN($O5)-LEN(SUBSTITUTE($O5," ",""))))+1,LEN($O5)),";","; "),""))</f>
        <v>16,22</v>
      </c>
      <c r="W5" s="15" t="str">
        <f>IF(ISBLANK($D5),"",IFERROR(LEFT($V5,SEARCH(",",$V5)-1),$V5))</f>
        <v>16</v>
      </c>
      <c r="X5" s="15" t="str">
        <f>IF(ISBLANK($D5),"",IF(ISERROR(SEARCH(";",$V5,1)),IFERROR(RIGHT($V5,LEN($V5)-SEARCH(",",$V5)),""),NA()))</f>
        <v>22</v>
      </c>
      <c r="Y5" s="15" t="str">
        <f>IF(ISBLANK($D5),"",
IF(NOT(ISERROR(SEARCH(";",$V5,1))),"Mehrere Kapitel",
IF(NOT(ISERROR(SEARCH("-",$W5,1))),"Kapitelbereich",
IF($X5="","Einzelnes Kapitel",
IF(NOT(ISERROR(SEARCH("-",$X5,1))),"Versbereich",
IF(NOT(ISERROR(SEARCH(".",$X5,1))),"Mehrere Verse",
"Einzelner Vers"))))))</f>
        <v>Einzelner Vers</v>
      </c>
      <c r="Z5" s="15" t="str">
        <f>IF(ISBLANK($D5),"",
IF(AND(ISERROR(SEARCH(";",$V5,1)),ISERROR(SEARCH("-",$W5,1))),"Singular","Plural"))</f>
        <v>Singular</v>
      </c>
      <c r="AA5" s="15">
        <f>IF(ISBLANK($D5),"",_xlfn.NUMBERVALUE(LEFT($W5,MIN(IFERROR(SEARCH("-",$W5)-1,LEN($W5)),IFERROR(SEARCH(".",$W5)-1,LEN($W5)),IFERROR(SEARCH("(",$W5)-1,LEN($W5))))))</f>
        <v>16</v>
      </c>
      <c r="AB5" s="15">
        <f>IF(ISBLANK($D5),"",_xlfn.NUMBERVALUE(LEFT($X5,MIN(IFERROR(SEARCH("-",$X5)-1,LEN($X5)),IFERROR(SEARCH(".",$X5)-1,LEN($X5)),IFERROR(SEARCH("(",$X5)-1,LEN($X5))))))</f>
        <v>22</v>
      </c>
      <c r="AC5" s="15">
        <f>IF(ISBLANK($D5),"",_xlfn.NUMBERVALUE(
IF(ISNUMBER($S5),$S5*1000000,0)+
IF(ISNUMBER($AA5),$AA5*1000,0)+
IF(ISNUMBER($AB5),$AB5,0)
))</f>
        <v>50016022</v>
      </c>
      <c r="AD5" s="14" t="str">
        <f>IF(ISBLANK($D5),"",TRIM(CONCATENATE($T5," ",SUBSTITUTE($V5,"-","–"))))</f>
        <v>Johannes 16,22</v>
      </c>
      <c r="AE5" s="14" t="str">
        <f>IF(ISBLANK($D5),"",TRIM(CONCATENATE($U5," ",SUBSTITUTE($V5,"-","–"))))</f>
        <v>Joh 16,22</v>
      </c>
      <c r="AF5" s="16" t="str">
        <f>IF(ISBLANK($D5),"",CONCATENATE($U5," ",SUBSTITUTE(SUBSTITUTE($V5,",",":"),".",",")))</f>
        <v>Joh 16:22</v>
      </c>
      <c r="AG5" s="17" t="str">
        <f>IF(ISBLANK($D5),"",HYPERLINK(CONCATENATE("https://www.bibleserver.com/EU/",$AD5),CONCATENATE("Öffne ",$AD5," auf bibleserver.com")))</f>
        <v>Öffne Johannes 16,22 auf bibleserver.com</v>
      </c>
      <c r="AH5" s="18" t="str">
        <f>IF(ISBLANK($D5),"",HYPERLINK(CONCATENATE("accord://read/EÜ-LEM?",SUBSTITUTE($AF5," ","_")),CONCATENATE("Öffne ",$AF5," in Accordance")))</f>
        <v>Öffne Joh 16:22 in Accordance</v>
      </c>
    </row>
    <row r="6" spans="1:34" x14ac:dyDescent="0.2">
      <c r="B6" s="5">
        <v>1</v>
      </c>
      <c r="C6" s="4">
        <v>44593</v>
      </c>
      <c r="D6" s="1" t="s">
        <v>174</v>
      </c>
      <c r="E6" s="2" t="s">
        <v>175</v>
      </c>
      <c r="F6" s="2" t="s">
        <v>95</v>
      </c>
      <c r="G6" s="1" t="s">
        <v>189</v>
      </c>
      <c r="H6" s="1" t="s">
        <v>181</v>
      </c>
      <c r="J6" s="41" t="str">
        <f>IF(ISBLANK($D6),"",IFERROR(TRIM(LEFT($G6,FIND("#",$G6)-1)),$G6))</f>
        <v>Freude</v>
      </c>
      <c r="K6" s="14">
        <f>IF(ISBLANK($D6),"",_xlfn.NUMBERVALUE(_xlfn.XLOOKUP($J6,Themen!$B:$B,Themen!$A:$A,999,0,1)))</f>
        <v>1</v>
      </c>
      <c r="L6" s="14">
        <f>IF(ISBLANK($D6),"",IFERROR(_xlfn.NUMBERVALUE(TRIM(RIGHT($G6,LEN($G6)-FIND("#",$G6)))),999))</f>
        <v>4</v>
      </c>
      <c r="M6" s="39">
        <f>IF(ISBLANK($D6),"",$L6+1000*$K6)</f>
        <v>1004</v>
      </c>
      <c r="N6" s="14" t="str">
        <f>IF(ISBLANK($D6),"",IF($S6&lt;&gt;"","Bibel","Sonstiges"))</f>
        <v>Bibel</v>
      </c>
      <c r="O6" s="32" t="str">
        <f>IF(ISBLANK($D6),"",SUBSTITUTE(SUBSTITUTE(SUBSTITUTE($D6,", ",","),"; ",";"),". ","."))</f>
        <v>Neh 8,10</v>
      </c>
      <c r="P6" s="14" t="str">
        <f>IF(ISBLANK($D6),"",IFERROR(MID($O6,1,FIND("#",SUBSTITUTE($O6," ","#",LEN($O6)-LEN(SUBSTITUTE($O6," ",""))))-1),$O6))</f>
        <v>Neh</v>
      </c>
      <c r="Q6" s="14" t="str">
        <f>IF(ISBLANK($D6),"",IF(ISERROR(_xlfn.NUMBERVALUE(LEFT($P6,1))),"",LEFT($P6,1)))</f>
        <v/>
      </c>
      <c r="R6" s="14" t="str">
        <f>IF(ISBLANK($D6),"",TRIM(IF($Q6="",$P6,IF(MID($P6,2,1)=".",MID($P6,3,LEN($P6)-2),MID($P6,2,LEN($P6)-1)))))</f>
        <v>Neh</v>
      </c>
      <c r="S6" s="14">
        <f>IF(ISBLANK($D6),"",_xlfn.XLOOKUP(CONCATENATE($Q6,$R6),'Bücher der Bibel'!$D:$D,'Bücher der Bibel'!$A:$A,_xlfn.XLOOKUP(CONCATENATE($Q6,IF($Q6="","",". "),$R6,"*"),'Bücher der Bibel'!$B:$B,'Bücher der Bibel'!$A:$A,"",2,1),0,1))</f>
        <v>16</v>
      </c>
      <c r="T6" s="14" t="str">
        <f>IF(ISBLANK($D6),"",IF($Z6="Plural",
_xlfn.XLOOKUP(CONCATENATE($Q6,$R6),'Bücher der Bibel'!$D:$D,'Bücher der Bibel'!$B:$B,_xlfn.XLOOKUP(CONCATENATE($Q6,IF($Q6="","",". "),$R6,"*"),'Bücher der Bibel'!$B:$B,'Bücher der Bibel'!$B:$B,$R6,2,1),0,1),
_xlfn.XLOOKUP(CONCATENATE($Q6,$R6),'Bücher der Bibel'!$D:$D,'Bücher der Bibel'!$C:$C,_xlfn.XLOOKUP(CONCATENATE($Q6,IF($Q6="","",". "),$R6,"*"),'Bücher der Bibel'!$C:$C,'Bücher der Bibel'!$C:$C,$R6,2,1),0,1)
))</f>
        <v>Nehemia</v>
      </c>
      <c r="U6" s="14" t="str">
        <f>IF(ISBLANK($D6),"",_xlfn.XLOOKUP(CONCATENATE($Q6,$R6),'Bücher der Bibel'!$D:$D,'Bücher der Bibel'!$D:$D,_xlfn.XLOOKUP(CONCATENATE($Q6,IF($Q6="","",". "),$R6,"*"),'Bücher der Bibel'!$B:$B,'Bücher der Bibel'!$D:$D,$R6,2,1),0,1))</f>
        <v>Neh</v>
      </c>
      <c r="V6" s="14" t="str">
        <f>IF(ISBLANK($D6),"",IFERROR(SUBSTITUTE(MID($O6,FIND("#",SUBSTITUTE($O6," ","#",LEN($O6)-LEN(SUBSTITUTE($O6," ",""))))+1,LEN($O6)),";","; "),""))</f>
        <v>8,10</v>
      </c>
      <c r="W6" s="15" t="str">
        <f>IF(ISBLANK($D6),"",IFERROR(LEFT($V6,SEARCH(",",$V6)-1),$V6))</f>
        <v>8</v>
      </c>
      <c r="X6" s="15" t="str">
        <f>IF(ISBLANK($D6),"",IF(ISERROR(SEARCH(";",$V6,1)),IFERROR(RIGHT($V6,LEN($V6)-SEARCH(",",$V6)),""),NA()))</f>
        <v>10</v>
      </c>
      <c r="Y6" s="15" t="str">
        <f>IF(ISBLANK($D6),"",
IF(NOT(ISERROR(SEARCH(";",$V6,1))),"Mehrere Kapitel",
IF(NOT(ISERROR(SEARCH("-",$W6,1))),"Kapitelbereich",
IF($X6="","Einzelnes Kapitel",
IF(NOT(ISERROR(SEARCH("-",$X6,1))),"Versbereich",
IF(NOT(ISERROR(SEARCH(".",$X6,1))),"Mehrere Verse",
"Einzelner Vers"))))))</f>
        <v>Einzelner Vers</v>
      </c>
      <c r="Z6" s="15" t="str">
        <f>IF(ISBLANK($D6),"",
IF(AND(ISERROR(SEARCH(";",$V6,1)),ISERROR(SEARCH("-",$W6,1))),"Singular","Plural"))</f>
        <v>Singular</v>
      </c>
      <c r="AA6" s="15">
        <f>IF(ISBLANK($D6),"",_xlfn.NUMBERVALUE(LEFT($W6,MIN(IFERROR(SEARCH("-",$W6)-1,LEN($W6)),IFERROR(SEARCH(".",$W6)-1,LEN($W6)),IFERROR(SEARCH("(",$W6)-1,LEN($W6))))))</f>
        <v>8</v>
      </c>
      <c r="AB6" s="15">
        <f>IF(ISBLANK($D6),"",_xlfn.NUMBERVALUE(LEFT($X6,MIN(IFERROR(SEARCH("-",$X6)-1,LEN($X6)),IFERROR(SEARCH(".",$X6)-1,LEN($X6)),IFERROR(SEARCH("(",$X6)-1,LEN($X6))))))</f>
        <v>10</v>
      </c>
      <c r="AC6" s="15">
        <f>IF(ISBLANK($D6),"",_xlfn.NUMBERVALUE(
IF(ISNUMBER($S6),$S6*1000000,0)+
IF(ISNUMBER($AA6),$AA6*1000,0)+
IF(ISNUMBER($AB6),$AB6,0)
))</f>
        <v>16008010</v>
      </c>
      <c r="AD6" s="14" t="str">
        <f>IF(ISBLANK($D6),"",TRIM(CONCATENATE($T6," ",SUBSTITUTE($V6,"-","–"))))</f>
        <v>Nehemia 8,10</v>
      </c>
      <c r="AE6" s="14" t="str">
        <f>IF(ISBLANK($D6),"",TRIM(CONCATENATE($U6," ",SUBSTITUTE($V6,"-","–"))))</f>
        <v>Neh 8,10</v>
      </c>
      <c r="AF6" s="16" t="str">
        <f>IF(ISBLANK($D6),"",CONCATENATE($U6," ",SUBSTITUTE(SUBSTITUTE($V6,",",":"),".",",")))</f>
        <v>Neh 8:10</v>
      </c>
      <c r="AG6" s="17" t="str">
        <f>IF(ISBLANK($D6),"",HYPERLINK(CONCATENATE("https://www.bibleserver.com/EU/",$AD6),CONCATENATE("Öffne ",$AD6," auf bibleserver.com")))</f>
        <v>Öffne Nehemia 8,10 auf bibleserver.com</v>
      </c>
      <c r="AH6" s="18" t="str">
        <f>IF(ISBLANK($D6),"",HYPERLINK(CONCATENATE("accord://read/EÜ-LEM?",SUBSTITUTE($AF6," ","_")),CONCATENATE("Öffne ",$AF6," in Accordance")))</f>
        <v>Öffne Neh 8:10 in Accordance</v>
      </c>
    </row>
    <row r="7" spans="1:34" x14ac:dyDescent="0.2">
      <c r="B7" s="5">
        <v>1</v>
      </c>
      <c r="C7" s="4">
        <v>44621</v>
      </c>
      <c r="D7" s="1" t="s">
        <v>200</v>
      </c>
      <c r="E7" s="2" t="s">
        <v>201</v>
      </c>
      <c r="F7" s="2" t="s">
        <v>95</v>
      </c>
      <c r="G7" s="1" t="s">
        <v>2</v>
      </c>
      <c r="H7" s="1" t="s">
        <v>199</v>
      </c>
      <c r="J7" s="41" t="str">
        <f>IF(ISBLANK($D7),"",IFERROR(TRIM(LEFT($G7,FIND("#",$G7)-1)),$G7))</f>
        <v>Freude</v>
      </c>
      <c r="K7" s="14">
        <f>IF(ISBLANK($D7),"",_xlfn.NUMBERVALUE(_xlfn.XLOOKUP($J7,Themen!$B:$B,Themen!$A:$A,999,0,1)))</f>
        <v>1</v>
      </c>
      <c r="L7" s="14">
        <f>IF(ISBLANK($D7),"",IFERROR(_xlfn.NUMBERVALUE(TRIM(RIGHT($G7,LEN($G7)-FIND("#",$G7)))),999))</f>
        <v>999</v>
      </c>
      <c r="M7" s="39">
        <f>IF(ISBLANK($D7),"",$L7+1000*$K7)</f>
        <v>1999</v>
      </c>
      <c r="N7" s="14" t="str">
        <f>IF(ISBLANK($D7),"",IF($S7&lt;&gt;"","Bibel","Sonstiges"))</f>
        <v>Bibel</v>
      </c>
      <c r="O7" s="32" t="str">
        <f>IF(ISBLANK($D7),"",SUBSTITUTE(SUBSTITUTE(SUBSTITUTE($D7,", ",","),"; ",";"),". ","."))</f>
        <v>Ps 4,8</v>
      </c>
      <c r="P7" s="14" t="str">
        <f>IF(ISBLANK($D7),"",IFERROR(MID($O7,1,FIND("#",SUBSTITUTE($O7," ","#",LEN($O7)-LEN(SUBSTITUTE($O7," ",""))))-1),$O7))</f>
        <v>Ps</v>
      </c>
      <c r="Q7" s="14" t="str">
        <f>IF(ISBLANK($D7),"",IF(ISERROR(_xlfn.NUMBERVALUE(LEFT($P7,1))),"",LEFT($P7,1)))</f>
        <v/>
      </c>
      <c r="R7" s="14" t="str">
        <f>IF(ISBLANK($D7),"",TRIM(IF($Q7="",$P7,IF(MID($P7,2,1)=".",MID($P7,3,LEN($P7)-2),MID($P7,2,LEN($P7)-1)))))</f>
        <v>Ps</v>
      </c>
      <c r="S7" s="14">
        <f>IF(ISBLANK($D7),"",_xlfn.XLOOKUP(CONCATENATE($Q7,$R7),'Bücher der Bibel'!$D:$D,'Bücher der Bibel'!$A:$A,_xlfn.XLOOKUP(CONCATENATE($Q7,IF($Q7="","",". "),$R7,"*"),'Bücher der Bibel'!$B:$B,'Bücher der Bibel'!$A:$A,"",2,1),0,1))</f>
        <v>23</v>
      </c>
      <c r="T7" s="14" t="str">
        <f>IF(ISBLANK($D7),"",IF($Z7="Plural",
_xlfn.XLOOKUP(CONCATENATE($Q7,$R7),'Bücher der Bibel'!$D:$D,'Bücher der Bibel'!$B:$B,_xlfn.XLOOKUP(CONCATENATE($Q7,IF($Q7="","",". "),$R7,"*"),'Bücher der Bibel'!$B:$B,'Bücher der Bibel'!$B:$B,$R7,2,1),0,1),
_xlfn.XLOOKUP(CONCATENATE($Q7,$R7),'Bücher der Bibel'!$D:$D,'Bücher der Bibel'!$C:$C,_xlfn.XLOOKUP(CONCATENATE($Q7,IF($Q7="","",". "),$R7,"*"),'Bücher der Bibel'!$C:$C,'Bücher der Bibel'!$C:$C,$R7,2,1),0,1)
))</f>
        <v>Psalm</v>
      </c>
      <c r="U7" s="14" t="str">
        <f>IF(ISBLANK($D7),"",_xlfn.XLOOKUP(CONCATENATE($Q7,$R7),'Bücher der Bibel'!$D:$D,'Bücher der Bibel'!$D:$D,_xlfn.XLOOKUP(CONCATENATE($Q7,IF($Q7="","",". "),$R7,"*"),'Bücher der Bibel'!$B:$B,'Bücher der Bibel'!$D:$D,$R7,2,1),0,1))</f>
        <v>Ps</v>
      </c>
      <c r="V7" s="14" t="str">
        <f>IF(ISBLANK($D7),"",IFERROR(SUBSTITUTE(MID($O7,FIND("#",SUBSTITUTE($O7," ","#",LEN($O7)-LEN(SUBSTITUTE($O7," ",""))))+1,LEN($O7)),";","; "),""))</f>
        <v>4,8</v>
      </c>
      <c r="W7" s="15" t="str">
        <f>IF(ISBLANK($D7),"",IFERROR(LEFT($V7,SEARCH(",",$V7)-1),$V7))</f>
        <v>4</v>
      </c>
      <c r="X7" s="15" t="str">
        <f>IF(ISBLANK($D7),"",IF(ISERROR(SEARCH(";",$V7,1)),IFERROR(RIGHT($V7,LEN($V7)-SEARCH(",",$V7)),""),NA()))</f>
        <v>8</v>
      </c>
      <c r="Y7" s="15" t="str">
        <f>IF(ISBLANK($D7),"",
IF(NOT(ISERROR(SEARCH(";",$V7,1))),"Mehrere Kapitel",
IF(NOT(ISERROR(SEARCH("-",$W7,1))),"Kapitelbereich",
IF($X7="","Einzelnes Kapitel",
IF(NOT(ISERROR(SEARCH("-",$X7,1))),"Versbereich",
IF(NOT(ISERROR(SEARCH(".",$X7,1))),"Mehrere Verse",
"Einzelner Vers"))))))</f>
        <v>Einzelner Vers</v>
      </c>
      <c r="Z7" s="15" t="str">
        <f>IF(ISBLANK($D7),"",
IF(AND(ISERROR(SEARCH(";",$V7,1)),ISERROR(SEARCH("-",$W7,1))),"Singular","Plural"))</f>
        <v>Singular</v>
      </c>
      <c r="AA7" s="15">
        <f>IF(ISBLANK($D7),"",_xlfn.NUMBERVALUE(LEFT($W7,MIN(IFERROR(SEARCH("-",$W7)-1,LEN($W7)),IFERROR(SEARCH(".",$W7)-1,LEN($W7)),IFERROR(SEARCH("(",$W7)-1,LEN($W7))))))</f>
        <v>4</v>
      </c>
      <c r="AB7" s="15">
        <f>IF(ISBLANK($D7),"",_xlfn.NUMBERVALUE(LEFT($X7,MIN(IFERROR(SEARCH("-",$X7)-1,LEN($X7)),IFERROR(SEARCH(".",$X7)-1,LEN($X7)),IFERROR(SEARCH("(",$X7)-1,LEN($X7))))))</f>
        <v>8</v>
      </c>
      <c r="AC7" s="15">
        <f>IF(ISBLANK($D7),"",_xlfn.NUMBERVALUE(
IF(ISNUMBER($S7),$S7*1000000,0)+
IF(ISNUMBER($AA7),$AA7*1000,0)+
IF(ISNUMBER($AB7),$AB7,0)
))</f>
        <v>23004008</v>
      </c>
      <c r="AD7" s="14" t="str">
        <f>IF(ISBLANK($D7),"",TRIM(CONCATENATE($T7," ",SUBSTITUTE($V7,"-","–"))))</f>
        <v>Psalm 4,8</v>
      </c>
      <c r="AE7" s="14" t="str">
        <f>IF(ISBLANK($D7),"",TRIM(CONCATENATE($U7," ",SUBSTITUTE($V7,"-","–"))))</f>
        <v>Ps 4,8</v>
      </c>
      <c r="AF7" s="16" t="str">
        <f>IF(ISBLANK($D7),"",CONCATENATE($U7," ",SUBSTITUTE(SUBSTITUTE($V7,",",":"),".",",")))</f>
        <v>Ps 4:8</v>
      </c>
      <c r="AG7" s="17" t="str">
        <f>IF(ISBLANK($D7),"",HYPERLINK(CONCATENATE("https://www.bibleserver.com/EU/",$AD7),CONCATENATE("Öffne ",$AD7," auf bibleserver.com")))</f>
        <v>Öffne Psalm 4,8 auf bibleserver.com</v>
      </c>
      <c r="AH7" s="18" t="str">
        <f>IF(ISBLANK($D7),"",HYPERLINK(CONCATENATE("accord://read/EÜ-LEM?",SUBSTITUTE($AF7," ","_")),CONCATENATE("Öffne ",$AF7," in Accordance")))</f>
        <v>Öffne Ps 4:8 in Accordance</v>
      </c>
    </row>
    <row r="8" spans="1:34" x14ac:dyDescent="0.2">
      <c r="C8" s="4">
        <v>44621</v>
      </c>
      <c r="D8" s="1" t="s">
        <v>208</v>
      </c>
      <c r="E8" s="2" t="s">
        <v>207</v>
      </c>
      <c r="F8" s="2" t="s">
        <v>95</v>
      </c>
      <c r="G8" s="1" t="s">
        <v>2</v>
      </c>
      <c r="H8" s="1" t="s">
        <v>169</v>
      </c>
      <c r="J8" s="41" t="str">
        <f>IF(ISBLANK($D8),"",IFERROR(TRIM(LEFT($G8,FIND("#",$G8)-1)),$G8))</f>
        <v>Freude</v>
      </c>
      <c r="K8" s="14">
        <f>IF(ISBLANK($D8),"",_xlfn.NUMBERVALUE(_xlfn.XLOOKUP($J8,Themen!$B:$B,Themen!$A:$A,999,0,1)))</f>
        <v>1</v>
      </c>
      <c r="L8" s="14">
        <f>IF(ISBLANK($D8),"",IFERROR(_xlfn.NUMBERVALUE(TRIM(RIGHT($G8,LEN($G8)-FIND("#",$G8)))),999))</f>
        <v>999</v>
      </c>
      <c r="M8" s="39">
        <f>IF(ISBLANK($D8),"",$L8+1000*$K8)</f>
        <v>1999</v>
      </c>
      <c r="N8" s="14" t="str">
        <f>IF(ISBLANK($D8),"",IF($S8&lt;&gt;"","Bibel","Sonstiges"))</f>
        <v>Bibel</v>
      </c>
      <c r="O8" s="32" t="str">
        <f>IF(ISBLANK($D8),"",SUBSTITUTE(SUBSTITUTE(SUBSTITUTE($D8,", ",","),"; ",";"),". ","."))</f>
        <v>Ps 37,4</v>
      </c>
      <c r="P8" s="14" t="str">
        <f>IF(ISBLANK($D8),"",IFERROR(MID($O8,1,FIND("#",SUBSTITUTE($O8," ","#",LEN($O8)-LEN(SUBSTITUTE($O8," ",""))))-1),$O8))</f>
        <v>Ps</v>
      </c>
      <c r="Q8" s="14" t="str">
        <f>IF(ISBLANK($D8),"",IF(ISERROR(_xlfn.NUMBERVALUE(LEFT($P8,1))),"",LEFT($P8,1)))</f>
        <v/>
      </c>
      <c r="R8" s="14" t="str">
        <f>IF(ISBLANK($D8),"",TRIM(IF($Q8="",$P8,IF(MID($P8,2,1)=".",MID($P8,3,LEN($P8)-2),MID($P8,2,LEN($P8)-1)))))</f>
        <v>Ps</v>
      </c>
      <c r="S8" s="14">
        <f>IF(ISBLANK($D8),"",_xlfn.XLOOKUP(CONCATENATE($Q8,$R8),'Bücher der Bibel'!$D:$D,'Bücher der Bibel'!$A:$A,_xlfn.XLOOKUP(CONCATENATE($Q8,IF($Q8="","",". "),$R8,"*"),'Bücher der Bibel'!$B:$B,'Bücher der Bibel'!$A:$A,"",2,1),0,1))</f>
        <v>23</v>
      </c>
      <c r="T8" s="14" t="str">
        <f>IF(ISBLANK($D8),"",IF($Z8="Plural",
_xlfn.XLOOKUP(CONCATENATE($Q8,$R8),'Bücher der Bibel'!$D:$D,'Bücher der Bibel'!$B:$B,_xlfn.XLOOKUP(CONCATENATE($Q8,IF($Q8="","",". "),$R8,"*"),'Bücher der Bibel'!$B:$B,'Bücher der Bibel'!$B:$B,$R8,2,1),0,1),
_xlfn.XLOOKUP(CONCATENATE($Q8,$R8),'Bücher der Bibel'!$D:$D,'Bücher der Bibel'!$C:$C,_xlfn.XLOOKUP(CONCATENATE($Q8,IF($Q8="","",". "),$R8,"*"),'Bücher der Bibel'!$C:$C,'Bücher der Bibel'!$C:$C,$R8,2,1),0,1)
))</f>
        <v>Psalm</v>
      </c>
      <c r="U8" s="14" t="str">
        <f>IF(ISBLANK($D8),"",_xlfn.XLOOKUP(CONCATENATE($Q8,$R8),'Bücher der Bibel'!$D:$D,'Bücher der Bibel'!$D:$D,_xlfn.XLOOKUP(CONCATENATE($Q8,IF($Q8="","",". "),$R8,"*"),'Bücher der Bibel'!$B:$B,'Bücher der Bibel'!$D:$D,$R8,2,1),0,1))</f>
        <v>Ps</v>
      </c>
      <c r="V8" s="14" t="str">
        <f>IF(ISBLANK($D8),"",IFERROR(SUBSTITUTE(MID($O8,FIND("#",SUBSTITUTE($O8," ","#",LEN($O8)-LEN(SUBSTITUTE($O8," ",""))))+1,LEN($O8)),";","; "),""))</f>
        <v>37,4</v>
      </c>
      <c r="W8" s="15" t="str">
        <f>IF(ISBLANK($D8),"",IFERROR(LEFT($V8,SEARCH(",",$V8)-1),$V8))</f>
        <v>37</v>
      </c>
      <c r="X8" s="15" t="str">
        <f>IF(ISBLANK($D8),"",IF(ISERROR(SEARCH(";",$V8,1)),IFERROR(RIGHT($V8,LEN($V8)-SEARCH(",",$V8)),""),NA()))</f>
        <v>4</v>
      </c>
      <c r="Y8" s="15" t="str">
        <f>IF(ISBLANK($D8),"",
IF(NOT(ISERROR(SEARCH(";",$V8,1))),"Mehrere Kapitel",
IF(NOT(ISERROR(SEARCH("-",$W8,1))),"Kapitelbereich",
IF($X8="","Einzelnes Kapitel",
IF(NOT(ISERROR(SEARCH("-",$X8,1))),"Versbereich",
IF(NOT(ISERROR(SEARCH(".",$X8,1))),"Mehrere Verse",
"Einzelner Vers"))))))</f>
        <v>Einzelner Vers</v>
      </c>
      <c r="Z8" s="15" t="str">
        <f>IF(ISBLANK($D8),"",
IF(AND(ISERROR(SEARCH(";",$V8,1)),ISERROR(SEARCH("-",$W8,1))),"Singular","Plural"))</f>
        <v>Singular</v>
      </c>
      <c r="AA8" s="15">
        <f>IF(ISBLANK($D8),"",_xlfn.NUMBERVALUE(LEFT($W8,MIN(IFERROR(SEARCH("-",$W8)-1,LEN($W8)),IFERROR(SEARCH(".",$W8)-1,LEN($W8)),IFERROR(SEARCH("(",$W8)-1,LEN($W8))))))</f>
        <v>37</v>
      </c>
      <c r="AB8" s="15">
        <f>IF(ISBLANK($D8),"",_xlfn.NUMBERVALUE(LEFT($X8,MIN(IFERROR(SEARCH("-",$X8)-1,LEN($X8)),IFERROR(SEARCH(".",$X8)-1,LEN($X8)),IFERROR(SEARCH("(",$X8)-1,LEN($X8))))))</f>
        <v>4</v>
      </c>
      <c r="AC8" s="15">
        <f>IF(ISBLANK($D8),"",_xlfn.NUMBERVALUE(
IF(ISNUMBER($S8),$S8*1000000,0)+
IF(ISNUMBER($AA8),$AA8*1000,0)+
IF(ISNUMBER($AB8),$AB8,0)
))</f>
        <v>23037004</v>
      </c>
      <c r="AD8" s="14" t="str">
        <f>IF(ISBLANK($D8),"",TRIM(CONCATENATE($T8," ",SUBSTITUTE($V8,"-","–"))))</f>
        <v>Psalm 37,4</v>
      </c>
      <c r="AE8" s="14" t="str">
        <f>IF(ISBLANK($D8),"",TRIM(CONCATENATE($U8," ",SUBSTITUTE($V8,"-","–"))))</f>
        <v>Ps 37,4</v>
      </c>
      <c r="AF8" s="16" t="str">
        <f>IF(ISBLANK($D8),"",CONCATENATE($U8," ",SUBSTITUTE(SUBSTITUTE($V8,",",":"),".",",")))</f>
        <v>Ps 37:4</v>
      </c>
      <c r="AG8" s="17" t="str">
        <f>IF(ISBLANK($D8),"",HYPERLINK(CONCATENATE("https://www.bibleserver.com/EU/",$AD8),CONCATENATE("Öffne ",$AD8," auf bibleserver.com")))</f>
        <v>Öffne Psalm 37,4 auf bibleserver.com</v>
      </c>
      <c r="AH8" s="18" t="str">
        <f>IF(ISBLANK($D8),"",HYPERLINK(CONCATENATE("accord://read/EÜ-LEM?",SUBSTITUTE($AF8," ","_")),CONCATENATE("Öffne ",$AF8," in Accordance")))</f>
        <v>Öffne Ps 37:4 in Accordance</v>
      </c>
    </row>
    <row r="9" spans="1:34" x14ac:dyDescent="0.2">
      <c r="J9" s="41" t="str">
        <f>IF(ISBLANK($D9),"",IFERROR(TRIM(LEFT($G9,FIND("#",$G9)-1)),$G9))</f>
        <v/>
      </c>
      <c r="K9" s="14" t="str">
        <f>IF(ISBLANK($D9),"",_xlfn.NUMBERVALUE(_xlfn.XLOOKUP($J9,Themen!$B:$B,Themen!$A:$A,999,0,1)))</f>
        <v/>
      </c>
      <c r="L9" s="14" t="str">
        <f>IF(ISBLANK($D9),"",IFERROR(_xlfn.NUMBERVALUE(TRIM(RIGHT($G9,LEN($G9)-FIND("#",$G9)))),999))</f>
        <v/>
      </c>
      <c r="M9" s="39" t="str">
        <f>IF(ISBLANK($D9),"",$L9+1000*$K9)</f>
        <v/>
      </c>
      <c r="N9" s="14" t="str">
        <f>IF(ISBLANK($D9),"",IF($S9&lt;&gt;"","Bibel","Sonstiges"))</f>
        <v/>
      </c>
      <c r="O9" s="32" t="str">
        <f>IF(ISBLANK($D9),"",SUBSTITUTE(SUBSTITUTE(SUBSTITUTE($D9,", ",","),"; ",";"),". ","."))</f>
        <v/>
      </c>
      <c r="P9" s="14" t="str">
        <f>IF(ISBLANK($D9),"",IFERROR(MID($O9,1,FIND("#",SUBSTITUTE($O9," ","#",LEN($O9)-LEN(SUBSTITUTE($O9," ",""))))-1),$O9))</f>
        <v/>
      </c>
      <c r="Q9" s="14" t="str">
        <f>IF(ISBLANK($D9),"",IF(ISERROR(_xlfn.NUMBERVALUE(LEFT($P9,1))),"",LEFT($P9,1)))</f>
        <v/>
      </c>
      <c r="R9" s="14" t="str">
        <f>IF(ISBLANK($D9),"",TRIM(IF($Q9="",$P9,IF(MID($P9,2,1)=".",MID($P9,3,LEN($P9)-2),MID($P9,2,LEN($P9)-1)))))</f>
        <v/>
      </c>
      <c r="S9" s="14" t="str">
        <f>IF(ISBLANK($D9),"",_xlfn.XLOOKUP(CONCATENATE($Q9,$R9),'Bücher der Bibel'!$D:$D,'Bücher der Bibel'!$A:$A,_xlfn.XLOOKUP(CONCATENATE($Q9,IF($Q9="","",". "),$R9,"*"),'Bücher der Bibel'!$B:$B,'Bücher der Bibel'!$A:$A,"",2,1),0,1))</f>
        <v/>
      </c>
      <c r="T9" s="14" t="str">
        <f>IF(ISBLANK($D9),"",IF($Z9="Plural",
_xlfn.XLOOKUP(CONCATENATE($Q9,$R9),'Bücher der Bibel'!$D:$D,'Bücher der Bibel'!$B:$B,_xlfn.XLOOKUP(CONCATENATE($Q9,IF($Q9="","",". "),$R9,"*"),'Bücher der Bibel'!$B:$B,'Bücher der Bibel'!$B:$B,$R9,2,1),0,1),
_xlfn.XLOOKUP(CONCATENATE($Q9,$R9),'Bücher der Bibel'!$D:$D,'Bücher der Bibel'!$C:$C,_xlfn.XLOOKUP(CONCATENATE($Q9,IF($Q9="","",". "),$R9,"*"),'Bücher der Bibel'!$C:$C,'Bücher der Bibel'!$C:$C,$R9,2,1),0,1)
))</f>
        <v/>
      </c>
      <c r="U9" s="14" t="str">
        <f>IF(ISBLANK($D9),"",_xlfn.XLOOKUP(CONCATENATE($Q9,$R9),'Bücher der Bibel'!$D:$D,'Bücher der Bibel'!$D:$D,_xlfn.XLOOKUP(CONCATENATE($Q9,IF($Q9="","",". "),$R9,"*"),'Bücher der Bibel'!$B:$B,'Bücher der Bibel'!$D:$D,$R9,2,1),0,1))</f>
        <v/>
      </c>
      <c r="V9" s="14" t="str">
        <f>IF(ISBLANK($D9),"",IFERROR(SUBSTITUTE(MID($O9,FIND("#",SUBSTITUTE($O9," ","#",LEN($O9)-LEN(SUBSTITUTE($O9," ",""))))+1,LEN($O9)),";","; "),""))</f>
        <v/>
      </c>
      <c r="W9" s="15" t="str">
        <f>IF(ISBLANK($D9),"",IFERROR(LEFT($V9,SEARCH(",",$V9)-1),$V9))</f>
        <v/>
      </c>
      <c r="X9" s="15" t="str">
        <f>IF(ISBLANK($D9),"",IF(ISERROR(SEARCH(";",$V9,1)),IFERROR(RIGHT($V9,LEN($V9)-SEARCH(",",$V9)),""),NA()))</f>
        <v/>
      </c>
      <c r="Y9" s="15" t="str">
        <f>IF(ISBLANK($D9),"",
IF(NOT(ISERROR(SEARCH(";",$V9,1))),"Mehrere Kapitel",
IF(NOT(ISERROR(SEARCH("-",$W9,1))),"Kapitelbereich",
IF($X9="","Einzelnes Kapitel",
IF(NOT(ISERROR(SEARCH("-",$X9,1))),"Versbereich",
IF(NOT(ISERROR(SEARCH(".",$X9,1))),"Mehrere Verse",
"Einzelner Vers"))))))</f>
        <v/>
      </c>
      <c r="Z9" s="15" t="str">
        <f>IF(ISBLANK($D9),"",
IF(AND(ISERROR(SEARCH(";",$V9,1)),ISERROR(SEARCH("-",$W9,1))),"Singular","Plural"))</f>
        <v/>
      </c>
      <c r="AA9" s="15" t="str">
        <f>IF(ISBLANK($D9),"",_xlfn.NUMBERVALUE(LEFT($W9,MIN(IFERROR(SEARCH("-",$W9)-1,LEN($W9)),IFERROR(SEARCH(".",$W9)-1,LEN($W9)),IFERROR(SEARCH("(",$W9)-1,LEN($W9))))))</f>
        <v/>
      </c>
      <c r="AB9" s="15" t="str">
        <f>IF(ISBLANK($D9),"",_xlfn.NUMBERVALUE(LEFT($X9,MIN(IFERROR(SEARCH("-",$X9)-1,LEN($X9)),IFERROR(SEARCH(".",$X9)-1,LEN($X9)),IFERROR(SEARCH("(",$X9)-1,LEN($X9))))))</f>
        <v/>
      </c>
      <c r="AC9" s="15" t="str">
        <f>IF(ISBLANK($D9),"",_xlfn.NUMBERVALUE(
IF(ISNUMBER($S9),$S9*1000000,0)+
IF(ISNUMBER($AA9),$AA9*1000,0)+
IF(ISNUMBER($AB9),$AB9,0)
))</f>
        <v/>
      </c>
      <c r="AD9" s="14" t="str">
        <f>IF(ISBLANK($D9),"",TRIM(CONCATENATE($T9," ",SUBSTITUTE($V9,"-","–"))))</f>
        <v/>
      </c>
      <c r="AE9" s="14" t="str">
        <f>IF(ISBLANK($D9),"",TRIM(CONCATENATE($U9," ",SUBSTITUTE($V9,"-","–"))))</f>
        <v/>
      </c>
      <c r="AF9" s="16" t="str">
        <f>IF(ISBLANK($D9),"",CONCATENATE($U9," ",SUBSTITUTE(SUBSTITUTE($V9,",",":"),".",",")))</f>
        <v/>
      </c>
      <c r="AG9" s="17" t="str">
        <f>IF(ISBLANK($D9),"",HYPERLINK(CONCATENATE("https://www.bibleserver.com/EU/",$AD9),CONCATENATE("Öffne ",$AD9," auf bibleserver.com")))</f>
        <v/>
      </c>
      <c r="AH9" s="18" t="str">
        <f>IF(ISBLANK($D9),"",HYPERLINK(CONCATENATE("accord://read/EÜ-LEM?",SUBSTITUTE($AF9," ","_")),CONCATENATE("Öffne ",$AF9," in Accordance")))</f>
        <v/>
      </c>
    </row>
    <row r="10" spans="1:34" x14ac:dyDescent="0.2">
      <c r="J10" s="41" t="str">
        <f>IF(ISBLANK($D10),"",IFERROR(TRIM(LEFT($G10,FIND("#",$G10)-1)),$G10))</f>
        <v/>
      </c>
      <c r="K10" s="14" t="str">
        <f>IF(ISBLANK($D10),"",_xlfn.NUMBERVALUE(_xlfn.XLOOKUP($J10,Themen!$B:$B,Themen!$A:$A,999,0,1)))</f>
        <v/>
      </c>
      <c r="L10" s="14" t="str">
        <f>IF(ISBLANK($D10),"",IFERROR(_xlfn.NUMBERVALUE(TRIM(RIGHT($G10,LEN($G10)-FIND("#",$G10)))),999))</f>
        <v/>
      </c>
      <c r="M10" s="39" t="str">
        <f>IF(ISBLANK($D10),"",$L10+1000*$K10)</f>
        <v/>
      </c>
      <c r="N10" s="14" t="str">
        <f>IF(ISBLANK($D10),"",IF($S10&lt;&gt;"","Bibel","Sonstiges"))</f>
        <v/>
      </c>
      <c r="O10" s="32" t="str">
        <f>IF(ISBLANK($D10),"",SUBSTITUTE(SUBSTITUTE(SUBSTITUTE($D10,", ",","),"; ",";"),". ","."))</f>
        <v/>
      </c>
      <c r="P10" s="14" t="str">
        <f>IF(ISBLANK($D10),"",IFERROR(MID($O10,1,FIND("#",SUBSTITUTE($O10," ","#",LEN($O10)-LEN(SUBSTITUTE($O10," ",""))))-1),$O10))</f>
        <v/>
      </c>
      <c r="Q10" s="14" t="str">
        <f>IF(ISBLANK($D10),"",IF(ISERROR(_xlfn.NUMBERVALUE(LEFT($P10,1))),"",LEFT($P10,1)))</f>
        <v/>
      </c>
      <c r="R10" s="14" t="str">
        <f>IF(ISBLANK($D10),"",TRIM(IF($Q10="",$P10,IF(MID($P10,2,1)=".",MID($P10,3,LEN($P10)-2),MID($P10,2,LEN($P10)-1)))))</f>
        <v/>
      </c>
      <c r="S10" s="14" t="str">
        <f>IF(ISBLANK($D10),"",_xlfn.XLOOKUP(CONCATENATE($Q10,$R10),'Bücher der Bibel'!$D:$D,'Bücher der Bibel'!$A:$A,_xlfn.XLOOKUP(CONCATENATE($Q10,IF($Q10="","",". "),$R10,"*"),'Bücher der Bibel'!$B:$B,'Bücher der Bibel'!$A:$A,"",2,1),0,1))</f>
        <v/>
      </c>
      <c r="T10" s="14" t="str">
        <f>IF(ISBLANK($D10),"",IF($Z10="Plural",
_xlfn.XLOOKUP(CONCATENATE($Q10,$R10),'Bücher der Bibel'!$D:$D,'Bücher der Bibel'!$B:$B,_xlfn.XLOOKUP(CONCATENATE($Q10,IF($Q10="","",". "),$R10,"*"),'Bücher der Bibel'!$B:$B,'Bücher der Bibel'!$B:$B,$R10,2,1),0,1),
_xlfn.XLOOKUP(CONCATENATE($Q10,$R10),'Bücher der Bibel'!$D:$D,'Bücher der Bibel'!$C:$C,_xlfn.XLOOKUP(CONCATENATE($Q10,IF($Q10="","",". "),$R10,"*"),'Bücher der Bibel'!$C:$C,'Bücher der Bibel'!$C:$C,$R10,2,1),0,1)
))</f>
        <v/>
      </c>
      <c r="U10" s="14" t="str">
        <f>IF(ISBLANK($D10),"",_xlfn.XLOOKUP(CONCATENATE($Q10,$R10),'Bücher der Bibel'!$D:$D,'Bücher der Bibel'!$D:$D,_xlfn.XLOOKUP(CONCATENATE($Q10,IF($Q10="","",". "),$R10,"*"),'Bücher der Bibel'!$B:$B,'Bücher der Bibel'!$D:$D,$R10,2,1),0,1))</f>
        <v/>
      </c>
      <c r="V10" s="14" t="str">
        <f>IF(ISBLANK($D10),"",IFERROR(SUBSTITUTE(MID($O10,FIND("#",SUBSTITUTE($O10," ","#",LEN($O10)-LEN(SUBSTITUTE($O10," ",""))))+1,LEN($O10)),";","; "),""))</f>
        <v/>
      </c>
      <c r="W10" s="15" t="str">
        <f>IF(ISBLANK($D10),"",IFERROR(LEFT($V10,SEARCH(",",$V10)-1),$V10))</f>
        <v/>
      </c>
      <c r="X10" s="15" t="str">
        <f>IF(ISBLANK($D10),"",IF(ISERROR(SEARCH(";",$V10,1)),IFERROR(RIGHT($V10,LEN($V10)-SEARCH(",",$V10)),""),NA()))</f>
        <v/>
      </c>
      <c r="Y10" s="15" t="str">
        <f>IF(ISBLANK($D10),"",
IF(NOT(ISERROR(SEARCH(";",$V10,1))),"Mehrere Kapitel",
IF(NOT(ISERROR(SEARCH("-",$W10,1))),"Kapitelbereich",
IF($X10="","Einzelnes Kapitel",
IF(NOT(ISERROR(SEARCH("-",$X10,1))),"Versbereich",
IF(NOT(ISERROR(SEARCH(".",$X10,1))),"Mehrere Verse",
"Einzelner Vers"))))))</f>
        <v/>
      </c>
      <c r="Z10" s="15" t="str">
        <f>IF(ISBLANK($D10),"",
IF(AND(ISERROR(SEARCH(";",$V10,1)),ISERROR(SEARCH("-",$W10,1))),"Singular","Plural"))</f>
        <v/>
      </c>
      <c r="AA10" s="15" t="str">
        <f>IF(ISBLANK($D10),"",_xlfn.NUMBERVALUE(LEFT($W10,MIN(IFERROR(SEARCH("-",$W10)-1,LEN($W10)),IFERROR(SEARCH(".",$W10)-1,LEN($W10)),IFERROR(SEARCH("(",$W10)-1,LEN($W10))))))</f>
        <v/>
      </c>
      <c r="AB10" s="15" t="str">
        <f>IF(ISBLANK($D10),"",_xlfn.NUMBERVALUE(LEFT($X10,MIN(IFERROR(SEARCH("-",$X10)-1,LEN($X10)),IFERROR(SEARCH(".",$X10)-1,LEN($X10)),IFERROR(SEARCH("(",$X10)-1,LEN($X10))))))</f>
        <v/>
      </c>
      <c r="AC10" s="15" t="str">
        <f>IF(ISBLANK($D10),"",_xlfn.NUMBERVALUE(
IF(ISNUMBER($S10),$S10*1000000,0)+
IF(ISNUMBER($AA10),$AA10*1000,0)+
IF(ISNUMBER($AB10),$AB10,0)
))</f>
        <v/>
      </c>
      <c r="AD10" s="14" t="str">
        <f>IF(ISBLANK($D10),"",TRIM(CONCATENATE($T10," ",SUBSTITUTE($V10,"-","–"))))</f>
        <v/>
      </c>
      <c r="AE10" s="14" t="str">
        <f>IF(ISBLANK($D10),"",TRIM(CONCATENATE($U10," ",SUBSTITUTE($V10,"-","–"))))</f>
        <v/>
      </c>
      <c r="AF10" s="16" t="str">
        <f>IF(ISBLANK($D10),"",CONCATENATE($U10," ",SUBSTITUTE(SUBSTITUTE($V10,",",":"),".",",")))</f>
        <v/>
      </c>
      <c r="AG10" s="17" t="str">
        <f>IF(ISBLANK($D10),"",HYPERLINK(CONCATENATE("https://www.bibleserver.com/EU/",$AD10),CONCATENATE("Öffne ",$AD10," auf bibleserver.com")))</f>
        <v/>
      </c>
      <c r="AH10" s="18" t="str">
        <f>IF(ISBLANK($D10),"",HYPERLINK(CONCATENATE("accord://read/EÜ-LEM?",SUBSTITUTE($AF10," ","_")),CONCATENATE("Öffne ",$AF10," in Accordance")))</f>
        <v/>
      </c>
    </row>
    <row r="11" spans="1:34" x14ac:dyDescent="0.2">
      <c r="J11" s="41" t="str">
        <f>IF(ISBLANK($D11),"",IFERROR(TRIM(LEFT($G11,FIND("#",$G11)-1)),$G11))</f>
        <v/>
      </c>
      <c r="K11" s="14" t="str">
        <f>IF(ISBLANK($D11),"",_xlfn.NUMBERVALUE(_xlfn.XLOOKUP($J11,Themen!$B:$B,Themen!$A:$A,999,0,1)))</f>
        <v/>
      </c>
      <c r="L11" s="14" t="str">
        <f>IF(ISBLANK($D11),"",IFERROR(_xlfn.NUMBERVALUE(TRIM(RIGHT($G11,LEN($G11)-FIND("#",$G11)))),999))</f>
        <v/>
      </c>
      <c r="M11" s="39" t="str">
        <f>IF(ISBLANK($D11),"",$L11+1000*$K11)</f>
        <v/>
      </c>
      <c r="N11" s="14" t="str">
        <f>IF(ISBLANK($D11),"",IF($S11&lt;&gt;"","Bibel","Sonstiges"))</f>
        <v/>
      </c>
      <c r="O11" s="32" t="str">
        <f>IF(ISBLANK($D11),"",SUBSTITUTE(SUBSTITUTE(SUBSTITUTE($D11,", ",","),"; ",";"),". ","."))</f>
        <v/>
      </c>
      <c r="P11" s="14" t="str">
        <f>IF(ISBLANK($D11),"",IFERROR(MID($O11,1,FIND("#",SUBSTITUTE($O11," ","#",LEN($O11)-LEN(SUBSTITUTE($O11," ",""))))-1),$O11))</f>
        <v/>
      </c>
      <c r="Q11" s="14" t="str">
        <f>IF(ISBLANK($D11),"",IF(ISERROR(_xlfn.NUMBERVALUE(LEFT($P11,1))),"",LEFT($P11,1)))</f>
        <v/>
      </c>
      <c r="R11" s="14" t="str">
        <f>IF(ISBLANK($D11),"",TRIM(IF($Q11="",$P11,IF(MID($P11,2,1)=".",MID($P11,3,LEN($P11)-2),MID($P11,2,LEN($P11)-1)))))</f>
        <v/>
      </c>
      <c r="S11" s="14" t="str">
        <f>IF(ISBLANK($D11),"",_xlfn.XLOOKUP(CONCATENATE($Q11,$R11),'Bücher der Bibel'!$D:$D,'Bücher der Bibel'!$A:$A,_xlfn.XLOOKUP(CONCATENATE($Q11,IF($Q11="","",". "),$R11,"*"),'Bücher der Bibel'!$B:$B,'Bücher der Bibel'!$A:$A,"",2,1),0,1))</f>
        <v/>
      </c>
      <c r="T11" s="14" t="str">
        <f>IF(ISBLANK($D11),"",IF($Z11="Plural",
_xlfn.XLOOKUP(CONCATENATE($Q11,$R11),'Bücher der Bibel'!$D:$D,'Bücher der Bibel'!$B:$B,_xlfn.XLOOKUP(CONCATENATE($Q11,IF($Q11="","",". "),$R11,"*"),'Bücher der Bibel'!$B:$B,'Bücher der Bibel'!$B:$B,$R11,2,1),0,1),
_xlfn.XLOOKUP(CONCATENATE($Q11,$R11),'Bücher der Bibel'!$D:$D,'Bücher der Bibel'!$C:$C,_xlfn.XLOOKUP(CONCATENATE($Q11,IF($Q11="","",". "),$R11,"*"),'Bücher der Bibel'!$C:$C,'Bücher der Bibel'!$C:$C,$R11,2,1),0,1)
))</f>
        <v/>
      </c>
      <c r="U11" s="14" t="str">
        <f>IF(ISBLANK($D11),"",_xlfn.XLOOKUP(CONCATENATE($Q11,$R11),'Bücher der Bibel'!$D:$D,'Bücher der Bibel'!$D:$D,_xlfn.XLOOKUP(CONCATENATE($Q11,IF($Q11="","",". "),$R11,"*"),'Bücher der Bibel'!$B:$B,'Bücher der Bibel'!$D:$D,$R11,2,1),0,1))</f>
        <v/>
      </c>
      <c r="V11" s="14" t="str">
        <f>IF(ISBLANK($D11),"",IFERROR(SUBSTITUTE(MID($O11,FIND("#",SUBSTITUTE($O11," ","#",LEN($O11)-LEN(SUBSTITUTE($O11," ",""))))+1,LEN($O11)),";","; "),""))</f>
        <v/>
      </c>
      <c r="W11" s="15" t="str">
        <f>IF(ISBLANK($D11),"",IFERROR(LEFT($V11,SEARCH(",",$V11)-1),$V11))</f>
        <v/>
      </c>
      <c r="X11" s="15" t="str">
        <f>IF(ISBLANK($D11),"",IF(ISERROR(SEARCH(";",$V11,1)),IFERROR(RIGHT($V11,LEN($V11)-SEARCH(",",$V11)),""),NA()))</f>
        <v/>
      </c>
      <c r="Y11" s="15" t="str">
        <f>IF(ISBLANK($D11),"",
IF(NOT(ISERROR(SEARCH(";",$V11,1))),"Mehrere Kapitel",
IF(NOT(ISERROR(SEARCH("-",$W11,1))),"Kapitelbereich",
IF($X11="","Einzelnes Kapitel",
IF(NOT(ISERROR(SEARCH("-",$X11,1))),"Versbereich",
IF(NOT(ISERROR(SEARCH(".",$X11,1))),"Mehrere Verse",
"Einzelner Vers"))))))</f>
        <v/>
      </c>
      <c r="Z11" s="15" t="str">
        <f>IF(ISBLANK($D11),"",
IF(AND(ISERROR(SEARCH(";",$V11,1)),ISERROR(SEARCH("-",$W11,1))),"Singular","Plural"))</f>
        <v/>
      </c>
      <c r="AA11" s="15" t="str">
        <f>IF(ISBLANK($D11),"",_xlfn.NUMBERVALUE(LEFT($W11,MIN(IFERROR(SEARCH("-",$W11)-1,LEN($W11)),IFERROR(SEARCH(".",$W11)-1,LEN($W11)),IFERROR(SEARCH("(",$W11)-1,LEN($W11))))))</f>
        <v/>
      </c>
      <c r="AB11" s="15" t="str">
        <f>IF(ISBLANK($D11),"",_xlfn.NUMBERVALUE(LEFT($X11,MIN(IFERROR(SEARCH("-",$X11)-1,LEN($X11)),IFERROR(SEARCH(".",$X11)-1,LEN($X11)),IFERROR(SEARCH("(",$X11)-1,LEN($X11))))))</f>
        <v/>
      </c>
      <c r="AC11" s="15" t="str">
        <f>IF(ISBLANK($D11),"",_xlfn.NUMBERVALUE(
IF(ISNUMBER($S11),$S11*1000000,0)+
IF(ISNUMBER($AA11),$AA11*1000,0)+
IF(ISNUMBER($AB11),$AB11,0)
))</f>
        <v/>
      </c>
      <c r="AD11" s="14" t="str">
        <f>IF(ISBLANK($D11),"",TRIM(CONCATENATE($T11," ",SUBSTITUTE($V11,"-","–"))))</f>
        <v/>
      </c>
      <c r="AE11" s="14" t="str">
        <f>IF(ISBLANK($D11),"",TRIM(CONCATENATE($U11," ",SUBSTITUTE($V11,"-","–"))))</f>
        <v/>
      </c>
      <c r="AF11" s="16" t="str">
        <f>IF(ISBLANK($D11),"",CONCATENATE($U11," ",SUBSTITUTE(SUBSTITUTE($V11,",",":"),".",",")))</f>
        <v/>
      </c>
      <c r="AG11" s="17" t="str">
        <f>IF(ISBLANK($D11),"",HYPERLINK(CONCATENATE("https://www.bibleserver.com/EU/",$AD11),CONCATENATE("Öffne ",$AD11," auf bibleserver.com")))</f>
        <v/>
      </c>
      <c r="AH11" s="18" t="str">
        <f>IF(ISBLANK($D11),"",HYPERLINK(CONCATENATE("accord://read/EÜ-LEM?",SUBSTITUTE($AF11," ","_")),CONCATENATE("Öffne ",$AF11," in Accordance")))</f>
        <v/>
      </c>
    </row>
    <row r="12" spans="1:34" x14ac:dyDescent="0.2">
      <c r="J12" s="41" t="str">
        <f>IF(ISBLANK($D12),"",IFERROR(TRIM(LEFT($G12,FIND("#",$G12)-1)),$G12))</f>
        <v/>
      </c>
      <c r="K12" s="14" t="str">
        <f>IF(ISBLANK($D12),"",_xlfn.NUMBERVALUE(_xlfn.XLOOKUP($J12,Themen!$B:$B,Themen!$A:$A,999,0,1)))</f>
        <v/>
      </c>
      <c r="L12" s="14" t="str">
        <f>IF(ISBLANK($D12),"",IFERROR(_xlfn.NUMBERVALUE(TRIM(RIGHT($G12,LEN($G12)-FIND("#",$G12)))),999))</f>
        <v/>
      </c>
      <c r="M12" s="39" t="str">
        <f>IF(ISBLANK($D12),"",$L12+1000*$K12)</f>
        <v/>
      </c>
      <c r="N12" s="14" t="str">
        <f>IF(ISBLANK($D12),"",IF($S12&lt;&gt;"","Bibel","Sonstiges"))</f>
        <v/>
      </c>
      <c r="O12" s="32" t="str">
        <f>IF(ISBLANK($D12),"",SUBSTITUTE(SUBSTITUTE(SUBSTITUTE($D12,", ",","),"; ",";"),". ","."))</f>
        <v/>
      </c>
      <c r="P12" s="14" t="str">
        <f>IF(ISBLANK($D12),"",IFERROR(MID($O12,1,FIND("#",SUBSTITUTE($O12," ","#",LEN($O12)-LEN(SUBSTITUTE($O12," ",""))))-1),$O12))</f>
        <v/>
      </c>
      <c r="Q12" s="14" t="str">
        <f>IF(ISBLANK($D12),"",IF(ISERROR(_xlfn.NUMBERVALUE(LEFT($P12,1))),"",LEFT($P12,1)))</f>
        <v/>
      </c>
      <c r="R12" s="14" t="str">
        <f>IF(ISBLANK($D12),"",TRIM(IF($Q12="",$P12,IF(MID($P12,2,1)=".",MID($P12,3,LEN($P12)-2),MID($P12,2,LEN($P12)-1)))))</f>
        <v/>
      </c>
      <c r="S12" s="14" t="str">
        <f>IF(ISBLANK($D12),"",_xlfn.XLOOKUP(CONCATENATE($Q12,$R12),'Bücher der Bibel'!$D:$D,'Bücher der Bibel'!$A:$A,_xlfn.XLOOKUP(CONCATENATE($Q12,IF($Q12="","",". "),$R12,"*"),'Bücher der Bibel'!$B:$B,'Bücher der Bibel'!$A:$A,"",2,1),0,1))</f>
        <v/>
      </c>
      <c r="T12" s="14" t="str">
        <f>IF(ISBLANK($D12),"",IF($Z12="Plural",
_xlfn.XLOOKUP(CONCATENATE($Q12,$R12),'Bücher der Bibel'!$D:$D,'Bücher der Bibel'!$B:$B,_xlfn.XLOOKUP(CONCATENATE($Q12,IF($Q12="","",". "),$R12,"*"),'Bücher der Bibel'!$B:$B,'Bücher der Bibel'!$B:$B,$R12,2,1),0,1),
_xlfn.XLOOKUP(CONCATENATE($Q12,$R12),'Bücher der Bibel'!$D:$D,'Bücher der Bibel'!$C:$C,_xlfn.XLOOKUP(CONCATENATE($Q12,IF($Q12="","",". "),$R12,"*"),'Bücher der Bibel'!$C:$C,'Bücher der Bibel'!$C:$C,$R12,2,1),0,1)
))</f>
        <v/>
      </c>
      <c r="U12" s="14" t="str">
        <f>IF(ISBLANK($D12),"",_xlfn.XLOOKUP(CONCATENATE($Q12,$R12),'Bücher der Bibel'!$D:$D,'Bücher der Bibel'!$D:$D,_xlfn.XLOOKUP(CONCATENATE($Q12,IF($Q12="","",". "),$R12,"*"),'Bücher der Bibel'!$B:$B,'Bücher der Bibel'!$D:$D,$R12,2,1),0,1))</f>
        <v/>
      </c>
      <c r="V12" s="14" t="str">
        <f>IF(ISBLANK($D12),"",IFERROR(SUBSTITUTE(MID($O12,FIND("#",SUBSTITUTE($O12," ","#",LEN($O12)-LEN(SUBSTITUTE($O12," ",""))))+1,LEN($O12)),";","; "),""))</f>
        <v/>
      </c>
      <c r="W12" s="15" t="str">
        <f>IF(ISBLANK($D12),"",IFERROR(LEFT($V12,SEARCH(",",$V12)-1),$V12))</f>
        <v/>
      </c>
      <c r="X12" s="15" t="str">
        <f>IF(ISBLANK($D12),"",IF(ISERROR(SEARCH(";",$V12,1)),IFERROR(RIGHT($V12,LEN($V12)-SEARCH(",",$V12)),""),NA()))</f>
        <v/>
      </c>
      <c r="Y12" s="15" t="str">
        <f>IF(ISBLANK($D12),"",
IF(NOT(ISERROR(SEARCH(";",$V12,1))),"Mehrere Kapitel",
IF(NOT(ISERROR(SEARCH("-",$W12,1))),"Kapitelbereich",
IF($X12="","Einzelnes Kapitel",
IF(NOT(ISERROR(SEARCH("-",$X12,1))),"Versbereich",
IF(NOT(ISERROR(SEARCH(".",$X12,1))),"Mehrere Verse",
"Einzelner Vers"))))))</f>
        <v/>
      </c>
      <c r="Z12" s="15" t="str">
        <f>IF(ISBLANK($D12),"",
IF(AND(ISERROR(SEARCH(";",$V12,1)),ISERROR(SEARCH("-",$W12,1))),"Singular","Plural"))</f>
        <v/>
      </c>
      <c r="AA12" s="15" t="str">
        <f>IF(ISBLANK($D12),"",_xlfn.NUMBERVALUE(LEFT($W12,MIN(IFERROR(SEARCH("-",$W12)-1,LEN($W12)),IFERROR(SEARCH(".",$W12)-1,LEN($W12)),IFERROR(SEARCH("(",$W12)-1,LEN($W12))))))</f>
        <v/>
      </c>
      <c r="AB12" s="15" t="str">
        <f>IF(ISBLANK($D12),"",_xlfn.NUMBERVALUE(LEFT($X12,MIN(IFERROR(SEARCH("-",$X12)-1,LEN($X12)),IFERROR(SEARCH(".",$X12)-1,LEN($X12)),IFERROR(SEARCH("(",$X12)-1,LEN($X12))))))</f>
        <v/>
      </c>
      <c r="AC12" s="15" t="str">
        <f>IF(ISBLANK($D12),"",_xlfn.NUMBERVALUE(
IF(ISNUMBER($S12),$S12*1000000,0)+
IF(ISNUMBER($AA12),$AA12*1000,0)+
IF(ISNUMBER($AB12),$AB12,0)
))</f>
        <v/>
      </c>
      <c r="AD12" s="14" t="str">
        <f>IF(ISBLANK($D12),"",TRIM(CONCATENATE($T12," ",SUBSTITUTE($V12,"-","–"))))</f>
        <v/>
      </c>
      <c r="AE12" s="14" t="str">
        <f>IF(ISBLANK($D12),"",TRIM(CONCATENATE($U12," ",SUBSTITUTE($V12,"-","–"))))</f>
        <v/>
      </c>
      <c r="AF12" s="16" t="str">
        <f>IF(ISBLANK($D12),"",CONCATENATE($U12," ",SUBSTITUTE(SUBSTITUTE($V12,",",":"),".",",")))</f>
        <v/>
      </c>
      <c r="AG12" s="17" t="str">
        <f>IF(ISBLANK($D12),"",HYPERLINK(CONCATENATE("https://www.bibleserver.com/EU/",$AD12),CONCATENATE("Öffne ",$AD12," auf bibleserver.com")))</f>
        <v/>
      </c>
      <c r="AH12" s="18" t="str">
        <f>IF(ISBLANK($D12),"",HYPERLINK(CONCATENATE("accord://read/EÜ-LEM?",SUBSTITUTE($AF12," ","_")),CONCATENATE("Öffne ",$AF12," in Accordance")))</f>
        <v/>
      </c>
    </row>
    <row r="13" spans="1:34" x14ac:dyDescent="0.2">
      <c r="I13" s="56"/>
      <c r="J13" s="41" t="str">
        <f>IF(ISBLANK($D13),"",IFERROR(TRIM(LEFT($G13,FIND("#",$G13)-1)),$G13))</f>
        <v/>
      </c>
      <c r="K13" s="14" t="str">
        <f>IF(ISBLANK($D13),"",_xlfn.NUMBERVALUE(_xlfn.XLOOKUP($J13,Themen!$B:$B,Themen!$A:$A,999,0,1)))</f>
        <v/>
      </c>
      <c r="L13" s="14" t="str">
        <f>IF(ISBLANK($D13),"",IFERROR(_xlfn.NUMBERVALUE(TRIM(RIGHT($G13,LEN($G13)-FIND("#",$G13)))),999))</f>
        <v/>
      </c>
      <c r="M13" s="39" t="str">
        <f>IF(ISBLANK($D13),"",$L13+1000*$K13)</f>
        <v/>
      </c>
      <c r="N13" s="14" t="str">
        <f>IF(ISBLANK($D13),"",IF($S13&lt;&gt;"","Bibel","Sonstiges"))</f>
        <v/>
      </c>
      <c r="O13" s="32" t="str">
        <f>IF(ISBLANK($D13),"",SUBSTITUTE(SUBSTITUTE(SUBSTITUTE($D13,", ",","),"; ",";"),". ","."))</f>
        <v/>
      </c>
      <c r="P13" s="14" t="str">
        <f>IF(ISBLANK($D13),"",IFERROR(MID($O13,1,FIND("#",SUBSTITUTE($O13," ","#",LEN($O13)-LEN(SUBSTITUTE($O13," ",""))))-1),$O13))</f>
        <v/>
      </c>
      <c r="Q13" s="14" t="str">
        <f>IF(ISBLANK($D13),"",IF(ISERROR(_xlfn.NUMBERVALUE(LEFT($P13,1))),"",LEFT($P13,1)))</f>
        <v/>
      </c>
      <c r="R13" s="14" t="str">
        <f>IF(ISBLANK($D13),"",TRIM(IF($Q13="",$P13,IF(MID($P13,2,1)=".",MID($P13,3,LEN($P13)-2),MID($P13,2,LEN($P13)-1)))))</f>
        <v/>
      </c>
      <c r="S13" s="14" t="str">
        <f>IF(ISBLANK($D13),"",_xlfn.XLOOKUP(CONCATENATE($Q13,$R13),'Bücher der Bibel'!$D:$D,'Bücher der Bibel'!$A:$A,_xlfn.XLOOKUP(CONCATENATE($Q13,IF($Q13="","",". "),$R13,"*"),'Bücher der Bibel'!$B:$B,'Bücher der Bibel'!$A:$A,"",2,1),0,1))</f>
        <v/>
      </c>
      <c r="T13" s="14" t="str">
        <f>IF(ISBLANK($D13),"",IF($Z13="Plural",
_xlfn.XLOOKUP(CONCATENATE($Q13,$R13),'Bücher der Bibel'!$D:$D,'Bücher der Bibel'!$B:$B,_xlfn.XLOOKUP(CONCATENATE($Q13,IF($Q13="","",". "),$R13,"*"),'Bücher der Bibel'!$B:$B,'Bücher der Bibel'!$B:$B,$R13,2,1),0,1),
_xlfn.XLOOKUP(CONCATENATE($Q13,$R13),'Bücher der Bibel'!$D:$D,'Bücher der Bibel'!$C:$C,_xlfn.XLOOKUP(CONCATENATE($Q13,IF($Q13="","",". "),$R13,"*"),'Bücher der Bibel'!$C:$C,'Bücher der Bibel'!$C:$C,$R13,2,1),0,1)
))</f>
        <v/>
      </c>
      <c r="U13" s="14" t="str">
        <f>IF(ISBLANK($D13),"",_xlfn.XLOOKUP(CONCATENATE($Q13,$R13),'Bücher der Bibel'!$D:$D,'Bücher der Bibel'!$D:$D,_xlfn.XLOOKUP(CONCATENATE($Q13,IF($Q13="","",". "),$R13,"*"),'Bücher der Bibel'!$B:$B,'Bücher der Bibel'!$D:$D,$R13,2,1),0,1))</f>
        <v/>
      </c>
      <c r="V13" s="14" t="str">
        <f>IF(ISBLANK($D13),"",IFERROR(SUBSTITUTE(MID($O13,FIND("#",SUBSTITUTE($O13," ","#",LEN($O13)-LEN(SUBSTITUTE($O13," ",""))))+1,LEN($O13)),";","; "),""))</f>
        <v/>
      </c>
      <c r="W13" s="15" t="str">
        <f>IF(ISBLANK($D13),"",IFERROR(LEFT($V13,SEARCH(",",$V13)-1),$V13))</f>
        <v/>
      </c>
      <c r="X13" s="15" t="str">
        <f>IF(ISBLANK($D13),"",IF(ISERROR(SEARCH(";",$V13,1)),IFERROR(RIGHT($V13,LEN($V13)-SEARCH(",",$V13)),""),NA()))</f>
        <v/>
      </c>
      <c r="Y13" s="15" t="str">
        <f>IF(ISBLANK($D13),"",
IF(NOT(ISERROR(SEARCH(";",$V13,1))),"Mehrere Kapitel",
IF(NOT(ISERROR(SEARCH("-",$W13,1))),"Kapitelbereich",
IF($X13="","Einzelnes Kapitel",
IF(NOT(ISERROR(SEARCH("-",$X13,1))),"Versbereich",
IF(NOT(ISERROR(SEARCH(".",$X13,1))),"Mehrere Verse",
"Einzelner Vers"))))))</f>
        <v/>
      </c>
      <c r="Z13" s="15" t="str">
        <f>IF(ISBLANK($D13),"",
IF(AND(ISERROR(SEARCH(";",$V13,1)),ISERROR(SEARCH("-",$W13,1))),"Singular","Plural"))</f>
        <v/>
      </c>
      <c r="AA13" s="15" t="str">
        <f>IF(ISBLANK($D13),"",_xlfn.NUMBERVALUE(LEFT($W13,MIN(IFERROR(SEARCH("-",$W13)-1,LEN($W13)),IFERROR(SEARCH(".",$W13)-1,LEN($W13)),IFERROR(SEARCH("(",$W13)-1,LEN($W13))))))</f>
        <v/>
      </c>
      <c r="AB13" s="15" t="str">
        <f>IF(ISBLANK($D13),"",_xlfn.NUMBERVALUE(LEFT($X13,MIN(IFERROR(SEARCH("-",$X13)-1,LEN($X13)),IFERROR(SEARCH(".",$X13)-1,LEN($X13)),IFERROR(SEARCH("(",$X13)-1,LEN($X13))))))</f>
        <v/>
      </c>
      <c r="AC13" s="15" t="str">
        <f>IF(ISBLANK($D13),"",_xlfn.NUMBERVALUE(
IF(ISNUMBER($S13),$S13*1000000,0)+
IF(ISNUMBER($AA13),$AA13*1000,0)+
IF(ISNUMBER($AB13),$AB13,0)
))</f>
        <v/>
      </c>
      <c r="AD13" s="14" t="str">
        <f>IF(ISBLANK($D13),"",TRIM(CONCATENATE($T13," ",SUBSTITUTE($V13,"-","–"))))</f>
        <v/>
      </c>
      <c r="AE13" s="14" t="str">
        <f>IF(ISBLANK($D13),"",TRIM(CONCATENATE($U13," ",SUBSTITUTE($V13,"-","–"))))</f>
        <v/>
      </c>
      <c r="AF13" s="16" t="str">
        <f>IF(ISBLANK($D13),"",CONCATENATE($U13," ",SUBSTITUTE(SUBSTITUTE($V13,",",":"),".",",")))</f>
        <v/>
      </c>
      <c r="AG13" s="17" t="str">
        <f>IF(ISBLANK($D13),"",HYPERLINK(CONCATENATE("https://www.bibleserver.com/EU/",$AD13),CONCATENATE("Öffne ",$AD13," auf bibleserver.com")))</f>
        <v/>
      </c>
      <c r="AH13" s="18" t="str">
        <f>IF(ISBLANK($D13),"",HYPERLINK(CONCATENATE("accord://read/EÜ-LEM?",SUBSTITUTE($AF13," ","_")),CONCATENATE("Öffne ",$AF13," in Accordance")))</f>
        <v/>
      </c>
    </row>
    <row r="14" spans="1:34" x14ac:dyDescent="0.2">
      <c r="I14" s="56"/>
      <c r="J14" s="41" t="str">
        <f>IF(ISBLANK($D14),"",IFERROR(TRIM(LEFT($G14,FIND("#",$G14)-1)),$G14))</f>
        <v/>
      </c>
      <c r="K14" s="14" t="str">
        <f>IF(ISBLANK($D14),"",_xlfn.NUMBERVALUE(_xlfn.XLOOKUP($J14,Themen!$B:$B,Themen!$A:$A,999,0,1)))</f>
        <v/>
      </c>
      <c r="L14" s="14" t="str">
        <f>IF(ISBLANK($D14),"",IFERROR(_xlfn.NUMBERVALUE(TRIM(RIGHT($G14,LEN($G14)-FIND("#",$G14)))),999))</f>
        <v/>
      </c>
      <c r="M14" s="39" t="str">
        <f>IF(ISBLANK($D14),"",$L14+1000*$K14)</f>
        <v/>
      </c>
      <c r="N14" s="14" t="str">
        <f>IF(ISBLANK($D14),"",IF($S14&lt;&gt;"","Bibel","Sonstiges"))</f>
        <v/>
      </c>
      <c r="O14" s="32" t="str">
        <f>IF(ISBLANK($D14),"",SUBSTITUTE(SUBSTITUTE(SUBSTITUTE($D14,", ",","),"; ",";"),". ","."))</f>
        <v/>
      </c>
      <c r="P14" s="14" t="str">
        <f>IF(ISBLANK($D14),"",IFERROR(MID($O14,1,FIND("#",SUBSTITUTE($O14," ","#",LEN($O14)-LEN(SUBSTITUTE($O14," ",""))))-1),$O14))</f>
        <v/>
      </c>
      <c r="Q14" s="14" t="str">
        <f>IF(ISBLANK($D14),"",IF(ISERROR(_xlfn.NUMBERVALUE(LEFT($P14,1))),"",LEFT($P14,1)))</f>
        <v/>
      </c>
      <c r="R14" s="14" t="str">
        <f>IF(ISBLANK($D14),"",TRIM(IF($Q14="",$P14,IF(MID($P14,2,1)=".",MID($P14,3,LEN($P14)-2),MID($P14,2,LEN($P14)-1)))))</f>
        <v/>
      </c>
      <c r="S14" s="14" t="str">
        <f>IF(ISBLANK($D14),"",_xlfn.XLOOKUP(CONCATENATE($Q14,$R14),'Bücher der Bibel'!$D:$D,'Bücher der Bibel'!$A:$A,_xlfn.XLOOKUP(CONCATENATE($Q14,IF($Q14="","",". "),$R14,"*"),'Bücher der Bibel'!$B:$B,'Bücher der Bibel'!$A:$A,"",2,1),0,1))</f>
        <v/>
      </c>
      <c r="T14" s="14" t="str">
        <f>IF(ISBLANK($D14),"",IF($Z14="Plural",
_xlfn.XLOOKUP(CONCATENATE($Q14,$R14),'Bücher der Bibel'!$D:$D,'Bücher der Bibel'!$B:$B,_xlfn.XLOOKUP(CONCATENATE($Q14,IF($Q14="","",". "),$R14,"*"),'Bücher der Bibel'!$B:$B,'Bücher der Bibel'!$B:$B,$R14,2,1),0,1),
_xlfn.XLOOKUP(CONCATENATE($Q14,$R14),'Bücher der Bibel'!$D:$D,'Bücher der Bibel'!$C:$C,_xlfn.XLOOKUP(CONCATENATE($Q14,IF($Q14="","",". "),$R14,"*"),'Bücher der Bibel'!$C:$C,'Bücher der Bibel'!$C:$C,$R14,2,1),0,1)
))</f>
        <v/>
      </c>
      <c r="U14" s="14" t="str">
        <f>IF(ISBLANK($D14),"",_xlfn.XLOOKUP(CONCATENATE($Q14,$R14),'Bücher der Bibel'!$D:$D,'Bücher der Bibel'!$D:$D,_xlfn.XLOOKUP(CONCATENATE($Q14,IF($Q14="","",". "),$R14,"*"),'Bücher der Bibel'!$B:$B,'Bücher der Bibel'!$D:$D,$R14,2,1),0,1))</f>
        <v/>
      </c>
      <c r="V14" s="14" t="str">
        <f>IF(ISBLANK($D14),"",IFERROR(SUBSTITUTE(MID($O14,FIND("#",SUBSTITUTE($O14," ","#",LEN($O14)-LEN(SUBSTITUTE($O14," ",""))))+1,LEN($O14)),";","; "),""))</f>
        <v/>
      </c>
      <c r="W14" s="15" t="str">
        <f>IF(ISBLANK($D14),"",IFERROR(LEFT($V14,SEARCH(",",$V14)-1),$V14))</f>
        <v/>
      </c>
      <c r="X14" s="15" t="str">
        <f>IF(ISBLANK($D14),"",IF(ISERROR(SEARCH(";",$V14,1)),IFERROR(RIGHT($V14,LEN($V14)-SEARCH(",",$V14)),""),NA()))</f>
        <v/>
      </c>
      <c r="Y14" s="15" t="str">
        <f>IF(ISBLANK($D14),"",
IF(NOT(ISERROR(SEARCH(";",$V14,1))),"Mehrere Kapitel",
IF(NOT(ISERROR(SEARCH("-",$W14,1))),"Kapitelbereich",
IF($X14="","Einzelnes Kapitel",
IF(NOT(ISERROR(SEARCH("-",$X14,1))),"Versbereich",
IF(NOT(ISERROR(SEARCH(".",$X14,1))),"Mehrere Verse",
"Einzelner Vers"))))))</f>
        <v/>
      </c>
      <c r="Z14" s="15" t="str">
        <f>IF(ISBLANK($D14),"",
IF(AND(ISERROR(SEARCH(";",$V14,1)),ISERROR(SEARCH("-",$W14,1))),"Singular","Plural"))</f>
        <v/>
      </c>
      <c r="AA14" s="15" t="str">
        <f>IF(ISBLANK($D14),"",_xlfn.NUMBERVALUE(LEFT($W14,MIN(IFERROR(SEARCH("-",$W14)-1,LEN($W14)),IFERROR(SEARCH(".",$W14)-1,LEN($W14)),IFERROR(SEARCH("(",$W14)-1,LEN($W14))))))</f>
        <v/>
      </c>
      <c r="AB14" s="15" t="str">
        <f>IF(ISBLANK($D14),"",_xlfn.NUMBERVALUE(LEFT($X14,MIN(IFERROR(SEARCH("-",$X14)-1,LEN($X14)),IFERROR(SEARCH(".",$X14)-1,LEN($X14)),IFERROR(SEARCH("(",$X14)-1,LEN($X14))))))</f>
        <v/>
      </c>
      <c r="AC14" s="15" t="str">
        <f>IF(ISBLANK($D14),"",_xlfn.NUMBERVALUE(
IF(ISNUMBER($S14),$S14*1000000,0)+
IF(ISNUMBER($AA14),$AA14*1000,0)+
IF(ISNUMBER($AB14),$AB14,0)
))</f>
        <v/>
      </c>
      <c r="AD14" s="14" t="str">
        <f>IF(ISBLANK($D14),"",TRIM(CONCATENATE($T14," ",SUBSTITUTE($V14,"-","–"))))</f>
        <v/>
      </c>
      <c r="AE14" s="14" t="str">
        <f>IF(ISBLANK($D14),"",TRIM(CONCATENATE($U14," ",SUBSTITUTE($V14,"-","–"))))</f>
        <v/>
      </c>
      <c r="AF14" s="16" t="str">
        <f>IF(ISBLANK($D14),"",CONCATENATE($U14," ",SUBSTITUTE(SUBSTITUTE($V14,",",":"),".",",")))</f>
        <v/>
      </c>
      <c r="AG14" s="17" t="str">
        <f>IF(ISBLANK($D14),"",HYPERLINK(CONCATENATE("https://www.bibleserver.com/EU/",$AD14),CONCATENATE("Öffne ",$AD14," auf bibleserver.com")))</f>
        <v/>
      </c>
      <c r="AH14" s="18" t="str">
        <f>IF(ISBLANK($D14),"",HYPERLINK(CONCATENATE("accord://read/EÜ-LEM?",SUBSTITUTE($AF14," ","_")),CONCATENATE("Öffne ",$AF14," in Accordance")))</f>
        <v/>
      </c>
    </row>
    <row r="15" spans="1:34" x14ac:dyDescent="0.2">
      <c r="I15" s="56"/>
      <c r="J15" s="41" t="str">
        <f>IF(ISBLANK($D15),"",IFERROR(TRIM(LEFT($G15,FIND("#",$G15)-1)),$G15))</f>
        <v/>
      </c>
      <c r="K15" s="14" t="str">
        <f>IF(ISBLANK($D15),"",_xlfn.NUMBERVALUE(_xlfn.XLOOKUP($J15,Themen!$B:$B,Themen!$A:$A,999,0,1)))</f>
        <v/>
      </c>
      <c r="L15" s="14" t="str">
        <f>IF(ISBLANK($D15),"",IFERROR(_xlfn.NUMBERVALUE(TRIM(RIGHT($G15,LEN($G15)-FIND("#",$G15)))),999))</f>
        <v/>
      </c>
      <c r="M15" s="39" t="str">
        <f>IF(ISBLANK($D15),"",$L15+1000*$K15)</f>
        <v/>
      </c>
      <c r="N15" s="14" t="str">
        <f>IF(ISBLANK($D15),"",IF($S15&lt;&gt;"","Bibel","Sonstiges"))</f>
        <v/>
      </c>
      <c r="O15" s="32" t="str">
        <f>IF(ISBLANK($D15),"",SUBSTITUTE(SUBSTITUTE(SUBSTITUTE($D15,", ",","),"; ",";"),". ","."))</f>
        <v/>
      </c>
      <c r="P15" s="14" t="str">
        <f>IF(ISBLANK($D15),"",IFERROR(MID($O15,1,FIND("#",SUBSTITUTE($O15," ","#",LEN($O15)-LEN(SUBSTITUTE($O15," ",""))))-1),$O15))</f>
        <v/>
      </c>
      <c r="Q15" s="14" t="str">
        <f>IF(ISBLANK($D15),"",IF(ISERROR(_xlfn.NUMBERVALUE(LEFT($P15,1))),"",LEFT($P15,1)))</f>
        <v/>
      </c>
      <c r="R15" s="14" t="str">
        <f>IF(ISBLANK($D15),"",TRIM(IF($Q15="",$P15,IF(MID($P15,2,1)=".",MID($P15,3,LEN($P15)-2),MID($P15,2,LEN($P15)-1)))))</f>
        <v/>
      </c>
      <c r="S15" s="14" t="str">
        <f>IF(ISBLANK($D15),"",_xlfn.XLOOKUP(CONCATENATE($Q15,$R15),'Bücher der Bibel'!$D:$D,'Bücher der Bibel'!$A:$A,_xlfn.XLOOKUP(CONCATENATE($Q15,IF($Q15="","",". "),$R15,"*"),'Bücher der Bibel'!$B:$B,'Bücher der Bibel'!$A:$A,"",2,1),0,1))</f>
        <v/>
      </c>
      <c r="T15" s="14" t="str">
        <f>IF(ISBLANK($D15),"",IF($Z15="Plural",
_xlfn.XLOOKUP(CONCATENATE($Q15,$R15),'Bücher der Bibel'!$D:$D,'Bücher der Bibel'!$B:$B,_xlfn.XLOOKUP(CONCATENATE($Q15,IF($Q15="","",". "),$R15,"*"),'Bücher der Bibel'!$B:$B,'Bücher der Bibel'!$B:$B,$R15,2,1),0,1),
_xlfn.XLOOKUP(CONCATENATE($Q15,$R15),'Bücher der Bibel'!$D:$D,'Bücher der Bibel'!$C:$C,_xlfn.XLOOKUP(CONCATENATE($Q15,IF($Q15="","",". "),$R15,"*"),'Bücher der Bibel'!$C:$C,'Bücher der Bibel'!$C:$C,$R15,2,1),0,1)
))</f>
        <v/>
      </c>
      <c r="U15" s="14" t="str">
        <f>IF(ISBLANK($D15),"",_xlfn.XLOOKUP(CONCATENATE($Q15,$R15),'Bücher der Bibel'!$D:$D,'Bücher der Bibel'!$D:$D,_xlfn.XLOOKUP(CONCATENATE($Q15,IF($Q15="","",". "),$R15,"*"),'Bücher der Bibel'!$B:$B,'Bücher der Bibel'!$D:$D,$R15,2,1),0,1))</f>
        <v/>
      </c>
      <c r="V15" s="14" t="str">
        <f>IF(ISBLANK($D15),"",IFERROR(SUBSTITUTE(MID($O15,FIND("#",SUBSTITUTE($O15," ","#",LEN($O15)-LEN(SUBSTITUTE($O15," ",""))))+1,LEN($O15)),";","; "),""))</f>
        <v/>
      </c>
      <c r="W15" s="15" t="str">
        <f>IF(ISBLANK($D15),"",IFERROR(LEFT($V15,SEARCH(",",$V15)-1),$V15))</f>
        <v/>
      </c>
      <c r="X15" s="15" t="str">
        <f>IF(ISBLANK($D15),"",IF(ISERROR(SEARCH(";",$V15,1)),IFERROR(RIGHT($V15,LEN($V15)-SEARCH(",",$V15)),""),NA()))</f>
        <v/>
      </c>
      <c r="Y15" s="15" t="str">
        <f>IF(ISBLANK($D15),"",
IF(NOT(ISERROR(SEARCH(";",$V15,1))),"Mehrere Kapitel",
IF(NOT(ISERROR(SEARCH("-",$W15,1))),"Kapitelbereich",
IF($X15="","Einzelnes Kapitel",
IF(NOT(ISERROR(SEARCH("-",$X15,1))),"Versbereich",
IF(NOT(ISERROR(SEARCH(".",$X15,1))),"Mehrere Verse",
"Einzelner Vers"))))))</f>
        <v/>
      </c>
      <c r="Z15" s="15" t="str">
        <f>IF(ISBLANK($D15),"",
IF(AND(ISERROR(SEARCH(";",$V15,1)),ISERROR(SEARCH("-",$W15,1))),"Singular","Plural"))</f>
        <v/>
      </c>
      <c r="AA15" s="15" t="str">
        <f>IF(ISBLANK($D15),"",_xlfn.NUMBERVALUE(LEFT($W15,MIN(IFERROR(SEARCH("-",$W15)-1,LEN($W15)),IFERROR(SEARCH(".",$W15)-1,LEN($W15)),IFERROR(SEARCH("(",$W15)-1,LEN($W15))))))</f>
        <v/>
      </c>
      <c r="AB15" s="15" t="str">
        <f>IF(ISBLANK($D15),"",_xlfn.NUMBERVALUE(LEFT($X15,MIN(IFERROR(SEARCH("-",$X15)-1,LEN($X15)),IFERROR(SEARCH(".",$X15)-1,LEN($X15)),IFERROR(SEARCH("(",$X15)-1,LEN($X15))))))</f>
        <v/>
      </c>
      <c r="AC15" s="15" t="str">
        <f>IF(ISBLANK($D15),"",_xlfn.NUMBERVALUE(
IF(ISNUMBER($S15),$S15*1000000,0)+
IF(ISNUMBER($AA15),$AA15*1000,0)+
IF(ISNUMBER($AB15),$AB15,0)
))</f>
        <v/>
      </c>
      <c r="AD15" s="14" t="str">
        <f>IF(ISBLANK($D15),"",TRIM(CONCATENATE($T15," ",SUBSTITUTE($V15,"-","–"))))</f>
        <v/>
      </c>
      <c r="AE15" s="14" t="str">
        <f>IF(ISBLANK($D15),"",TRIM(CONCATENATE($U15," ",SUBSTITUTE($V15,"-","–"))))</f>
        <v/>
      </c>
      <c r="AF15" s="16" t="str">
        <f>IF(ISBLANK($D15),"",CONCATENATE($U15," ",SUBSTITUTE(SUBSTITUTE($V15,",",":"),".",",")))</f>
        <v/>
      </c>
      <c r="AG15" s="17" t="str">
        <f>IF(ISBLANK($D15),"",HYPERLINK(CONCATENATE("https://www.bibleserver.com/EU/",$AD15),CONCATENATE("Öffne ",$AD15," auf bibleserver.com")))</f>
        <v/>
      </c>
      <c r="AH15" s="18" t="str">
        <f>IF(ISBLANK($D15),"",HYPERLINK(CONCATENATE("accord://read/EÜ-LEM?",SUBSTITUTE($AF15," ","_")),CONCATENATE("Öffne ",$AF15," in Accordance")))</f>
        <v/>
      </c>
    </row>
    <row r="16" spans="1:34" x14ac:dyDescent="0.2">
      <c r="J16" s="41" t="str">
        <f>IF(ISBLANK($D16),"",IFERROR(TRIM(LEFT($G16,FIND("#",$G16)-1)),$G16))</f>
        <v/>
      </c>
      <c r="K16" s="14" t="str">
        <f>IF(ISBLANK($D16),"",_xlfn.NUMBERVALUE(_xlfn.XLOOKUP($J16,Themen!$B:$B,Themen!$A:$A,999,0,1)))</f>
        <v/>
      </c>
      <c r="L16" s="14" t="str">
        <f>IF(ISBLANK($D16),"",IFERROR(_xlfn.NUMBERVALUE(TRIM(RIGHT($G16,LEN($G16)-FIND("#",$G16)))),999))</f>
        <v/>
      </c>
      <c r="M16" s="39" t="str">
        <f>IF(ISBLANK($D16),"",$L16+1000*$K16)</f>
        <v/>
      </c>
      <c r="N16" s="14" t="str">
        <f>IF(ISBLANK($D16),"",IF($S16&lt;&gt;"","Bibel","Sonstiges"))</f>
        <v/>
      </c>
      <c r="O16" s="32" t="str">
        <f>IF(ISBLANK($D16),"",SUBSTITUTE(SUBSTITUTE(SUBSTITUTE($D16,", ",","),"; ",";"),". ","."))</f>
        <v/>
      </c>
      <c r="P16" s="14" t="str">
        <f>IF(ISBLANK($D16),"",IFERROR(MID($O16,1,FIND("#",SUBSTITUTE($O16," ","#",LEN($O16)-LEN(SUBSTITUTE($O16," ",""))))-1),$O16))</f>
        <v/>
      </c>
      <c r="Q16" s="14" t="str">
        <f>IF(ISBLANK($D16),"",IF(ISERROR(_xlfn.NUMBERVALUE(LEFT($P16,1))),"",LEFT($P16,1)))</f>
        <v/>
      </c>
      <c r="R16" s="14" t="str">
        <f>IF(ISBLANK($D16),"",TRIM(IF($Q16="",$P16,IF(MID($P16,2,1)=".",MID($P16,3,LEN($P16)-2),MID($P16,2,LEN($P16)-1)))))</f>
        <v/>
      </c>
      <c r="S16" s="14" t="str">
        <f>IF(ISBLANK($D16),"",_xlfn.XLOOKUP(CONCATENATE($Q16,$R16),'Bücher der Bibel'!$D:$D,'Bücher der Bibel'!$A:$A,_xlfn.XLOOKUP(CONCATENATE($Q16,IF($Q16="","",". "),$R16,"*"),'Bücher der Bibel'!$B:$B,'Bücher der Bibel'!$A:$A,"",2,1),0,1))</f>
        <v/>
      </c>
      <c r="T16" s="14" t="str">
        <f>IF(ISBLANK($D16),"",IF($Z16="Plural",
_xlfn.XLOOKUP(CONCATENATE($Q16,$R16),'Bücher der Bibel'!$D:$D,'Bücher der Bibel'!$B:$B,_xlfn.XLOOKUP(CONCATENATE($Q16,IF($Q16="","",". "),$R16,"*"),'Bücher der Bibel'!$B:$B,'Bücher der Bibel'!$B:$B,$R16,2,1),0,1),
_xlfn.XLOOKUP(CONCATENATE($Q16,$R16),'Bücher der Bibel'!$D:$D,'Bücher der Bibel'!$C:$C,_xlfn.XLOOKUP(CONCATENATE($Q16,IF($Q16="","",". "),$R16,"*"),'Bücher der Bibel'!$C:$C,'Bücher der Bibel'!$C:$C,$R16,2,1),0,1)
))</f>
        <v/>
      </c>
      <c r="U16" s="14" t="str">
        <f>IF(ISBLANK($D16),"",_xlfn.XLOOKUP(CONCATENATE($Q16,$R16),'Bücher der Bibel'!$D:$D,'Bücher der Bibel'!$D:$D,_xlfn.XLOOKUP(CONCATENATE($Q16,IF($Q16="","",". "),$R16,"*"),'Bücher der Bibel'!$B:$B,'Bücher der Bibel'!$D:$D,$R16,2,1),0,1))</f>
        <v/>
      </c>
      <c r="V16" s="14" t="str">
        <f>IF(ISBLANK($D16),"",IFERROR(SUBSTITUTE(MID($O16,FIND("#",SUBSTITUTE($O16," ","#",LEN($O16)-LEN(SUBSTITUTE($O16," ",""))))+1,LEN($O16)),";","; "),""))</f>
        <v/>
      </c>
      <c r="W16" s="15" t="str">
        <f>IF(ISBLANK($D16),"",IFERROR(LEFT($V16,SEARCH(",",$V16)-1),$V16))</f>
        <v/>
      </c>
      <c r="X16" s="15" t="str">
        <f>IF(ISBLANK($D16),"",IF(ISERROR(SEARCH(";",$V16,1)),IFERROR(RIGHT($V16,LEN($V16)-SEARCH(",",$V16)),""),NA()))</f>
        <v/>
      </c>
      <c r="Y16" s="15" t="str">
        <f>IF(ISBLANK($D16),"",
IF(NOT(ISERROR(SEARCH(";",$V16,1))),"Mehrere Kapitel",
IF(NOT(ISERROR(SEARCH("-",$W16,1))),"Kapitelbereich",
IF($X16="","Einzelnes Kapitel",
IF(NOT(ISERROR(SEARCH("-",$X16,1))),"Versbereich",
IF(NOT(ISERROR(SEARCH(".",$X16,1))),"Mehrere Verse",
"Einzelner Vers"))))))</f>
        <v/>
      </c>
      <c r="Z16" s="15" t="str">
        <f>IF(ISBLANK($D16),"",
IF(AND(ISERROR(SEARCH(";",$V16,1)),ISERROR(SEARCH("-",$W16,1))),"Singular","Plural"))</f>
        <v/>
      </c>
      <c r="AA16" s="15" t="str">
        <f>IF(ISBLANK($D16),"",_xlfn.NUMBERVALUE(LEFT($W16,MIN(IFERROR(SEARCH("-",$W16)-1,LEN($W16)),IFERROR(SEARCH(".",$W16)-1,LEN($W16)),IFERROR(SEARCH("(",$W16)-1,LEN($W16))))))</f>
        <v/>
      </c>
      <c r="AB16" s="15" t="str">
        <f>IF(ISBLANK($D16),"",_xlfn.NUMBERVALUE(LEFT($X16,MIN(IFERROR(SEARCH("-",$X16)-1,LEN($X16)),IFERROR(SEARCH(".",$X16)-1,LEN($X16)),IFERROR(SEARCH("(",$X16)-1,LEN($X16))))))</f>
        <v/>
      </c>
      <c r="AC16" s="15" t="str">
        <f>IF(ISBLANK($D16),"",_xlfn.NUMBERVALUE(
IF(ISNUMBER($S16),$S16*1000000,0)+
IF(ISNUMBER($AA16),$AA16*1000,0)+
IF(ISNUMBER($AB16),$AB16,0)
))</f>
        <v/>
      </c>
      <c r="AD16" s="14" t="str">
        <f>IF(ISBLANK($D16),"",TRIM(CONCATENATE($T16," ",SUBSTITUTE($V16,"-","–"))))</f>
        <v/>
      </c>
      <c r="AE16" s="14" t="str">
        <f>IF(ISBLANK($D16),"",TRIM(CONCATENATE($U16," ",SUBSTITUTE($V16,"-","–"))))</f>
        <v/>
      </c>
      <c r="AF16" s="16" t="str">
        <f>IF(ISBLANK($D16),"",CONCATENATE($U16," ",SUBSTITUTE(SUBSTITUTE($V16,",",":"),".",",")))</f>
        <v/>
      </c>
      <c r="AG16" s="17" t="str">
        <f>IF(ISBLANK($D16),"",HYPERLINK(CONCATENATE("https://www.bibleserver.com/EU/",$AD16),CONCATENATE("Öffne ",$AD16," auf bibleserver.com")))</f>
        <v/>
      </c>
      <c r="AH16" s="18" t="str">
        <f>IF(ISBLANK($D16),"",HYPERLINK(CONCATENATE("accord://read/EÜ-LEM?",SUBSTITUTE($AF16," ","_")),CONCATENATE("Öffne ",$AF16," in Accordance")))</f>
        <v/>
      </c>
    </row>
    <row r="17" spans="5:34" x14ac:dyDescent="0.2">
      <c r="I17" s="56"/>
      <c r="J17" s="41" t="str">
        <f>IF(ISBLANK($D17),"",IFERROR(TRIM(LEFT($G17,FIND("#",$G17)-1)),$G17))</f>
        <v/>
      </c>
      <c r="K17" s="14" t="str">
        <f>IF(ISBLANK($D17),"",_xlfn.NUMBERVALUE(_xlfn.XLOOKUP($J17,Themen!$B:$B,Themen!$A:$A,999,0,1)))</f>
        <v/>
      </c>
      <c r="L17" s="14" t="str">
        <f>IF(ISBLANK($D17),"",IFERROR(_xlfn.NUMBERVALUE(TRIM(RIGHT($G17,LEN($G17)-FIND("#",$G17)))),999))</f>
        <v/>
      </c>
      <c r="M17" s="39" t="str">
        <f>IF(ISBLANK($D17),"",$L17+1000*$K17)</f>
        <v/>
      </c>
      <c r="N17" s="14" t="str">
        <f>IF(ISBLANK($D17),"",IF($S17&lt;&gt;"","Bibel","Sonstiges"))</f>
        <v/>
      </c>
      <c r="O17" s="32" t="str">
        <f>IF(ISBLANK($D17),"",SUBSTITUTE(SUBSTITUTE(SUBSTITUTE($D17,", ",","),"; ",";"),". ","."))</f>
        <v/>
      </c>
      <c r="P17" s="14" t="str">
        <f>IF(ISBLANK($D17),"",IFERROR(MID($O17,1,FIND("#",SUBSTITUTE($O17," ","#",LEN($O17)-LEN(SUBSTITUTE($O17," ",""))))-1),$O17))</f>
        <v/>
      </c>
      <c r="Q17" s="14" t="str">
        <f>IF(ISBLANK($D17),"",IF(ISERROR(_xlfn.NUMBERVALUE(LEFT($P17,1))),"",LEFT($P17,1)))</f>
        <v/>
      </c>
      <c r="R17" s="14" t="str">
        <f>IF(ISBLANK($D17),"",TRIM(IF($Q17="",$P17,IF(MID($P17,2,1)=".",MID($P17,3,LEN($P17)-2),MID($P17,2,LEN($P17)-1)))))</f>
        <v/>
      </c>
      <c r="S17" s="14" t="str">
        <f>IF(ISBLANK($D17),"",_xlfn.XLOOKUP(CONCATENATE($Q17,$R17),'Bücher der Bibel'!$D:$D,'Bücher der Bibel'!$A:$A,_xlfn.XLOOKUP(CONCATENATE($Q17,IF($Q17="","",". "),$R17,"*"),'Bücher der Bibel'!$B:$B,'Bücher der Bibel'!$A:$A,"",2,1),0,1))</f>
        <v/>
      </c>
      <c r="T17" s="14" t="str">
        <f>IF(ISBLANK($D17),"",IF($Z17="Plural",
_xlfn.XLOOKUP(CONCATENATE($Q17,$R17),'Bücher der Bibel'!$D:$D,'Bücher der Bibel'!$B:$B,_xlfn.XLOOKUP(CONCATENATE($Q17,IF($Q17="","",". "),$R17,"*"),'Bücher der Bibel'!$B:$B,'Bücher der Bibel'!$B:$B,$R17,2,1),0,1),
_xlfn.XLOOKUP(CONCATENATE($Q17,$R17),'Bücher der Bibel'!$D:$D,'Bücher der Bibel'!$C:$C,_xlfn.XLOOKUP(CONCATENATE($Q17,IF($Q17="","",". "),$R17,"*"),'Bücher der Bibel'!$C:$C,'Bücher der Bibel'!$C:$C,$R17,2,1),0,1)
))</f>
        <v/>
      </c>
      <c r="U17" s="14" t="str">
        <f>IF(ISBLANK($D17),"",_xlfn.XLOOKUP(CONCATENATE($Q17,$R17),'Bücher der Bibel'!$D:$D,'Bücher der Bibel'!$D:$D,_xlfn.XLOOKUP(CONCATENATE($Q17,IF($Q17="","",". "),$R17,"*"),'Bücher der Bibel'!$B:$B,'Bücher der Bibel'!$D:$D,$R17,2,1),0,1))</f>
        <v/>
      </c>
      <c r="V17" s="14" t="str">
        <f>IF(ISBLANK($D17),"",IFERROR(SUBSTITUTE(MID($O17,FIND("#",SUBSTITUTE($O17," ","#",LEN($O17)-LEN(SUBSTITUTE($O17," ",""))))+1,LEN($O17)),";","; "),""))</f>
        <v/>
      </c>
      <c r="W17" s="15" t="str">
        <f>IF(ISBLANK($D17),"",IFERROR(LEFT($V17,SEARCH(",",$V17)-1),$V17))</f>
        <v/>
      </c>
      <c r="X17" s="15" t="str">
        <f>IF(ISBLANK($D17),"",IF(ISERROR(SEARCH(";",$V17,1)),IFERROR(RIGHT($V17,LEN($V17)-SEARCH(",",$V17)),""),NA()))</f>
        <v/>
      </c>
      <c r="Y17" s="15" t="str">
        <f>IF(ISBLANK($D17),"",
IF(NOT(ISERROR(SEARCH(";",$V17,1))),"Mehrere Kapitel",
IF(NOT(ISERROR(SEARCH("-",$W17,1))),"Kapitelbereich",
IF($X17="","Einzelnes Kapitel",
IF(NOT(ISERROR(SEARCH("-",$X17,1))),"Versbereich",
IF(NOT(ISERROR(SEARCH(".",$X17,1))),"Mehrere Verse",
"Einzelner Vers"))))))</f>
        <v/>
      </c>
      <c r="Z17" s="15" t="str">
        <f>IF(ISBLANK($D17),"",
IF(AND(ISERROR(SEARCH(";",$V17,1)),ISERROR(SEARCH("-",$W17,1))),"Singular","Plural"))</f>
        <v/>
      </c>
      <c r="AA17" s="15" t="str">
        <f>IF(ISBLANK($D17),"",_xlfn.NUMBERVALUE(LEFT($W17,MIN(IFERROR(SEARCH("-",$W17)-1,LEN($W17)),IFERROR(SEARCH(".",$W17)-1,LEN($W17)),IFERROR(SEARCH("(",$W17)-1,LEN($W17))))))</f>
        <v/>
      </c>
      <c r="AB17" s="15" t="str">
        <f>IF(ISBLANK($D17),"",_xlfn.NUMBERVALUE(LEFT($X17,MIN(IFERROR(SEARCH("-",$X17)-1,LEN($X17)),IFERROR(SEARCH(".",$X17)-1,LEN($X17)),IFERROR(SEARCH("(",$X17)-1,LEN($X17))))))</f>
        <v/>
      </c>
      <c r="AC17" s="15" t="str">
        <f>IF(ISBLANK($D17),"",_xlfn.NUMBERVALUE(
IF(ISNUMBER($S17),$S17*1000000,0)+
IF(ISNUMBER($AA17),$AA17*1000,0)+
IF(ISNUMBER($AB17),$AB17,0)
))</f>
        <v/>
      </c>
      <c r="AD17" s="14" t="str">
        <f>IF(ISBLANK($D17),"",TRIM(CONCATENATE($T17," ",SUBSTITUTE($V17,"-","–"))))</f>
        <v/>
      </c>
      <c r="AE17" s="14" t="str">
        <f>IF(ISBLANK($D17),"",TRIM(CONCATENATE($U17," ",SUBSTITUTE($V17,"-","–"))))</f>
        <v/>
      </c>
      <c r="AF17" s="16" t="str">
        <f>IF(ISBLANK($D17),"",CONCATENATE($U17," ",SUBSTITUTE(SUBSTITUTE($V17,",",":"),".",",")))</f>
        <v/>
      </c>
      <c r="AG17" s="17" t="str">
        <f>IF(ISBLANK($D17),"",HYPERLINK(CONCATENATE("https://www.bibleserver.com/EU/",$AD17),CONCATENATE("Öffne ",$AD17," auf bibleserver.com")))</f>
        <v/>
      </c>
      <c r="AH17" s="18" t="str">
        <f>IF(ISBLANK($D17),"",HYPERLINK(CONCATENATE("accord://read/EÜ-LEM?",SUBSTITUTE($AF17," ","_")),CONCATENATE("Öffne ",$AF17," in Accordance")))</f>
        <v/>
      </c>
    </row>
    <row r="18" spans="5:34" x14ac:dyDescent="0.2">
      <c r="J18" s="41" t="str">
        <f>IF(ISBLANK($D18),"",IFERROR(TRIM(LEFT($G18,FIND("#",$G18)-1)),$G18))</f>
        <v/>
      </c>
      <c r="K18" s="14" t="str">
        <f>IF(ISBLANK($D18),"",_xlfn.NUMBERVALUE(_xlfn.XLOOKUP($J18,Themen!$B:$B,Themen!$A:$A,999,0,1)))</f>
        <v/>
      </c>
      <c r="L18" s="14" t="str">
        <f>IF(ISBLANK($D18),"",IFERROR(_xlfn.NUMBERVALUE(TRIM(RIGHT($G18,LEN($G18)-FIND("#",$G18)))),999))</f>
        <v/>
      </c>
      <c r="M18" s="39" t="str">
        <f>IF(ISBLANK($D18),"",$L18+1000*$K18)</f>
        <v/>
      </c>
      <c r="N18" s="14" t="str">
        <f>IF(ISBLANK($D18),"",IF($S18&lt;&gt;"","Bibel","Sonstiges"))</f>
        <v/>
      </c>
      <c r="O18" s="32" t="str">
        <f>IF(ISBLANK($D18),"",SUBSTITUTE(SUBSTITUTE(SUBSTITUTE($D18,", ",","),"; ",";"),". ","."))</f>
        <v/>
      </c>
      <c r="P18" s="14" t="str">
        <f>IF(ISBLANK($D18),"",IFERROR(MID($O18,1,FIND("#",SUBSTITUTE($O18," ","#",LEN($O18)-LEN(SUBSTITUTE($O18," ",""))))-1),$O18))</f>
        <v/>
      </c>
      <c r="Q18" s="14" t="str">
        <f>IF(ISBLANK($D18),"",IF(ISERROR(_xlfn.NUMBERVALUE(LEFT($P18,1))),"",LEFT($P18,1)))</f>
        <v/>
      </c>
      <c r="R18" s="14" t="str">
        <f>IF(ISBLANK($D18),"",TRIM(IF($Q18="",$P18,IF(MID($P18,2,1)=".",MID($P18,3,LEN($P18)-2),MID($P18,2,LEN($P18)-1)))))</f>
        <v/>
      </c>
      <c r="S18" s="14" t="str">
        <f>IF(ISBLANK($D18),"",_xlfn.XLOOKUP(CONCATENATE($Q18,$R18),'Bücher der Bibel'!$D:$D,'Bücher der Bibel'!$A:$A,_xlfn.XLOOKUP(CONCATENATE($Q18,IF($Q18="","",". "),$R18,"*"),'Bücher der Bibel'!$B:$B,'Bücher der Bibel'!$A:$A,"",2,1),0,1))</f>
        <v/>
      </c>
      <c r="T18" s="14" t="str">
        <f>IF(ISBLANK($D18),"",IF($Z18="Plural",
_xlfn.XLOOKUP(CONCATENATE($Q18,$R18),'Bücher der Bibel'!$D:$D,'Bücher der Bibel'!$B:$B,_xlfn.XLOOKUP(CONCATENATE($Q18,IF($Q18="","",". "),$R18,"*"),'Bücher der Bibel'!$B:$B,'Bücher der Bibel'!$B:$B,$R18,2,1),0,1),
_xlfn.XLOOKUP(CONCATENATE($Q18,$R18),'Bücher der Bibel'!$D:$D,'Bücher der Bibel'!$C:$C,_xlfn.XLOOKUP(CONCATENATE($Q18,IF($Q18="","",". "),$R18,"*"),'Bücher der Bibel'!$C:$C,'Bücher der Bibel'!$C:$C,$R18,2,1),0,1)
))</f>
        <v/>
      </c>
      <c r="U18" s="14" t="str">
        <f>IF(ISBLANK($D18),"",_xlfn.XLOOKUP(CONCATENATE($Q18,$R18),'Bücher der Bibel'!$D:$D,'Bücher der Bibel'!$D:$D,_xlfn.XLOOKUP(CONCATENATE($Q18,IF($Q18="","",". "),$R18,"*"),'Bücher der Bibel'!$B:$B,'Bücher der Bibel'!$D:$D,$R18,2,1),0,1))</f>
        <v/>
      </c>
      <c r="V18" s="14" t="str">
        <f>IF(ISBLANK($D18),"",IFERROR(SUBSTITUTE(MID($O18,FIND("#",SUBSTITUTE($O18," ","#",LEN($O18)-LEN(SUBSTITUTE($O18," ",""))))+1,LEN($O18)),";","; "),""))</f>
        <v/>
      </c>
      <c r="W18" s="15" t="str">
        <f>IF(ISBLANK($D18),"",IFERROR(LEFT($V18,SEARCH(",",$V18)-1),$V18))</f>
        <v/>
      </c>
      <c r="X18" s="15" t="str">
        <f>IF(ISBLANK($D18),"",IF(ISERROR(SEARCH(";",$V18,1)),IFERROR(RIGHT($V18,LEN($V18)-SEARCH(",",$V18)),""),NA()))</f>
        <v/>
      </c>
      <c r="Y18" s="15" t="str">
        <f>IF(ISBLANK($D18),"",
IF(NOT(ISERROR(SEARCH(";",$V18,1))),"Mehrere Kapitel",
IF(NOT(ISERROR(SEARCH("-",$W18,1))),"Kapitelbereich",
IF($X18="","Einzelnes Kapitel",
IF(NOT(ISERROR(SEARCH("-",$X18,1))),"Versbereich",
IF(NOT(ISERROR(SEARCH(".",$X18,1))),"Mehrere Verse",
"Einzelner Vers"))))))</f>
        <v/>
      </c>
      <c r="Z18" s="15" t="str">
        <f>IF(ISBLANK($D18),"",
IF(AND(ISERROR(SEARCH(";",$V18,1)),ISERROR(SEARCH("-",$W18,1))),"Singular","Plural"))</f>
        <v/>
      </c>
      <c r="AA18" s="15" t="str">
        <f>IF(ISBLANK($D18),"",_xlfn.NUMBERVALUE(LEFT($W18,MIN(IFERROR(SEARCH("-",$W18)-1,LEN($W18)),IFERROR(SEARCH(".",$W18)-1,LEN($W18)),IFERROR(SEARCH("(",$W18)-1,LEN($W18))))))</f>
        <v/>
      </c>
      <c r="AB18" s="15" t="str">
        <f>IF(ISBLANK($D18),"",_xlfn.NUMBERVALUE(LEFT($X18,MIN(IFERROR(SEARCH("-",$X18)-1,LEN($X18)),IFERROR(SEARCH(".",$X18)-1,LEN($X18)),IFERROR(SEARCH("(",$X18)-1,LEN($X18))))))</f>
        <v/>
      </c>
      <c r="AC18" s="15" t="str">
        <f>IF(ISBLANK($D18),"",_xlfn.NUMBERVALUE(
IF(ISNUMBER($S18),$S18*1000000,0)+
IF(ISNUMBER($AA18),$AA18*1000,0)+
IF(ISNUMBER($AB18),$AB18,0)
))</f>
        <v/>
      </c>
      <c r="AD18" s="14" t="str">
        <f>IF(ISBLANK($D18),"",TRIM(CONCATENATE($T18," ",SUBSTITUTE($V18,"-","–"))))</f>
        <v/>
      </c>
      <c r="AE18" s="14" t="str">
        <f>IF(ISBLANK($D18),"",TRIM(CONCATENATE($U18," ",SUBSTITUTE($V18,"-","–"))))</f>
        <v/>
      </c>
      <c r="AF18" s="16" t="str">
        <f>IF(ISBLANK($D18),"",CONCATENATE($U18," ",SUBSTITUTE(SUBSTITUTE($V18,",",":"),".",",")))</f>
        <v/>
      </c>
      <c r="AG18" s="17" t="str">
        <f>IF(ISBLANK($D18),"",HYPERLINK(CONCATENATE("https://www.bibleserver.com/EU/",$AD18),CONCATENATE("Öffne ",$AD18," auf bibleserver.com")))</f>
        <v/>
      </c>
      <c r="AH18" s="18" t="str">
        <f>IF(ISBLANK($D18),"",HYPERLINK(CONCATENATE("accord://read/EÜ-LEM?",SUBSTITUTE($AF18," ","_")),CONCATENATE("Öffne ",$AF18," in Accordance")))</f>
        <v/>
      </c>
    </row>
    <row r="19" spans="5:34" x14ac:dyDescent="0.2">
      <c r="J19" s="41" t="str">
        <f>IF(ISBLANK($D19),"",IFERROR(TRIM(LEFT($G19,FIND("#",$G19)-1)),$G19))</f>
        <v/>
      </c>
      <c r="K19" s="14" t="str">
        <f>IF(ISBLANK($D19),"",_xlfn.NUMBERVALUE(_xlfn.XLOOKUP($J19,Themen!$B:$B,Themen!$A:$A,999,0,1)))</f>
        <v/>
      </c>
      <c r="L19" s="14" t="str">
        <f>IF(ISBLANK($D19),"",IFERROR(_xlfn.NUMBERVALUE(TRIM(RIGHT($G19,LEN($G19)-FIND("#",$G19)))),999))</f>
        <v/>
      </c>
      <c r="M19" s="39" t="str">
        <f>IF(ISBLANK($D19),"",$L19+1000*$K19)</f>
        <v/>
      </c>
      <c r="N19" s="14" t="str">
        <f>IF(ISBLANK($D19),"",IF($S19&lt;&gt;"","Bibel","Sonstiges"))</f>
        <v/>
      </c>
      <c r="O19" s="32" t="str">
        <f>IF(ISBLANK($D19),"",SUBSTITUTE(SUBSTITUTE(SUBSTITUTE($D19,", ",","),"; ",";"),". ","."))</f>
        <v/>
      </c>
      <c r="P19" s="14" t="str">
        <f>IF(ISBLANK($D19),"",IFERROR(MID($O19,1,FIND("#",SUBSTITUTE($O19," ","#",LEN($O19)-LEN(SUBSTITUTE($O19," ",""))))-1),$O19))</f>
        <v/>
      </c>
      <c r="Q19" s="14" t="str">
        <f>IF(ISBLANK($D19),"",IF(ISERROR(_xlfn.NUMBERVALUE(LEFT($P19,1))),"",LEFT($P19,1)))</f>
        <v/>
      </c>
      <c r="R19" s="14" t="str">
        <f>IF(ISBLANK($D19),"",TRIM(IF($Q19="",$P19,IF(MID($P19,2,1)=".",MID($P19,3,LEN($P19)-2),MID($P19,2,LEN($P19)-1)))))</f>
        <v/>
      </c>
      <c r="S19" s="14" t="str">
        <f>IF(ISBLANK($D19),"",_xlfn.XLOOKUP(CONCATENATE($Q19,$R19),'Bücher der Bibel'!$D:$D,'Bücher der Bibel'!$A:$A,_xlfn.XLOOKUP(CONCATENATE($Q19,IF($Q19="","",". "),$R19,"*"),'Bücher der Bibel'!$B:$B,'Bücher der Bibel'!$A:$A,"",2,1),0,1))</f>
        <v/>
      </c>
      <c r="T19" s="14" t="str">
        <f>IF(ISBLANK($D19),"",IF($Z19="Plural",
_xlfn.XLOOKUP(CONCATENATE($Q19,$R19),'Bücher der Bibel'!$D:$D,'Bücher der Bibel'!$B:$B,_xlfn.XLOOKUP(CONCATENATE($Q19,IF($Q19="","",". "),$R19,"*"),'Bücher der Bibel'!$B:$B,'Bücher der Bibel'!$B:$B,$R19,2,1),0,1),
_xlfn.XLOOKUP(CONCATENATE($Q19,$R19),'Bücher der Bibel'!$D:$D,'Bücher der Bibel'!$C:$C,_xlfn.XLOOKUP(CONCATENATE($Q19,IF($Q19="","",". "),$R19,"*"),'Bücher der Bibel'!$C:$C,'Bücher der Bibel'!$C:$C,$R19,2,1),0,1)
))</f>
        <v/>
      </c>
      <c r="U19" s="14" t="str">
        <f>IF(ISBLANK($D19),"",_xlfn.XLOOKUP(CONCATENATE($Q19,$R19),'Bücher der Bibel'!$D:$D,'Bücher der Bibel'!$D:$D,_xlfn.XLOOKUP(CONCATENATE($Q19,IF($Q19="","",". "),$R19,"*"),'Bücher der Bibel'!$B:$B,'Bücher der Bibel'!$D:$D,$R19,2,1),0,1))</f>
        <v/>
      </c>
      <c r="V19" s="14" t="str">
        <f>IF(ISBLANK($D19),"",IFERROR(SUBSTITUTE(MID($O19,FIND("#",SUBSTITUTE($O19," ","#",LEN($O19)-LEN(SUBSTITUTE($O19," ",""))))+1,LEN($O19)),";","; "),""))</f>
        <v/>
      </c>
      <c r="W19" s="15" t="str">
        <f>IF(ISBLANK($D19),"",IFERROR(LEFT($V19,SEARCH(",",$V19)-1),$V19))</f>
        <v/>
      </c>
      <c r="X19" s="15" t="str">
        <f>IF(ISBLANK($D19),"",IF(ISERROR(SEARCH(";",$V19,1)),IFERROR(RIGHT($V19,LEN($V19)-SEARCH(",",$V19)),""),NA()))</f>
        <v/>
      </c>
      <c r="Y19" s="15" t="str">
        <f>IF(ISBLANK($D19),"",
IF(NOT(ISERROR(SEARCH(";",$V19,1))),"Mehrere Kapitel",
IF(NOT(ISERROR(SEARCH("-",$W19,1))),"Kapitelbereich",
IF($X19="","Einzelnes Kapitel",
IF(NOT(ISERROR(SEARCH("-",$X19,1))),"Versbereich",
IF(NOT(ISERROR(SEARCH(".",$X19,1))),"Mehrere Verse",
"Einzelner Vers"))))))</f>
        <v/>
      </c>
      <c r="Z19" s="15" t="str">
        <f>IF(ISBLANK($D19),"",
IF(AND(ISERROR(SEARCH(";",$V19,1)),ISERROR(SEARCH("-",$W19,1))),"Singular","Plural"))</f>
        <v/>
      </c>
      <c r="AA19" s="15" t="str">
        <f>IF(ISBLANK($D19),"",_xlfn.NUMBERVALUE(LEFT($W19,MIN(IFERROR(SEARCH("-",$W19)-1,LEN($W19)),IFERROR(SEARCH(".",$W19)-1,LEN($W19)),IFERROR(SEARCH("(",$W19)-1,LEN($W19))))))</f>
        <v/>
      </c>
      <c r="AB19" s="15" t="str">
        <f>IF(ISBLANK($D19),"",_xlfn.NUMBERVALUE(LEFT($X19,MIN(IFERROR(SEARCH("-",$X19)-1,LEN($X19)),IFERROR(SEARCH(".",$X19)-1,LEN($X19)),IFERROR(SEARCH("(",$X19)-1,LEN($X19))))))</f>
        <v/>
      </c>
      <c r="AC19" s="15" t="str">
        <f>IF(ISBLANK($D19),"",_xlfn.NUMBERVALUE(
IF(ISNUMBER($S19),$S19*1000000,0)+
IF(ISNUMBER($AA19),$AA19*1000,0)+
IF(ISNUMBER($AB19),$AB19,0)
))</f>
        <v/>
      </c>
      <c r="AD19" s="14" t="str">
        <f>IF(ISBLANK($D19),"",TRIM(CONCATENATE($T19," ",SUBSTITUTE($V19,"-","–"))))</f>
        <v/>
      </c>
      <c r="AE19" s="14" t="str">
        <f>IF(ISBLANK($D19),"",TRIM(CONCATENATE($U19," ",SUBSTITUTE($V19,"-","–"))))</f>
        <v/>
      </c>
      <c r="AF19" s="16" t="str">
        <f>IF(ISBLANK($D19),"",CONCATENATE($U19," ",SUBSTITUTE(SUBSTITUTE($V19,",",":"),".",",")))</f>
        <v/>
      </c>
      <c r="AG19" s="17" t="str">
        <f>IF(ISBLANK($D19),"",HYPERLINK(CONCATENATE("https://www.bibleserver.com/EU/",$AD19),CONCATENATE("Öffne ",$AD19," auf bibleserver.com")))</f>
        <v/>
      </c>
      <c r="AH19" s="18" t="str">
        <f>IF(ISBLANK($D19),"",HYPERLINK(CONCATENATE("accord://read/EÜ-LEM?",SUBSTITUTE($AF19," ","_")),CONCATENATE("Öffne ",$AF19," in Accordance")))</f>
        <v/>
      </c>
    </row>
    <row r="20" spans="5:34" x14ac:dyDescent="0.2">
      <c r="E20" s="3"/>
      <c r="I20" s="56"/>
      <c r="J20" s="41" t="str">
        <f>IF(ISBLANK($D20),"",IFERROR(TRIM(LEFT($G20,FIND("#",$G20)-1)),$G20))</f>
        <v/>
      </c>
      <c r="K20" s="14" t="str">
        <f>IF(ISBLANK($D20),"",_xlfn.NUMBERVALUE(_xlfn.XLOOKUP($J20,Themen!$B:$B,Themen!$A:$A,999,0,1)))</f>
        <v/>
      </c>
      <c r="L20" s="14" t="str">
        <f>IF(ISBLANK($D20),"",IFERROR(_xlfn.NUMBERVALUE(TRIM(RIGHT($G20,LEN($G20)-FIND("#",$G20)))),999))</f>
        <v/>
      </c>
      <c r="M20" s="39" t="str">
        <f>IF(ISBLANK($D20),"",$L20+1000*$K20)</f>
        <v/>
      </c>
      <c r="N20" s="14" t="str">
        <f>IF(ISBLANK($D20),"",IF($S20&lt;&gt;"","Bibel","Sonstiges"))</f>
        <v/>
      </c>
      <c r="O20" s="32" t="str">
        <f>IF(ISBLANK($D20),"",SUBSTITUTE(SUBSTITUTE(SUBSTITUTE($D20,", ",","),"; ",";"),". ","."))</f>
        <v/>
      </c>
      <c r="P20" s="14" t="str">
        <f>IF(ISBLANK($D20),"",IFERROR(MID($O20,1,FIND("#",SUBSTITUTE($O20," ","#",LEN($O20)-LEN(SUBSTITUTE($O20," ",""))))-1),$O20))</f>
        <v/>
      </c>
      <c r="Q20" s="14" t="str">
        <f>IF(ISBLANK($D20),"",IF(ISERROR(_xlfn.NUMBERVALUE(LEFT($P20,1))),"",LEFT($P20,1)))</f>
        <v/>
      </c>
      <c r="R20" s="14" t="str">
        <f>IF(ISBLANK($D20),"",TRIM(IF($Q20="",$P20,IF(MID($P20,2,1)=".",MID($P20,3,LEN($P20)-2),MID($P20,2,LEN($P20)-1)))))</f>
        <v/>
      </c>
      <c r="S20" s="14" t="str">
        <f>IF(ISBLANK($D20),"",_xlfn.XLOOKUP(CONCATENATE($Q20,$R20),'Bücher der Bibel'!$D:$D,'Bücher der Bibel'!$A:$A,_xlfn.XLOOKUP(CONCATENATE($Q20,IF($Q20="","",". "),$R20,"*"),'Bücher der Bibel'!$B:$B,'Bücher der Bibel'!$A:$A,"",2,1),0,1))</f>
        <v/>
      </c>
      <c r="T20" s="14" t="str">
        <f>IF(ISBLANK($D20),"",IF($Z20="Plural",
_xlfn.XLOOKUP(CONCATENATE($Q20,$R20),'Bücher der Bibel'!$D:$D,'Bücher der Bibel'!$B:$B,_xlfn.XLOOKUP(CONCATENATE($Q20,IF($Q20="","",". "),$R20,"*"),'Bücher der Bibel'!$B:$B,'Bücher der Bibel'!$B:$B,$R20,2,1),0,1),
_xlfn.XLOOKUP(CONCATENATE($Q20,$R20),'Bücher der Bibel'!$D:$D,'Bücher der Bibel'!$C:$C,_xlfn.XLOOKUP(CONCATENATE($Q20,IF($Q20="","",". "),$R20,"*"),'Bücher der Bibel'!$C:$C,'Bücher der Bibel'!$C:$C,$R20,2,1),0,1)
))</f>
        <v/>
      </c>
      <c r="U20" s="14" t="str">
        <f>IF(ISBLANK($D20),"",_xlfn.XLOOKUP(CONCATENATE($Q20,$R20),'Bücher der Bibel'!$D:$D,'Bücher der Bibel'!$D:$D,_xlfn.XLOOKUP(CONCATENATE($Q20,IF($Q20="","",". "),$R20,"*"),'Bücher der Bibel'!$B:$B,'Bücher der Bibel'!$D:$D,$R20,2,1),0,1))</f>
        <v/>
      </c>
      <c r="V20" s="14" t="str">
        <f>IF(ISBLANK($D20),"",IFERROR(SUBSTITUTE(MID($O20,FIND("#",SUBSTITUTE($O20," ","#",LEN($O20)-LEN(SUBSTITUTE($O20," ",""))))+1,LEN($O20)),";","; "),""))</f>
        <v/>
      </c>
      <c r="W20" s="15" t="str">
        <f>IF(ISBLANK($D20),"",IFERROR(LEFT($V20,SEARCH(",",$V20)-1),$V20))</f>
        <v/>
      </c>
      <c r="X20" s="15" t="str">
        <f>IF(ISBLANK($D20),"",IF(ISERROR(SEARCH(";",$V20,1)),IFERROR(RIGHT($V20,LEN($V20)-SEARCH(",",$V20)),""),NA()))</f>
        <v/>
      </c>
      <c r="Y20" s="15" t="str">
        <f>IF(ISBLANK($D20),"",
IF(NOT(ISERROR(SEARCH(";",$V20,1))),"Mehrere Kapitel",
IF(NOT(ISERROR(SEARCH("-",$W20,1))),"Kapitelbereich",
IF($X20="","Einzelnes Kapitel",
IF(NOT(ISERROR(SEARCH("-",$X20,1))),"Versbereich",
IF(NOT(ISERROR(SEARCH(".",$X20,1))),"Mehrere Verse",
"Einzelner Vers"))))))</f>
        <v/>
      </c>
      <c r="Z20" s="15" t="str">
        <f>IF(ISBLANK($D20),"",
IF(AND(ISERROR(SEARCH(";",$V20,1)),ISERROR(SEARCH("-",$W20,1))),"Singular","Plural"))</f>
        <v/>
      </c>
      <c r="AA20" s="15" t="str">
        <f>IF(ISBLANK($D20),"",_xlfn.NUMBERVALUE(LEFT($W20,MIN(IFERROR(SEARCH("-",$W20)-1,LEN($W20)),IFERROR(SEARCH(".",$W20)-1,LEN($W20)),IFERROR(SEARCH("(",$W20)-1,LEN($W20))))))</f>
        <v/>
      </c>
      <c r="AB20" s="15" t="str">
        <f>IF(ISBLANK($D20),"",_xlfn.NUMBERVALUE(LEFT($X20,MIN(IFERROR(SEARCH("-",$X20)-1,LEN($X20)),IFERROR(SEARCH(".",$X20)-1,LEN($X20)),IFERROR(SEARCH("(",$X20)-1,LEN($X20))))))</f>
        <v/>
      </c>
      <c r="AC20" s="15" t="str">
        <f>IF(ISBLANK($D20),"",_xlfn.NUMBERVALUE(
IF(ISNUMBER($S20),$S20*1000000,0)+
IF(ISNUMBER($AA20),$AA20*1000,0)+
IF(ISNUMBER($AB20),$AB20,0)
))</f>
        <v/>
      </c>
      <c r="AD20" s="14" t="str">
        <f>IF(ISBLANK($D20),"",TRIM(CONCATENATE($T20," ",SUBSTITUTE($V20,"-","–"))))</f>
        <v/>
      </c>
      <c r="AE20" s="14" t="str">
        <f>IF(ISBLANK($D20),"",TRIM(CONCATENATE($U20," ",SUBSTITUTE($V20,"-","–"))))</f>
        <v/>
      </c>
      <c r="AF20" s="16" t="str">
        <f>IF(ISBLANK($D20),"",CONCATENATE($U20," ",SUBSTITUTE(SUBSTITUTE($V20,",",":"),".",",")))</f>
        <v/>
      </c>
      <c r="AG20" s="17" t="str">
        <f>IF(ISBLANK($D20),"",HYPERLINK(CONCATENATE("https://www.bibleserver.com/EU/",$AD20),CONCATENATE("Öffne ",$AD20," auf bibleserver.com")))</f>
        <v/>
      </c>
      <c r="AH20" s="18" t="str">
        <f>IF(ISBLANK($D20),"",HYPERLINK(CONCATENATE("accord://read/EÜ-LEM?",SUBSTITUTE($AF20," ","_")),CONCATENATE("Öffne ",$AF20," in Accordance")))</f>
        <v/>
      </c>
    </row>
    <row r="21" spans="5:34" x14ac:dyDescent="0.2">
      <c r="I21" s="56"/>
      <c r="J21" s="41" t="str">
        <f>IF(ISBLANK($D21),"",IFERROR(TRIM(LEFT($G21,FIND("#",$G21)-1)),$G21))</f>
        <v/>
      </c>
      <c r="K21" s="14" t="str">
        <f>IF(ISBLANK($D21),"",_xlfn.NUMBERVALUE(_xlfn.XLOOKUP($J21,Themen!$B:$B,Themen!$A:$A,999,0,1)))</f>
        <v/>
      </c>
      <c r="L21" s="14" t="str">
        <f>IF(ISBLANK($D21),"",IFERROR(_xlfn.NUMBERVALUE(TRIM(RIGHT($G21,LEN($G21)-FIND("#",$G21)))),999))</f>
        <v/>
      </c>
      <c r="M21" s="39" t="str">
        <f>IF(ISBLANK($D21),"",$L21+1000*$K21)</f>
        <v/>
      </c>
      <c r="N21" s="14" t="str">
        <f>IF(ISBLANK($D21),"",IF($S21&lt;&gt;"","Bibel","Sonstiges"))</f>
        <v/>
      </c>
      <c r="O21" s="32" t="str">
        <f>IF(ISBLANK($D21),"",SUBSTITUTE(SUBSTITUTE(SUBSTITUTE($D21,", ",","),"; ",";"),". ","."))</f>
        <v/>
      </c>
      <c r="P21" s="14" t="str">
        <f>IF(ISBLANK($D21),"",IFERROR(MID($O21,1,FIND("#",SUBSTITUTE($O21," ","#",LEN($O21)-LEN(SUBSTITUTE($O21," ",""))))-1),$O21))</f>
        <v/>
      </c>
      <c r="Q21" s="14" t="str">
        <f>IF(ISBLANK($D21),"",IF(ISERROR(_xlfn.NUMBERVALUE(LEFT($P21,1))),"",LEFT($P21,1)))</f>
        <v/>
      </c>
      <c r="R21" s="14" t="str">
        <f>IF(ISBLANK($D21),"",TRIM(IF($Q21="",$P21,IF(MID($P21,2,1)=".",MID($P21,3,LEN($P21)-2),MID($P21,2,LEN($P21)-1)))))</f>
        <v/>
      </c>
      <c r="S21" s="14" t="str">
        <f>IF(ISBLANK($D21),"",_xlfn.XLOOKUP(CONCATENATE($Q21,$R21),'Bücher der Bibel'!$D:$D,'Bücher der Bibel'!$A:$A,_xlfn.XLOOKUP(CONCATENATE($Q21,IF($Q21="","",". "),$R21,"*"),'Bücher der Bibel'!$B:$B,'Bücher der Bibel'!$A:$A,"",2,1),0,1))</f>
        <v/>
      </c>
      <c r="T21" s="14" t="str">
        <f>IF(ISBLANK($D21),"",IF($Z21="Plural",
_xlfn.XLOOKUP(CONCATENATE($Q21,$R21),'Bücher der Bibel'!$D:$D,'Bücher der Bibel'!$B:$B,_xlfn.XLOOKUP(CONCATENATE($Q21,IF($Q21="","",". "),$R21,"*"),'Bücher der Bibel'!$B:$B,'Bücher der Bibel'!$B:$B,$R21,2,1),0,1),
_xlfn.XLOOKUP(CONCATENATE($Q21,$R21),'Bücher der Bibel'!$D:$D,'Bücher der Bibel'!$C:$C,_xlfn.XLOOKUP(CONCATENATE($Q21,IF($Q21="","",". "),$R21,"*"),'Bücher der Bibel'!$C:$C,'Bücher der Bibel'!$C:$C,$R21,2,1),0,1)
))</f>
        <v/>
      </c>
      <c r="U21" s="14" t="str">
        <f>IF(ISBLANK($D21),"",_xlfn.XLOOKUP(CONCATENATE($Q21,$R21),'Bücher der Bibel'!$D:$D,'Bücher der Bibel'!$D:$D,_xlfn.XLOOKUP(CONCATENATE($Q21,IF($Q21="","",". "),$R21,"*"),'Bücher der Bibel'!$B:$B,'Bücher der Bibel'!$D:$D,$R21,2,1),0,1))</f>
        <v/>
      </c>
      <c r="V21" s="14" t="str">
        <f>IF(ISBLANK($D21),"",IFERROR(SUBSTITUTE(MID($O21,FIND("#",SUBSTITUTE($O21," ","#",LEN($O21)-LEN(SUBSTITUTE($O21," ",""))))+1,LEN($O21)),";","; "),""))</f>
        <v/>
      </c>
      <c r="W21" s="15" t="str">
        <f>IF(ISBLANK($D21),"",IFERROR(LEFT($V21,SEARCH(",",$V21)-1),$V21))</f>
        <v/>
      </c>
      <c r="X21" s="15" t="str">
        <f>IF(ISBLANK($D21),"",IF(ISERROR(SEARCH(";",$V21,1)),IFERROR(RIGHT($V21,LEN($V21)-SEARCH(",",$V21)),""),NA()))</f>
        <v/>
      </c>
      <c r="Y21" s="15" t="str">
        <f>IF(ISBLANK($D21),"",
IF(NOT(ISERROR(SEARCH(";",$V21,1))),"Mehrere Kapitel",
IF(NOT(ISERROR(SEARCH("-",$W21,1))),"Kapitelbereich",
IF($X21="","Einzelnes Kapitel",
IF(NOT(ISERROR(SEARCH("-",$X21,1))),"Versbereich",
IF(NOT(ISERROR(SEARCH(".",$X21,1))),"Mehrere Verse",
"Einzelner Vers"))))))</f>
        <v/>
      </c>
      <c r="Z21" s="15" t="str">
        <f>IF(ISBLANK($D21),"",
IF(AND(ISERROR(SEARCH(";",$V21,1)),ISERROR(SEARCH("-",$W21,1))),"Singular","Plural"))</f>
        <v/>
      </c>
      <c r="AA21" s="15" t="str">
        <f>IF(ISBLANK($D21),"",_xlfn.NUMBERVALUE(LEFT($W21,MIN(IFERROR(SEARCH("-",$W21)-1,LEN($W21)),IFERROR(SEARCH(".",$W21)-1,LEN($W21)),IFERROR(SEARCH("(",$W21)-1,LEN($W21))))))</f>
        <v/>
      </c>
      <c r="AB21" s="15" t="str">
        <f>IF(ISBLANK($D21),"",_xlfn.NUMBERVALUE(LEFT($X21,MIN(IFERROR(SEARCH("-",$X21)-1,LEN($X21)),IFERROR(SEARCH(".",$X21)-1,LEN($X21)),IFERROR(SEARCH("(",$X21)-1,LEN($X21))))))</f>
        <v/>
      </c>
      <c r="AC21" s="15" t="str">
        <f>IF(ISBLANK($D21),"",_xlfn.NUMBERVALUE(
IF(ISNUMBER($S21),$S21*1000000,0)+
IF(ISNUMBER($AA21),$AA21*1000,0)+
IF(ISNUMBER($AB21),$AB21,0)
))</f>
        <v/>
      </c>
      <c r="AD21" s="14" t="str">
        <f>IF(ISBLANK($D21),"",TRIM(CONCATENATE($T21," ",SUBSTITUTE($V21,"-","–"))))</f>
        <v/>
      </c>
      <c r="AE21" s="14" t="str">
        <f>IF(ISBLANK($D21),"",TRIM(CONCATENATE($U21," ",SUBSTITUTE($V21,"-","–"))))</f>
        <v/>
      </c>
      <c r="AF21" s="16" t="str">
        <f>IF(ISBLANK($D21),"",CONCATENATE($U21," ",SUBSTITUTE(SUBSTITUTE($V21,",",":"),".",",")))</f>
        <v/>
      </c>
      <c r="AG21" s="17" t="str">
        <f>IF(ISBLANK($D21),"",HYPERLINK(CONCATENATE("https://www.bibleserver.com/EU/",$AD21),CONCATENATE("Öffne ",$AD21," auf bibleserver.com")))</f>
        <v/>
      </c>
      <c r="AH21" s="18" t="str">
        <f>IF(ISBLANK($D21),"",HYPERLINK(CONCATENATE("accord://read/EÜ-LEM?",SUBSTITUTE($AF21," ","_")),CONCATENATE("Öffne ",$AF21," in Accordance")))</f>
        <v/>
      </c>
    </row>
    <row r="22" spans="5:34" x14ac:dyDescent="0.2">
      <c r="J22" s="41" t="str">
        <f>IF(ISBLANK($D22),"",IFERROR(TRIM(LEFT($G22,FIND("#",$G22)-1)),$G22))</f>
        <v/>
      </c>
      <c r="K22" s="14" t="str">
        <f>IF(ISBLANK($D22),"",_xlfn.NUMBERVALUE(_xlfn.XLOOKUP($J22,Themen!$B:$B,Themen!$A:$A,999,0,1)))</f>
        <v/>
      </c>
      <c r="L22" s="14" t="str">
        <f>IF(ISBLANK($D22),"",IFERROR(_xlfn.NUMBERVALUE(TRIM(RIGHT($G22,LEN($G22)-FIND("#",$G22)))),999))</f>
        <v/>
      </c>
      <c r="M22" s="39" t="str">
        <f>IF(ISBLANK($D22),"",$L22+1000*$K22)</f>
        <v/>
      </c>
      <c r="N22" s="14" t="str">
        <f>IF(ISBLANK($D22),"",IF($S22&lt;&gt;"","Bibel","Sonstiges"))</f>
        <v/>
      </c>
      <c r="O22" s="32" t="str">
        <f>IF(ISBLANK($D22),"",SUBSTITUTE(SUBSTITUTE(SUBSTITUTE($D22,", ",","),"; ",";"),". ","."))</f>
        <v/>
      </c>
      <c r="P22" s="14" t="str">
        <f>IF(ISBLANK($D22),"",IFERROR(MID($O22,1,FIND("#",SUBSTITUTE($O22," ","#",LEN($O22)-LEN(SUBSTITUTE($O22," ",""))))-1),$O22))</f>
        <v/>
      </c>
      <c r="Q22" s="14" t="str">
        <f>IF(ISBLANK($D22),"",IF(ISERROR(_xlfn.NUMBERVALUE(LEFT($P22,1))),"",LEFT($P22,1)))</f>
        <v/>
      </c>
      <c r="R22" s="14" t="str">
        <f>IF(ISBLANK($D22),"",TRIM(IF($Q22="",$P22,IF(MID($P22,2,1)=".",MID($P22,3,LEN($P22)-2),MID($P22,2,LEN($P22)-1)))))</f>
        <v/>
      </c>
      <c r="S22" s="14" t="str">
        <f>IF(ISBLANK($D22),"",_xlfn.XLOOKUP(CONCATENATE($Q22,$R22),'Bücher der Bibel'!$D:$D,'Bücher der Bibel'!$A:$A,_xlfn.XLOOKUP(CONCATENATE($Q22,IF($Q22="","",". "),$R22,"*"),'Bücher der Bibel'!$B:$B,'Bücher der Bibel'!$A:$A,"",2,1),0,1))</f>
        <v/>
      </c>
      <c r="T22" s="14" t="str">
        <f>IF(ISBLANK($D22),"",IF($Z22="Plural",
_xlfn.XLOOKUP(CONCATENATE($Q22,$R22),'Bücher der Bibel'!$D:$D,'Bücher der Bibel'!$B:$B,_xlfn.XLOOKUP(CONCATENATE($Q22,IF($Q22="","",". "),$R22,"*"),'Bücher der Bibel'!$B:$B,'Bücher der Bibel'!$B:$B,$R22,2,1),0,1),
_xlfn.XLOOKUP(CONCATENATE($Q22,$R22),'Bücher der Bibel'!$D:$D,'Bücher der Bibel'!$C:$C,_xlfn.XLOOKUP(CONCATENATE($Q22,IF($Q22="","",". "),$R22,"*"),'Bücher der Bibel'!$C:$C,'Bücher der Bibel'!$C:$C,$R22,2,1),0,1)
))</f>
        <v/>
      </c>
      <c r="U22" s="14" t="str">
        <f>IF(ISBLANK($D22),"",_xlfn.XLOOKUP(CONCATENATE($Q22,$R22),'Bücher der Bibel'!$D:$D,'Bücher der Bibel'!$D:$D,_xlfn.XLOOKUP(CONCATENATE($Q22,IF($Q22="","",". "),$R22,"*"),'Bücher der Bibel'!$B:$B,'Bücher der Bibel'!$D:$D,$R22,2,1),0,1))</f>
        <v/>
      </c>
      <c r="V22" s="14" t="str">
        <f>IF(ISBLANK($D22),"",IFERROR(SUBSTITUTE(MID($O22,FIND("#",SUBSTITUTE($O22," ","#",LEN($O22)-LEN(SUBSTITUTE($O22," ",""))))+1,LEN($O22)),";","; "),""))</f>
        <v/>
      </c>
      <c r="W22" s="15" t="str">
        <f>IF(ISBLANK($D22),"",IFERROR(LEFT($V22,SEARCH(",",$V22)-1),$V22))</f>
        <v/>
      </c>
      <c r="X22" s="15" t="str">
        <f>IF(ISBLANK($D22),"",IF(ISERROR(SEARCH(";",$V22,1)),IFERROR(RIGHT($V22,LEN($V22)-SEARCH(",",$V22)),""),NA()))</f>
        <v/>
      </c>
      <c r="Y22" s="15" t="str">
        <f>IF(ISBLANK($D22),"",
IF(NOT(ISERROR(SEARCH(";",$V22,1))),"Mehrere Kapitel",
IF(NOT(ISERROR(SEARCH("-",$W22,1))),"Kapitelbereich",
IF($X22="","Einzelnes Kapitel",
IF(NOT(ISERROR(SEARCH("-",$X22,1))),"Versbereich",
IF(NOT(ISERROR(SEARCH(".",$X22,1))),"Mehrere Verse",
"Einzelner Vers"))))))</f>
        <v/>
      </c>
      <c r="Z22" s="15" t="str">
        <f>IF(ISBLANK($D22),"",
IF(AND(ISERROR(SEARCH(";",$V22,1)),ISERROR(SEARCH("-",$W22,1))),"Singular","Plural"))</f>
        <v/>
      </c>
      <c r="AA22" s="15" t="str">
        <f>IF(ISBLANK($D22),"",_xlfn.NUMBERVALUE(LEFT($W22,MIN(IFERROR(SEARCH("-",$W22)-1,LEN($W22)),IFERROR(SEARCH(".",$W22)-1,LEN($W22)),IFERROR(SEARCH("(",$W22)-1,LEN($W22))))))</f>
        <v/>
      </c>
      <c r="AB22" s="15" t="str">
        <f>IF(ISBLANK($D22),"",_xlfn.NUMBERVALUE(LEFT($X22,MIN(IFERROR(SEARCH("-",$X22)-1,LEN($X22)),IFERROR(SEARCH(".",$X22)-1,LEN($X22)),IFERROR(SEARCH("(",$X22)-1,LEN($X22))))))</f>
        <v/>
      </c>
      <c r="AC22" s="15" t="str">
        <f>IF(ISBLANK($D22),"",_xlfn.NUMBERVALUE(
IF(ISNUMBER($S22),$S22*1000000,0)+
IF(ISNUMBER($AA22),$AA22*1000,0)+
IF(ISNUMBER($AB22),$AB22,0)
))</f>
        <v/>
      </c>
      <c r="AD22" s="14" t="str">
        <f>IF(ISBLANK($D22),"",TRIM(CONCATENATE($T22," ",SUBSTITUTE($V22,"-","–"))))</f>
        <v/>
      </c>
      <c r="AE22" s="14" t="str">
        <f>IF(ISBLANK($D22),"",TRIM(CONCATENATE($U22," ",SUBSTITUTE($V22,"-","–"))))</f>
        <v/>
      </c>
      <c r="AF22" s="16" t="str">
        <f>IF(ISBLANK($D22),"",CONCATENATE($U22," ",SUBSTITUTE(SUBSTITUTE($V22,",",":"),".",",")))</f>
        <v/>
      </c>
      <c r="AG22" s="17" t="str">
        <f>IF(ISBLANK($D22),"",HYPERLINK(CONCATENATE("https://www.bibleserver.com/EU/",$AD22),CONCATENATE("Öffne ",$AD22," auf bibleserver.com")))</f>
        <v/>
      </c>
      <c r="AH22" s="18" t="str">
        <f>IF(ISBLANK($D22),"",HYPERLINK(CONCATENATE("accord://read/EÜ-LEM?",SUBSTITUTE($AF22," ","_")),CONCATENATE("Öffne ",$AF22," in Accordance")))</f>
        <v/>
      </c>
    </row>
    <row r="23" spans="5:34" x14ac:dyDescent="0.2">
      <c r="J23" s="41" t="str">
        <f>IF(ISBLANK($D23),"",IFERROR(TRIM(LEFT($G23,FIND("#",$G23)-1)),$G23))</f>
        <v/>
      </c>
      <c r="K23" s="14" t="str">
        <f>IF(ISBLANK($D23),"",_xlfn.NUMBERVALUE(_xlfn.XLOOKUP($J23,Themen!$B:$B,Themen!$A:$A,999,0,1)))</f>
        <v/>
      </c>
      <c r="L23" s="14" t="str">
        <f>IF(ISBLANK($D23),"",IFERROR(_xlfn.NUMBERVALUE(TRIM(RIGHT($G23,LEN($G23)-FIND("#",$G23)))),999))</f>
        <v/>
      </c>
      <c r="M23" s="39" t="str">
        <f>IF(ISBLANK($D23),"",$L23+1000*$K23)</f>
        <v/>
      </c>
      <c r="N23" s="14" t="str">
        <f>IF(ISBLANK($D23),"",IF($S23&lt;&gt;"","Bibel","Sonstiges"))</f>
        <v/>
      </c>
      <c r="O23" s="32" t="str">
        <f>IF(ISBLANK($D23),"",SUBSTITUTE(SUBSTITUTE(SUBSTITUTE($D23,", ",","),"; ",";"),". ","."))</f>
        <v/>
      </c>
      <c r="P23" s="14" t="str">
        <f>IF(ISBLANK($D23),"",IFERROR(MID($O23,1,FIND("#",SUBSTITUTE($O23," ","#",LEN($O23)-LEN(SUBSTITUTE($O23," ",""))))-1),$O23))</f>
        <v/>
      </c>
      <c r="Q23" s="14" t="str">
        <f>IF(ISBLANK($D23),"",IF(ISERROR(_xlfn.NUMBERVALUE(LEFT($P23,1))),"",LEFT($P23,1)))</f>
        <v/>
      </c>
      <c r="R23" s="14" t="str">
        <f>IF(ISBLANK($D23),"",TRIM(IF($Q23="",$P23,IF(MID($P23,2,1)=".",MID($P23,3,LEN($P23)-2),MID($P23,2,LEN($P23)-1)))))</f>
        <v/>
      </c>
      <c r="S23" s="14" t="str">
        <f>IF(ISBLANK($D23),"",_xlfn.XLOOKUP(CONCATENATE($Q23,$R23),'Bücher der Bibel'!$D:$D,'Bücher der Bibel'!$A:$A,_xlfn.XLOOKUP(CONCATENATE($Q23,IF($Q23="","",". "),$R23,"*"),'Bücher der Bibel'!$B:$B,'Bücher der Bibel'!$A:$A,"",2,1),0,1))</f>
        <v/>
      </c>
      <c r="T23" s="14" t="str">
        <f>IF(ISBLANK($D23),"",IF($Z23="Plural",
_xlfn.XLOOKUP(CONCATENATE($Q23,$R23),'Bücher der Bibel'!$D:$D,'Bücher der Bibel'!$B:$B,_xlfn.XLOOKUP(CONCATENATE($Q23,IF($Q23="","",". "),$R23,"*"),'Bücher der Bibel'!$B:$B,'Bücher der Bibel'!$B:$B,$R23,2,1),0,1),
_xlfn.XLOOKUP(CONCATENATE($Q23,$R23),'Bücher der Bibel'!$D:$D,'Bücher der Bibel'!$C:$C,_xlfn.XLOOKUP(CONCATENATE($Q23,IF($Q23="","",". "),$R23,"*"),'Bücher der Bibel'!$C:$C,'Bücher der Bibel'!$C:$C,$R23,2,1),0,1)
))</f>
        <v/>
      </c>
      <c r="U23" s="14" t="str">
        <f>IF(ISBLANK($D23),"",_xlfn.XLOOKUP(CONCATENATE($Q23,$R23),'Bücher der Bibel'!$D:$D,'Bücher der Bibel'!$D:$D,_xlfn.XLOOKUP(CONCATENATE($Q23,IF($Q23="","",". "),$R23,"*"),'Bücher der Bibel'!$B:$B,'Bücher der Bibel'!$D:$D,$R23,2,1),0,1))</f>
        <v/>
      </c>
      <c r="V23" s="14" t="str">
        <f>IF(ISBLANK($D23),"",IFERROR(SUBSTITUTE(MID($O23,FIND("#",SUBSTITUTE($O23," ","#",LEN($O23)-LEN(SUBSTITUTE($O23," ",""))))+1,LEN($O23)),";","; "),""))</f>
        <v/>
      </c>
      <c r="W23" s="15" t="str">
        <f>IF(ISBLANK($D23),"",IFERROR(LEFT($V23,SEARCH(",",$V23)-1),$V23))</f>
        <v/>
      </c>
      <c r="X23" s="15" t="str">
        <f>IF(ISBLANK($D23),"",IF(ISERROR(SEARCH(";",$V23,1)),IFERROR(RIGHT($V23,LEN($V23)-SEARCH(",",$V23)),""),NA()))</f>
        <v/>
      </c>
      <c r="Y23" s="15" t="str">
        <f>IF(ISBLANK($D23),"",
IF(NOT(ISERROR(SEARCH(";",$V23,1))),"Mehrere Kapitel",
IF(NOT(ISERROR(SEARCH("-",$W23,1))),"Kapitelbereich",
IF($X23="","Einzelnes Kapitel",
IF(NOT(ISERROR(SEARCH("-",$X23,1))),"Versbereich",
IF(NOT(ISERROR(SEARCH(".",$X23,1))),"Mehrere Verse",
"Einzelner Vers"))))))</f>
        <v/>
      </c>
      <c r="Z23" s="15" t="str">
        <f>IF(ISBLANK($D23),"",
IF(AND(ISERROR(SEARCH(";",$V23,1)),ISERROR(SEARCH("-",$W23,1))),"Singular","Plural"))</f>
        <v/>
      </c>
      <c r="AA23" s="15" t="str">
        <f>IF(ISBLANK($D23),"",_xlfn.NUMBERVALUE(LEFT($W23,MIN(IFERROR(SEARCH("-",$W23)-1,LEN($W23)),IFERROR(SEARCH(".",$W23)-1,LEN($W23)),IFERROR(SEARCH("(",$W23)-1,LEN($W23))))))</f>
        <v/>
      </c>
      <c r="AB23" s="15" t="str">
        <f>IF(ISBLANK($D23),"",_xlfn.NUMBERVALUE(LEFT($X23,MIN(IFERROR(SEARCH("-",$X23)-1,LEN($X23)),IFERROR(SEARCH(".",$X23)-1,LEN($X23)),IFERROR(SEARCH("(",$X23)-1,LEN($X23))))))</f>
        <v/>
      </c>
      <c r="AC23" s="15" t="str">
        <f>IF(ISBLANK($D23),"",_xlfn.NUMBERVALUE(
IF(ISNUMBER($S23),$S23*1000000,0)+
IF(ISNUMBER($AA23),$AA23*1000,0)+
IF(ISNUMBER($AB23),$AB23,0)
))</f>
        <v/>
      </c>
      <c r="AD23" s="14" t="str">
        <f>IF(ISBLANK($D23),"",TRIM(CONCATENATE($T23," ",SUBSTITUTE($V23,"-","–"))))</f>
        <v/>
      </c>
      <c r="AE23" s="14" t="str">
        <f>IF(ISBLANK($D23),"",TRIM(CONCATENATE($U23," ",SUBSTITUTE($V23,"-","–"))))</f>
        <v/>
      </c>
      <c r="AF23" s="16" t="str">
        <f>IF(ISBLANK($D23),"",CONCATENATE($U23," ",SUBSTITUTE(SUBSTITUTE($V23,",",":"),".",",")))</f>
        <v/>
      </c>
      <c r="AG23" s="17" t="str">
        <f>IF(ISBLANK($D23),"",HYPERLINK(CONCATENATE("https://www.bibleserver.com/EU/",$AD23),CONCATENATE("Öffne ",$AD23," auf bibleserver.com")))</f>
        <v/>
      </c>
      <c r="AH23" s="18" t="str">
        <f>IF(ISBLANK($D23),"",HYPERLINK(CONCATENATE("accord://read/EÜ-LEM?",SUBSTITUTE($AF23," ","_")),CONCATENATE("Öffne ",$AF23," in Accordance")))</f>
        <v/>
      </c>
    </row>
    <row r="24" spans="5:34" x14ac:dyDescent="0.2">
      <c r="J24" s="41" t="str">
        <f>IF(ISBLANK($D24),"",IFERROR(TRIM(LEFT($G24,FIND("#",$G24)-1)),$G24))</f>
        <v/>
      </c>
      <c r="K24" s="14" t="str">
        <f>IF(ISBLANK($D24),"",_xlfn.NUMBERVALUE(_xlfn.XLOOKUP($J24,Themen!$B:$B,Themen!$A:$A,999,0,1)))</f>
        <v/>
      </c>
      <c r="L24" s="14" t="str">
        <f>IF(ISBLANK($D24),"",IFERROR(_xlfn.NUMBERVALUE(TRIM(RIGHT($G24,LEN($G24)-FIND("#",$G24)))),999))</f>
        <v/>
      </c>
      <c r="M24" s="39" t="str">
        <f>IF(ISBLANK($D24),"",$L24+1000*$K24)</f>
        <v/>
      </c>
      <c r="N24" s="14" t="str">
        <f>IF(ISBLANK($D24),"",IF($S24&lt;&gt;"","Bibel","Sonstiges"))</f>
        <v/>
      </c>
      <c r="O24" s="32" t="str">
        <f>IF(ISBLANK($D24),"",SUBSTITUTE(SUBSTITUTE(SUBSTITUTE($D24,", ",","),"; ",";"),". ","."))</f>
        <v/>
      </c>
      <c r="P24" s="14" t="str">
        <f>IF(ISBLANK($D24),"",IFERROR(MID($O24,1,FIND("#",SUBSTITUTE($O24," ","#",LEN($O24)-LEN(SUBSTITUTE($O24," ",""))))-1),$O24))</f>
        <v/>
      </c>
      <c r="Q24" s="14" t="str">
        <f>IF(ISBLANK($D24),"",IF(ISERROR(_xlfn.NUMBERVALUE(LEFT($P24,1))),"",LEFT($P24,1)))</f>
        <v/>
      </c>
      <c r="R24" s="14" t="str">
        <f>IF(ISBLANK($D24),"",TRIM(IF($Q24="",$P24,IF(MID($P24,2,1)=".",MID($P24,3,LEN($P24)-2),MID($P24,2,LEN($P24)-1)))))</f>
        <v/>
      </c>
      <c r="S24" s="14" t="str">
        <f>IF(ISBLANK($D24),"",_xlfn.XLOOKUP(CONCATENATE($Q24,$R24),'Bücher der Bibel'!$D:$D,'Bücher der Bibel'!$A:$A,_xlfn.XLOOKUP(CONCATENATE($Q24,IF($Q24="","",". "),$R24,"*"),'Bücher der Bibel'!$B:$B,'Bücher der Bibel'!$A:$A,"",2,1),0,1))</f>
        <v/>
      </c>
      <c r="T24" s="14" t="str">
        <f>IF(ISBLANK($D24),"",IF($Z24="Plural",
_xlfn.XLOOKUP(CONCATENATE($Q24,$R24),'Bücher der Bibel'!$D:$D,'Bücher der Bibel'!$B:$B,_xlfn.XLOOKUP(CONCATENATE($Q24,IF($Q24="","",". "),$R24,"*"),'Bücher der Bibel'!$B:$B,'Bücher der Bibel'!$B:$B,$R24,2,1),0,1),
_xlfn.XLOOKUP(CONCATENATE($Q24,$R24),'Bücher der Bibel'!$D:$D,'Bücher der Bibel'!$C:$C,_xlfn.XLOOKUP(CONCATENATE($Q24,IF($Q24="","",". "),$R24,"*"),'Bücher der Bibel'!$C:$C,'Bücher der Bibel'!$C:$C,$R24,2,1),0,1)
))</f>
        <v/>
      </c>
      <c r="U24" s="14" t="str">
        <f>IF(ISBLANK($D24),"",_xlfn.XLOOKUP(CONCATENATE($Q24,$R24),'Bücher der Bibel'!$D:$D,'Bücher der Bibel'!$D:$D,_xlfn.XLOOKUP(CONCATENATE($Q24,IF($Q24="","",". "),$R24,"*"),'Bücher der Bibel'!$B:$B,'Bücher der Bibel'!$D:$D,$R24,2,1),0,1))</f>
        <v/>
      </c>
      <c r="V24" s="14" t="str">
        <f>IF(ISBLANK($D24),"",IFERROR(SUBSTITUTE(MID($O24,FIND("#",SUBSTITUTE($O24," ","#",LEN($O24)-LEN(SUBSTITUTE($O24," ",""))))+1,LEN($O24)),";","; "),""))</f>
        <v/>
      </c>
      <c r="W24" s="15" t="str">
        <f>IF(ISBLANK($D24),"",IFERROR(LEFT($V24,SEARCH(",",$V24)-1),$V24))</f>
        <v/>
      </c>
      <c r="X24" s="15" t="str">
        <f>IF(ISBLANK($D24),"",IF(ISERROR(SEARCH(";",$V24,1)),IFERROR(RIGHT($V24,LEN($V24)-SEARCH(",",$V24)),""),NA()))</f>
        <v/>
      </c>
      <c r="Y24" s="15" t="str">
        <f>IF(ISBLANK($D24),"",
IF(NOT(ISERROR(SEARCH(";",$V24,1))),"Mehrere Kapitel",
IF(NOT(ISERROR(SEARCH("-",$W24,1))),"Kapitelbereich",
IF($X24="","Einzelnes Kapitel",
IF(NOT(ISERROR(SEARCH("-",$X24,1))),"Versbereich",
IF(NOT(ISERROR(SEARCH(".",$X24,1))),"Mehrere Verse",
"Einzelner Vers"))))))</f>
        <v/>
      </c>
      <c r="Z24" s="15" t="str">
        <f>IF(ISBLANK($D24),"",
IF(AND(ISERROR(SEARCH(";",$V24,1)),ISERROR(SEARCH("-",$W24,1))),"Singular","Plural"))</f>
        <v/>
      </c>
      <c r="AA24" s="15" t="str">
        <f>IF(ISBLANK($D24),"",_xlfn.NUMBERVALUE(LEFT($W24,MIN(IFERROR(SEARCH("-",$W24)-1,LEN($W24)),IFERROR(SEARCH(".",$W24)-1,LEN($W24)),IFERROR(SEARCH("(",$W24)-1,LEN($W24))))))</f>
        <v/>
      </c>
      <c r="AB24" s="15" t="str">
        <f>IF(ISBLANK($D24),"",_xlfn.NUMBERVALUE(LEFT($X24,MIN(IFERROR(SEARCH("-",$X24)-1,LEN($X24)),IFERROR(SEARCH(".",$X24)-1,LEN($X24)),IFERROR(SEARCH("(",$X24)-1,LEN($X24))))))</f>
        <v/>
      </c>
      <c r="AC24" s="15" t="str">
        <f>IF(ISBLANK($D24),"",_xlfn.NUMBERVALUE(
IF(ISNUMBER($S24),$S24*1000000,0)+
IF(ISNUMBER($AA24),$AA24*1000,0)+
IF(ISNUMBER($AB24),$AB24,0)
))</f>
        <v/>
      </c>
      <c r="AD24" s="14" t="str">
        <f>IF(ISBLANK($D24),"",TRIM(CONCATENATE($T24," ",SUBSTITUTE($V24,"-","–"))))</f>
        <v/>
      </c>
      <c r="AE24" s="14" t="str">
        <f>IF(ISBLANK($D24),"",TRIM(CONCATENATE($U24," ",SUBSTITUTE($V24,"-","–"))))</f>
        <v/>
      </c>
      <c r="AF24" s="16" t="str">
        <f>IF(ISBLANK($D24),"",CONCATENATE($U24," ",SUBSTITUTE(SUBSTITUTE($V24,",",":"),".",",")))</f>
        <v/>
      </c>
      <c r="AG24" s="17" t="str">
        <f>IF(ISBLANK($D24),"",HYPERLINK(CONCATENATE("https://www.bibleserver.com/EU/",$AD24),CONCATENATE("Öffne ",$AD24," auf bibleserver.com")))</f>
        <v/>
      </c>
      <c r="AH24" s="18" t="str">
        <f>IF(ISBLANK($D24),"",HYPERLINK(CONCATENATE("accord://read/EÜ-LEM?",SUBSTITUTE($AF24," ","_")),CONCATENATE("Öffne ",$AF24," in Accordance")))</f>
        <v/>
      </c>
    </row>
    <row r="25" spans="5:34" x14ac:dyDescent="0.2">
      <c r="J25" s="41" t="str">
        <f>IF(ISBLANK($D25),"",IFERROR(TRIM(LEFT($G25,FIND("#",$G25)-1)),$G25))</f>
        <v/>
      </c>
      <c r="K25" s="14" t="str">
        <f>IF(ISBLANK($D25),"",_xlfn.NUMBERVALUE(_xlfn.XLOOKUP($J25,Themen!$B:$B,Themen!$A:$A,999,0,1)))</f>
        <v/>
      </c>
      <c r="L25" s="14" t="str">
        <f>IF(ISBLANK($D25),"",IFERROR(_xlfn.NUMBERVALUE(TRIM(RIGHT($G25,LEN($G25)-FIND("#",$G25)))),999))</f>
        <v/>
      </c>
      <c r="M25" s="39" t="str">
        <f>IF(ISBLANK($D25),"",$L25+1000*$K25)</f>
        <v/>
      </c>
      <c r="N25" s="14" t="str">
        <f>IF(ISBLANK($D25),"",IF($S25&lt;&gt;"","Bibel","Sonstiges"))</f>
        <v/>
      </c>
      <c r="O25" s="32" t="str">
        <f>IF(ISBLANK($D25),"",SUBSTITUTE(SUBSTITUTE(SUBSTITUTE($D25,", ",","),"; ",";"),". ","."))</f>
        <v/>
      </c>
      <c r="P25" s="14" t="str">
        <f>IF(ISBLANK($D25),"",IFERROR(MID($O25,1,FIND("#",SUBSTITUTE($O25," ","#",LEN($O25)-LEN(SUBSTITUTE($O25," ",""))))-1),$O25))</f>
        <v/>
      </c>
      <c r="Q25" s="14" t="str">
        <f>IF(ISBLANK($D25),"",IF(ISERROR(_xlfn.NUMBERVALUE(LEFT($P25,1))),"",LEFT($P25,1)))</f>
        <v/>
      </c>
      <c r="R25" s="14" t="str">
        <f>IF(ISBLANK($D25),"",TRIM(IF($Q25="",$P25,IF(MID($P25,2,1)=".",MID($P25,3,LEN($P25)-2),MID($P25,2,LEN($P25)-1)))))</f>
        <v/>
      </c>
      <c r="S25" s="14" t="str">
        <f>IF(ISBLANK($D25),"",_xlfn.XLOOKUP(CONCATENATE($Q25,$R25),'Bücher der Bibel'!$D:$D,'Bücher der Bibel'!$A:$A,_xlfn.XLOOKUP(CONCATENATE($Q25,IF($Q25="","",". "),$R25,"*"),'Bücher der Bibel'!$B:$B,'Bücher der Bibel'!$A:$A,"",2,1),0,1))</f>
        <v/>
      </c>
      <c r="T25" s="14" t="str">
        <f>IF(ISBLANK($D25),"",IF($Z25="Plural",
_xlfn.XLOOKUP(CONCATENATE($Q25,$R25),'Bücher der Bibel'!$D:$D,'Bücher der Bibel'!$B:$B,_xlfn.XLOOKUP(CONCATENATE($Q25,IF($Q25="","",". "),$R25,"*"),'Bücher der Bibel'!$B:$B,'Bücher der Bibel'!$B:$B,$R25,2,1),0,1),
_xlfn.XLOOKUP(CONCATENATE($Q25,$R25),'Bücher der Bibel'!$D:$D,'Bücher der Bibel'!$C:$C,_xlfn.XLOOKUP(CONCATENATE($Q25,IF($Q25="","",". "),$R25,"*"),'Bücher der Bibel'!$C:$C,'Bücher der Bibel'!$C:$C,$R25,2,1),0,1)
))</f>
        <v/>
      </c>
      <c r="U25" s="14" t="str">
        <f>IF(ISBLANK($D25),"",_xlfn.XLOOKUP(CONCATENATE($Q25,$R25),'Bücher der Bibel'!$D:$D,'Bücher der Bibel'!$D:$D,_xlfn.XLOOKUP(CONCATENATE($Q25,IF($Q25="","",". "),$R25,"*"),'Bücher der Bibel'!$B:$B,'Bücher der Bibel'!$D:$D,$R25,2,1),0,1))</f>
        <v/>
      </c>
      <c r="V25" s="14" t="str">
        <f>IF(ISBLANK($D25),"",IFERROR(SUBSTITUTE(MID($O25,FIND("#",SUBSTITUTE($O25," ","#",LEN($O25)-LEN(SUBSTITUTE($O25," ",""))))+1,LEN($O25)),";","; "),""))</f>
        <v/>
      </c>
      <c r="W25" s="15" t="str">
        <f>IF(ISBLANK($D25),"",IFERROR(LEFT($V25,SEARCH(",",$V25)-1),$V25))</f>
        <v/>
      </c>
      <c r="X25" s="15" t="str">
        <f>IF(ISBLANK($D25),"",IF(ISERROR(SEARCH(";",$V25,1)),IFERROR(RIGHT($V25,LEN($V25)-SEARCH(",",$V25)),""),NA()))</f>
        <v/>
      </c>
      <c r="Y25" s="15" t="str">
        <f>IF(ISBLANK($D25),"",
IF(NOT(ISERROR(SEARCH(";",$V25,1))),"Mehrere Kapitel",
IF(NOT(ISERROR(SEARCH("-",$W25,1))),"Kapitelbereich",
IF($X25="","Einzelnes Kapitel",
IF(NOT(ISERROR(SEARCH("-",$X25,1))),"Versbereich",
IF(NOT(ISERROR(SEARCH(".",$X25,1))),"Mehrere Verse",
"Einzelner Vers"))))))</f>
        <v/>
      </c>
      <c r="Z25" s="15" t="str">
        <f>IF(ISBLANK($D25),"",
IF(AND(ISERROR(SEARCH(";",$V25,1)),ISERROR(SEARCH("-",$W25,1))),"Singular","Plural"))</f>
        <v/>
      </c>
      <c r="AA25" s="15" t="str">
        <f>IF(ISBLANK($D25),"",_xlfn.NUMBERVALUE(LEFT($W25,MIN(IFERROR(SEARCH("-",$W25)-1,LEN($W25)),IFERROR(SEARCH(".",$W25)-1,LEN($W25)),IFERROR(SEARCH("(",$W25)-1,LEN($W25))))))</f>
        <v/>
      </c>
      <c r="AB25" s="15" t="str">
        <f>IF(ISBLANK($D25),"",_xlfn.NUMBERVALUE(LEFT($X25,MIN(IFERROR(SEARCH("-",$X25)-1,LEN($X25)),IFERROR(SEARCH(".",$X25)-1,LEN($X25)),IFERROR(SEARCH("(",$X25)-1,LEN($X25))))))</f>
        <v/>
      </c>
      <c r="AC25" s="15" t="str">
        <f>IF(ISBLANK($D25),"",_xlfn.NUMBERVALUE(
IF(ISNUMBER($S25),$S25*1000000,0)+
IF(ISNUMBER($AA25),$AA25*1000,0)+
IF(ISNUMBER($AB25),$AB25,0)
))</f>
        <v/>
      </c>
      <c r="AD25" s="14" t="str">
        <f>IF(ISBLANK($D25),"",TRIM(CONCATENATE($T25," ",SUBSTITUTE($V25,"-","–"))))</f>
        <v/>
      </c>
      <c r="AE25" s="14" t="str">
        <f>IF(ISBLANK($D25),"",TRIM(CONCATENATE($U25," ",SUBSTITUTE($V25,"-","–"))))</f>
        <v/>
      </c>
      <c r="AF25" s="16" t="str">
        <f>IF(ISBLANK($D25),"",CONCATENATE($U25," ",SUBSTITUTE(SUBSTITUTE($V25,",",":"),".",",")))</f>
        <v/>
      </c>
      <c r="AG25" s="17" t="str">
        <f>IF(ISBLANK($D25),"",HYPERLINK(CONCATENATE("https://www.bibleserver.com/EU/",$AD25),CONCATENATE("Öffne ",$AD25," auf bibleserver.com")))</f>
        <v/>
      </c>
      <c r="AH25" s="18" t="str">
        <f>IF(ISBLANK($D25),"",HYPERLINK(CONCATENATE("accord://read/EÜ-LEM?",SUBSTITUTE($AF25," ","_")),CONCATENATE("Öffne ",$AF25," in Accordance")))</f>
        <v/>
      </c>
    </row>
    <row r="26" spans="5:34" x14ac:dyDescent="0.2">
      <c r="J26" s="41" t="str">
        <f>IF(ISBLANK($D26),"",IFERROR(TRIM(LEFT($G26,FIND("#",$G26)-1)),$G26))</f>
        <v/>
      </c>
      <c r="K26" s="14" t="str">
        <f>IF(ISBLANK($D26),"",_xlfn.NUMBERVALUE(_xlfn.XLOOKUP($J26,Themen!$B:$B,Themen!$A:$A,999,0,1)))</f>
        <v/>
      </c>
      <c r="L26" s="14" t="str">
        <f>IF(ISBLANK($D26),"",IFERROR(_xlfn.NUMBERVALUE(TRIM(RIGHT($G26,LEN($G26)-FIND("#",$G26)))),999))</f>
        <v/>
      </c>
      <c r="M26" s="39" t="str">
        <f>IF(ISBLANK($D26),"",$L26+1000*$K26)</f>
        <v/>
      </c>
      <c r="N26" s="14" t="str">
        <f>IF(ISBLANK($D26),"",IF($S26&lt;&gt;"","Bibel","Sonstiges"))</f>
        <v/>
      </c>
      <c r="O26" s="32" t="str">
        <f>IF(ISBLANK($D26),"",SUBSTITUTE(SUBSTITUTE(SUBSTITUTE($D26,", ",","),"; ",";"),". ","."))</f>
        <v/>
      </c>
      <c r="P26" s="14" t="str">
        <f>IF(ISBLANK($D26),"",IFERROR(MID($O26,1,FIND("#",SUBSTITUTE($O26," ","#",LEN($O26)-LEN(SUBSTITUTE($O26," ",""))))-1),$O26))</f>
        <v/>
      </c>
      <c r="Q26" s="14" t="str">
        <f>IF(ISBLANK($D26),"",IF(ISERROR(_xlfn.NUMBERVALUE(LEFT($P26,1))),"",LEFT($P26,1)))</f>
        <v/>
      </c>
      <c r="R26" s="14" t="str">
        <f>IF(ISBLANK($D26),"",TRIM(IF($Q26="",$P26,IF(MID($P26,2,1)=".",MID($P26,3,LEN($P26)-2),MID($P26,2,LEN($P26)-1)))))</f>
        <v/>
      </c>
      <c r="S26" s="14" t="str">
        <f>IF(ISBLANK($D26),"",_xlfn.XLOOKUP(CONCATENATE($Q26,$R26),'Bücher der Bibel'!$D:$D,'Bücher der Bibel'!$A:$A,_xlfn.XLOOKUP(CONCATENATE($Q26,IF($Q26="","",". "),$R26,"*"),'Bücher der Bibel'!$B:$B,'Bücher der Bibel'!$A:$A,"",2,1),0,1))</f>
        <v/>
      </c>
      <c r="T26" s="14" t="str">
        <f>IF(ISBLANK($D26),"",IF($Z26="Plural",
_xlfn.XLOOKUP(CONCATENATE($Q26,$R26),'Bücher der Bibel'!$D:$D,'Bücher der Bibel'!$B:$B,_xlfn.XLOOKUP(CONCATENATE($Q26,IF($Q26="","",". "),$R26,"*"),'Bücher der Bibel'!$B:$B,'Bücher der Bibel'!$B:$B,$R26,2,1),0,1),
_xlfn.XLOOKUP(CONCATENATE($Q26,$R26),'Bücher der Bibel'!$D:$D,'Bücher der Bibel'!$C:$C,_xlfn.XLOOKUP(CONCATENATE($Q26,IF($Q26="","",". "),$R26,"*"),'Bücher der Bibel'!$C:$C,'Bücher der Bibel'!$C:$C,$R26,2,1),0,1)
))</f>
        <v/>
      </c>
      <c r="U26" s="14" t="str">
        <f>IF(ISBLANK($D26),"",_xlfn.XLOOKUP(CONCATENATE($Q26,$R26),'Bücher der Bibel'!$D:$D,'Bücher der Bibel'!$D:$D,_xlfn.XLOOKUP(CONCATENATE($Q26,IF($Q26="","",". "),$R26,"*"),'Bücher der Bibel'!$B:$B,'Bücher der Bibel'!$D:$D,$R26,2,1),0,1))</f>
        <v/>
      </c>
      <c r="V26" s="14" t="str">
        <f>IF(ISBLANK($D26),"",IFERROR(SUBSTITUTE(MID($O26,FIND("#",SUBSTITUTE($O26," ","#",LEN($O26)-LEN(SUBSTITUTE($O26," ",""))))+1,LEN($O26)),";","; "),""))</f>
        <v/>
      </c>
      <c r="W26" s="15" t="str">
        <f>IF(ISBLANK($D26),"",IFERROR(LEFT($V26,SEARCH(",",$V26)-1),$V26))</f>
        <v/>
      </c>
      <c r="X26" s="15" t="str">
        <f>IF(ISBLANK($D26),"",IF(ISERROR(SEARCH(";",$V26,1)),IFERROR(RIGHT($V26,LEN($V26)-SEARCH(",",$V26)),""),NA()))</f>
        <v/>
      </c>
      <c r="Y26" s="15" t="str">
        <f>IF(ISBLANK($D26),"",
IF(NOT(ISERROR(SEARCH(";",$V26,1))),"Mehrere Kapitel",
IF(NOT(ISERROR(SEARCH("-",$W26,1))),"Kapitelbereich",
IF($X26="","Einzelnes Kapitel",
IF(NOT(ISERROR(SEARCH("-",$X26,1))),"Versbereich",
IF(NOT(ISERROR(SEARCH(".",$X26,1))),"Mehrere Verse",
"Einzelner Vers"))))))</f>
        <v/>
      </c>
      <c r="Z26" s="15" t="str">
        <f>IF(ISBLANK($D26),"",
IF(AND(ISERROR(SEARCH(";",$V26,1)),ISERROR(SEARCH("-",$W26,1))),"Singular","Plural"))</f>
        <v/>
      </c>
      <c r="AA26" s="15" t="str">
        <f>IF(ISBLANK($D26),"",_xlfn.NUMBERVALUE(LEFT($W26,MIN(IFERROR(SEARCH("-",$W26)-1,LEN($W26)),IFERROR(SEARCH(".",$W26)-1,LEN($W26)),IFERROR(SEARCH("(",$W26)-1,LEN($W26))))))</f>
        <v/>
      </c>
      <c r="AB26" s="15" t="str">
        <f>IF(ISBLANK($D26),"",_xlfn.NUMBERVALUE(LEFT($X26,MIN(IFERROR(SEARCH("-",$X26)-1,LEN($X26)),IFERROR(SEARCH(".",$X26)-1,LEN($X26)),IFERROR(SEARCH("(",$X26)-1,LEN($X26))))))</f>
        <v/>
      </c>
      <c r="AC26" s="15" t="str">
        <f>IF(ISBLANK($D26),"",_xlfn.NUMBERVALUE(
IF(ISNUMBER($S26),$S26*1000000,0)+
IF(ISNUMBER($AA26),$AA26*1000,0)+
IF(ISNUMBER($AB26),$AB26,0)
))</f>
        <v/>
      </c>
      <c r="AD26" s="14" t="str">
        <f>IF(ISBLANK($D26),"",TRIM(CONCATENATE($T26," ",SUBSTITUTE($V26,"-","–"))))</f>
        <v/>
      </c>
      <c r="AE26" s="14" t="str">
        <f>IF(ISBLANK($D26),"",TRIM(CONCATENATE($U26," ",SUBSTITUTE($V26,"-","–"))))</f>
        <v/>
      </c>
      <c r="AF26" s="16" t="str">
        <f>IF(ISBLANK($D26),"",CONCATENATE($U26," ",SUBSTITUTE(SUBSTITUTE($V26,",",":"),".",",")))</f>
        <v/>
      </c>
      <c r="AG26" s="17" t="str">
        <f>IF(ISBLANK($D26),"",HYPERLINK(CONCATENATE("https://www.bibleserver.com/EU/",$AD26),CONCATENATE("Öffne ",$AD26," auf bibleserver.com")))</f>
        <v/>
      </c>
      <c r="AH26" s="18" t="str">
        <f>IF(ISBLANK($D26),"",HYPERLINK(CONCATENATE("accord://read/EÜ-LEM?",SUBSTITUTE($AF26," ","_")),CONCATENATE("Öffne ",$AF26," in Accordance")))</f>
        <v/>
      </c>
    </row>
    <row r="27" spans="5:34" x14ac:dyDescent="0.2">
      <c r="J27" s="41" t="str">
        <f>IF(ISBLANK($D27),"",IFERROR(TRIM(LEFT($G27,FIND("#",$G27)-1)),$G27))</f>
        <v/>
      </c>
      <c r="K27" s="14" t="str">
        <f>IF(ISBLANK($D27),"",_xlfn.NUMBERVALUE(_xlfn.XLOOKUP($J27,Themen!$B:$B,Themen!$A:$A,999,0,1)))</f>
        <v/>
      </c>
      <c r="L27" s="14" t="str">
        <f>IF(ISBLANK($D27),"",IFERROR(_xlfn.NUMBERVALUE(TRIM(RIGHT($G27,LEN($G27)-FIND("#",$G27)))),999))</f>
        <v/>
      </c>
      <c r="M27" s="39" t="str">
        <f>IF(ISBLANK($D27),"",$L27+1000*$K27)</f>
        <v/>
      </c>
      <c r="N27" s="14" t="str">
        <f>IF(ISBLANK($D27),"",IF($S27&lt;&gt;"","Bibel","Sonstiges"))</f>
        <v/>
      </c>
      <c r="O27" s="32" t="str">
        <f>IF(ISBLANK($D27),"",SUBSTITUTE(SUBSTITUTE(SUBSTITUTE($D27,", ",","),"; ",";"),". ","."))</f>
        <v/>
      </c>
      <c r="P27" s="14" t="str">
        <f>IF(ISBLANK($D27),"",IFERROR(MID($O27,1,FIND("#",SUBSTITUTE($O27," ","#",LEN($O27)-LEN(SUBSTITUTE($O27," ",""))))-1),$O27))</f>
        <v/>
      </c>
      <c r="Q27" s="14" t="str">
        <f>IF(ISBLANK($D27),"",IF(ISERROR(_xlfn.NUMBERVALUE(LEFT($P27,1))),"",LEFT($P27,1)))</f>
        <v/>
      </c>
      <c r="R27" s="14" t="str">
        <f>IF(ISBLANK($D27),"",TRIM(IF($Q27="",$P27,IF(MID($P27,2,1)=".",MID($P27,3,LEN($P27)-2),MID($P27,2,LEN($P27)-1)))))</f>
        <v/>
      </c>
      <c r="S27" s="14" t="str">
        <f>IF(ISBLANK($D27),"",_xlfn.XLOOKUP(CONCATENATE($Q27,$R27),'Bücher der Bibel'!$D:$D,'Bücher der Bibel'!$A:$A,_xlfn.XLOOKUP(CONCATENATE($Q27,IF($Q27="","",". "),$R27,"*"),'Bücher der Bibel'!$B:$B,'Bücher der Bibel'!$A:$A,"",2,1),0,1))</f>
        <v/>
      </c>
      <c r="T27" s="14" t="str">
        <f>IF(ISBLANK($D27),"",IF($Z27="Plural",
_xlfn.XLOOKUP(CONCATENATE($Q27,$R27),'Bücher der Bibel'!$D:$D,'Bücher der Bibel'!$B:$B,_xlfn.XLOOKUP(CONCATENATE($Q27,IF($Q27="","",". "),$R27,"*"),'Bücher der Bibel'!$B:$B,'Bücher der Bibel'!$B:$B,$R27,2,1),0,1),
_xlfn.XLOOKUP(CONCATENATE($Q27,$R27),'Bücher der Bibel'!$D:$D,'Bücher der Bibel'!$C:$C,_xlfn.XLOOKUP(CONCATENATE($Q27,IF($Q27="","",". "),$R27,"*"),'Bücher der Bibel'!$C:$C,'Bücher der Bibel'!$C:$C,$R27,2,1),0,1)
))</f>
        <v/>
      </c>
      <c r="U27" s="14" t="str">
        <f>IF(ISBLANK($D27),"",_xlfn.XLOOKUP(CONCATENATE($Q27,$R27),'Bücher der Bibel'!$D:$D,'Bücher der Bibel'!$D:$D,_xlfn.XLOOKUP(CONCATENATE($Q27,IF($Q27="","",". "),$R27,"*"),'Bücher der Bibel'!$B:$B,'Bücher der Bibel'!$D:$D,$R27,2,1),0,1))</f>
        <v/>
      </c>
      <c r="V27" s="14" t="str">
        <f>IF(ISBLANK($D27),"",IFERROR(SUBSTITUTE(MID($O27,FIND("#",SUBSTITUTE($O27," ","#",LEN($O27)-LEN(SUBSTITUTE($O27," ",""))))+1,LEN($O27)),";","; "),""))</f>
        <v/>
      </c>
      <c r="W27" s="15" t="str">
        <f>IF(ISBLANK($D27),"",IFERROR(LEFT($V27,SEARCH(",",$V27)-1),$V27))</f>
        <v/>
      </c>
      <c r="X27" s="15" t="str">
        <f>IF(ISBLANK($D27),"",IF(ISERROR(SEARCH(";",$V27,1)),IFERROR(RIGHT($V27,LEN($V27)-SEARCH(",",$V27)),""),NA()))</f>
        <v/>
      </c>
      <c r="Y27" s="15" t="str">
        <f>IF(ISBLANK($D27),"",
IF(NOT(ISERROR(SEARCH(";",$V27,1))),"Mehrere Kapitel",
IF(NOT(ISERROR(SEARCH("-",$W27,1))),"Kapitelbereich",
IF($X27="","Einzelnes Kapitel",
IF(NOT(ISERROR(SEARCH("-",$X27,1))),"Versbereich",
IF(NOT(ISERROR(SEARCH(".",$X27,1))),"Mehrere Verse",
"Einzelner Vers"))))))</f>
        <v/>
      </c>
      <c r="Z27" s="15" t="str">
        <f>IF(ISBLANK($D27),"",
IF(AND(ISERROR(SEARCH(";",$V27,1)),ISERROR(SEARCH("-",$W27,1))),"Singular","Plural"))</f>
        <v/>
      </c>
      <c r="AA27" s="15" t="str">
        <f>IF(ISBLANK($D27),"",_xlfn.NUMBERVALUE(LEFT($W27,MIN(IFERROR(SEARCH("-",$W27)-1,LEN($W27)),IFERROR(SEARCH(".",$W27)-1,LEN($W27)),IFERROR(SEARCH("(",$W27)-1,LEN($W27))))))</f>
        <v/>
      </c>
      <c r="AB27" s="15" t="str">
        <f>IF(ISBLANK($D27),"",_xlfn.NUMBERVALUE(LEFT($X27,MIN(IFERROR(SEARCH("-",$X27)-1,LEN($X27)),IFERROR(SEARCH(".",$X27)-1,LEN($X27)),IFERROR(SEARCH("(",$X27)-1,LEN($X27))))))</f>
        <v/>
      </c>
      <c r="AC27" s="15" t="str">
        <f>IF(ISBLANK($D27),"",_xlfn.NUMBERVALUE(
IF(ISNUMBER($S27),$S27*1000000,0)+
IF(ISNUMBER($AA27),$AA27*1000,0)+
IF(ISNUMBER($AB27),$AB27,0)
))</f>
        <v/>
      </c>
      <c r="AD27" s="14" t="str">
        <f>IF(ISBLANK($D27),"",TRIM(CONCATENATE($T27," ",SUBSTITUTE($V27,"-","–"))))</f>
        <v/>
      </c>
      <c r="AE27" s="14" t="str">
        <f>IF(ISBLANK($D27),"",TRIM(CONCATENATE($U27," ",SUBSTITUTE($V27,"-","–"))))</f>
        <v/>
      </c>
      <c r="AF27" s="16" t="str">
        <f>IF(ISBLANK($D27),"",CONCATENATE($U27," ",SUBSTITUTE(SUBSTITUTE($V27,",",":"),".",",")))</f>
        <v/>
      </c>
      <c r="AG27" s="17" t="str">
        <f>IF(ISBLANK($D27),"",HYPERLINK(CONCATENATE("https://www.bibleserver.com/EU/",$AD27),CONCATENATE("Öffne ",$AD27," auf bibleserver.com")))</f>
        <v/>
      </c>
      <c r="AH27" s="18" t="str">
        <f>IF(ISBLANK($D27),"",HYPERLINK(CONCATENATE("accord://read/EÜ-LEM?",SUBSTITUTE($AF27," ","_")),CONCATENATE("Öffne ",$AF27," in Accordance")))</f>
        <v/>
      </c>
    </row>
    <row r="28" spans="5:34" x14ac:dyDescent="0.2">
      <c r="J28" s="41" t="str">
        <f>IF(ISBLANK($D28),"",IFERROR(TRIM(LEFT($G28,FIND("#",$G28)-1)),$G28))</f>
        <v/>
      </c>
      <c r="K28" s="14" t="str">
        <f>IF(ISBLANK($D28),"",_xlfn.NUMBERVALUE(_xlfn.XLOOKUP($J28,Themen!$B:$B,Themen!$A:$A,999,0,1)))</f>
        <v/>
      </c>
      <c r="L28" s="14" t="str">
        <f>IF(ISBLANK($D28),"",IFERROR(_xlfn.NUMBERVALUE(TRIM(RIGHT($G28,LEN($G28)-FIND("#",$G28)))),999))</f>
        <v/>
      </c>
      <c r="M28" s="39" t="str">
        <f>IF(ISBLANK($D28),"",$L28+1000*$K28)</f>
        <v/>
      </c>
      <c r="N28" s="14" t="str">
        <f>IF(ISBLANK($D28),"",IF($S28&lt;&gt;"","Bibel","Sonstiges"))</f>
        <v/>
      </c>
      <c r="O28" s="32" t="str">
        <f>IF(ISBLANK($D28),"",SUBSTITUTE(SUBSTITUTE(SUBSTITUTE($D28,", ",","),"; ",";"),". ","."))</f>
        <v/>
      </c>
      <c r="P28" s="14" t="str">
        <f>IF(ISBLANK($D28),"",IFERROR(MID($O28,1,FIND("#",SUBSTITUTE($O28," ","#",LEN($O28)-LEN(SUBSTITUTE($O28," ",""))))-1),$O28))</f>
        <v/>
      </c>
      <c r="Q28" s="14" t="str">
        <f>IF(ISBLANK($D28),"",IF(ISERROR(_xlfn.NUMBERVALUE(LEFT($P28,1))),"",LEFT($P28,1)))</f>
        <v/>
      </c>
      <c r="R28" s="14" t="str">
        <f>IF(ISBLANK($D28),"",TRIM(IF($Q28="",$P28,IF(MID($P28,2,1)=".",MID($P28,3,LEN($P28)-2),MID($P28,2,LEN($P28)-1)))))</f>
        <v/>
      </c>
      <c r="S28" s="14" t="str">
        <f>IF(ISBLANK($D28),"",_xlfn.XLOOKUP(CONCATENATE($Q28,$R28),'Bücher der Bibel'!$D:$D,'Bücher der Bibel'!$A:$A,_xlfn.XLOOKUP(CONCATENATE($Q28,IF($Q28="","",". "),$R28,"*"),'Bücher der Bibel'!$B:$B,'Bücher der Bibel'!$A:$A,"",2,1),0,1))</f>
        <v/>
      </c>
      <c r="T28" s="14" t="str">
        <f>IF(ISBLANK($D28),"",IF($Z28="Plural",
_xlfn.XLOOKUP(CONCATENATE($Q28,$R28),'Bücher der Bibel'!$D:$D,'Bücher der Bibel'!$B:$B,_xlfn.XLOOKUP(CONCATENATE($Q28,IF($Q28="","",". "),$R28,"*"),'Bücher der Bibel'!$B:$B,'Bücher der Bibel'!$B:$B,$R28,2,1),0,1),
_xlfn.XLOOKUP(CONCATENATE($Q28,$R28),'Bücher der Bibel'!$D:$D,'Bücher der Bibel'!$C:$C,_xlfn.XLOOKUP(CONCATENATE($Q28,IF($Q28="","",". "),$R28,"*"),'Bücher der Bibel'!$C:$C,'Bücher der Bibel'!$C:$C,$R28,2,1),0,1)
))</f>
        <v/>
      </c>
      <c r="U28" s="14" t="str">
        <f>IF(ISBLANK($D28),"",_xlfn.XLOOKUP(CONCATENATE($Q28,$R28),'Bücher der Bibel'!$D:$D,'Bücher der Bibel'!$D:$D,_xlfn.XLOOKUP(CONCATENATE($Q28,IF($Q28="","",". "),$R28,"*"),'Bücher der Bibel'!$B:$B,'Bücher der Bibel'!$D:$D,$R28,2,1),0,1))</f>
        <v/>
      </c>
      <c r="V28" s="14" t="str">
        <f>IF(ISBLANK($D28),"",IFERROR(SUBSTITUTE(MID($O28,FIND("#",SUBSTITUTE($O28," ","#",LEN($O28)-LEN(SUBSTITUTE($O28," ",""))))+1,LEN($O28)),";","; "),""))</f>
        <v/>
      </c>
      <c r="W28" s="15" t="str">
        <f>IF(ISBLANK($D28),"",IFERROR(LEFT($V28,SEARCH(",",$V28)-1),$V28))</f>
        <v/>
      </c>
      <c r="X28" s="15" t="str">
        <f>IF(ISBLANK($D28),"",IF(ISERROR(SEARCH(";",$V28,1)),IFERROR(RIGHT($V28,LEN($V28)-SEARCH(",",$V28)),""),NA()))</f>
        <v/>
      </c>
      <c r="Y28" s="15" t="str">
        <f>IF(ISBLANK($D28),"",
IF(NOT(ISERROR(SEARCH(";",$V28,1))),"Mehrere Kapitel",
IF(NOT(ISERROR(SEARCH("-",$W28,1))),"Kapitelbereich",
IF($X28="","Einzelnes Kapitel",
IF(NOT(ISERROR(SEARCH("-",$X28,1))),"Versbereich",
IF(NOT(ISERROR(SEARCH(".",$X28,1))),"Mehrere Verse",
"Einzelner Vers"))))))</f>
        <v/>
      </c>
      <c r="Z28" s="15" t="str">
        <f>IF(ISBLANK($D28),"",
IF(AND(ISERROR(SEARCH(";",$V28,1)),ISERROR(SEARCH("-",$W28,1))),"Singular","Plural"))</f>
        <v/>
      </c>
      <c r="AA28" s="15" t="str">
        <f>IF(ISBLANK($D28),"",_xlfn.NUMBERVALUE(LEFT($W28,MIN(IFERROR(SEARCH("-",$W28)-1,LEN($W28)),IFERROR(SEARCH(".",$W28)-1,LEN($W28)),IFERROR(SEARCH("(",$W28)-1,LEN($W28))))))</f>
        <v/>
      </c>
      <c r="AB28" s="15" t="str">
        <f>IF(ISBLANK($D28),"",_xlfn.NUMBERVALUE(LEFT($X28,MIN(IFERROR(SEARCH("-",$X28)-1,LEN($X28)),IFERROR(SEARCH(".",$X28)-1,LEN($X28)),IFERROR(SEARCH("(",$X28)-1,LEN($X28))))))</f>
        <v/>
      </c>
      <c r="AC28" s="15" t="str">
        <f>IF(ISBLANK($D28),"",_xlfn.NUMBERVALUE(
IF(ISNUMBER($S28),$S28*1000000,0)+
IF(ISNUMBER($AA28),$AA28*1000,0)+
IF(ISNUMBER($AB28),$AB28,0)
))</f>
        <v/>
      </c>
      <c r="AD28" s="14" t="str">
        <f>IF(ISBLANK($D28),"",TRIM(CONCATENATE($T28," ",SUBSTITUTE($V28,"-","–"))))</f>
        <v/>
      </c>
      <c r="AE28" s="14" t="str">
        <f>IF(ISBLANK($D28),"",TRIM(CONCATENATE($U28," ",SUBSTITUTE($V28,"-","–"))))</f>
        <v/>
      </c>
      <c r="AF28" s="16" t="str">
        <f>IF(ISBLANK($D28),"",CONCATENATE($U28," ",SUBSTITUTE(SUBSTITUTE($V28,",",":"),".",",")))</f>
        <v/>
      </c>
      <c r="AG28" s="17" t="str">
        <f>IF(ISBLANK($D28),"",HYPERLINK(CONCATENATE("https://www.bibleserver.com/EU/",$AD28),CONCATENATE("Öffne ",$AD28," auf bibleserver.com")))</f>
        <v/>
      </c>
      <c r="AH28" s="18" t="str">
        <f>IF(ISBLANK($D28),"",HYPERLINK(CONCATENATE("accord://read/EÜ-LEM?",SUBSTITUTE($AF28," ","_")),CONCATENATE("Öffne ",$AF28," in Accordance")))</f>
        <v/>
      </c>
    </row>
    <row r="29" spans="5:34" x14ac:dyDescent="0.2">
      <c r="J29" s="41" t="str">
        <f>IF(ISBLANK($D29),"",IFERROR(TRIM(LEFT($G29,FIND("#",$G29)-1)),$G29))</f>
        <v/>
      </c>
      <c r="K29" s="14" t="str">
        <f>IF(ISBLANK($D29),"",_xlfn.NUMBERVALUE(_xlfn.XLOOKUP($J29,Themen!$B:$B,Themen!$A:$A,999,0,1)))</f>
        <v/>
      </c>
      <c r="L29" s="14" t="str">
        <f>IF(ISBLANK($D29),"",IFERROR(_xlfn.NUMBERVALUE(TRIM(RIGHT($G29,LEN($G29)-FIND("#",$G29)))),999))</f>
        <v/>
      </c>
      <c r="M29" s="39" t="str">
        <f>IF(ISBLANK($D29),"",$L29+1000*$K29)</f>
        <v/>
      </c>
      <c r="N29" s="14" t="str">
        <f>IF(ISBLANK($D29),"",IF($S29&lt;&gt;"","Bibel","Sonstiges"))</f>
        <v/>
      </c>
      <c r="O29" s="32" t="str">
        <f>IF(ISBLANK($D29),"",SUBSTITUTE(SUBSTITUTE(SUBSTITUTE($D29,", ",","),"; ",";"),". ","."))</f>
        <v/>
      </c>
      <c r="P29" s="14" t="str">
        <f>IF(ISBLANK($D29),"",IFERROR(MID($O29,1,FIND("#",SUBSTITUTE($O29," ","#",LEN($O29)-LEN(SUBSTITUTE($O29," ",""))))-1),$O29))</f>
        <v/>
      </c>
      <c r="Q29" s="14" t="str">
        <f>IF(ISBLANK($D29),"",IF(ISERROR(_xlfn.NUMBERVALUE(LEFT($P29,1))),"",LEFT($P29,1)))</f>
        <v/>
      </c>
      <c r="R29" s="14" t="str">
        <f>IF(ISBLANK($D29),"",TRIM(IF($Q29="",$P29,IF(MID($P29,2,1)=".",MID($P29,3,LEN($P29)-2),MID($P29,2,LEN($P29)-1)))))</f>
        <v/>
      </c>
      <c r="S29" s="14" t="str">
        <f>IF(ISBLANK($D29),"",_xlfn.XLOOKUP(CONCATENATE($Q29,$R29),'Bücher der Bibel'!$D:$D,'Bücher der Bibel'!$A:$A,_xlfn.XLOOKUP(CONCATENATE($Q29,IF($Q29="","",". "),$R29,"*"),'Bücher der Bibel'!$B:$B,'Bücher der Bibel'!$A:$A,"",2,1),0,1))</f>
        <v/>
      </c>
      <c r="T29" s="14" t="str">
        <f>IF(ISBLANK($D29),"",IF($Z29="Plural",
_xlfn.XLOOKUP(CONCATENATE($Q29,$R29),'Bücher der Bibel'!$D:$D,'Bücher der Bibel'!$B:$B,_xlfn.XLOOKUP(CONCATENATE($Q29,IF($Q29="","",". "),$R29,"*"),'Bücher der Bibel'!$B:$B,'Bücher der Bibel'!$B:$B,$R29,2,1),0,1),
_xlfn.XLOOKUP(CONCATENATE($Q29,$R29),'Bücher der Bibel'!$D:$D,'Bücher der Bibel'!$C:$C,_xlfn.XLOOKUP(CONCATENATE($Q29,IF($Q29="","",". "),$R29,"*"),'Bücher der Bibel'!$C:$C,'Bücher der Bibel'!$C:$C,$R29,2,1),0,1)
))</f>
        <v/>
      </c>
      <c r="U29" s="14" t="str">
        <f>IF(ISBLANK($D29),"",_xlfn.XLOOKUP(CONCATENATE($Q29,$R29),'Bücher der Bibel'!$D:$D,'Bücher der Bibel'!$D:$D,_xlfn.XLOOKUP(CONCATENATE($Q29,IF($Q29="","",". "),$R29,"*"),'Bücher der Bibel'!$B:$B,'Bücher der Bibel'!$D:$D,$R29,2,1),0,1))</f>
        <v/>
      </c>
      <c r="V29" s="14" t="str">
        <f>IF(ISBLANK($D29),"",IFERROR(SUBSTITUTE(MID($O29,FIND("#",SUBSTITUTE($O29," ","#",LEN($O29)-LEN(SUBSTITUTE($O29," ",""))))+1,LEN($O29)),";","; "),""))</f>
        <v/>
      </c>
      <c r="W29" s="15" t="str">
        <f>IF(ISBLANK($D29),"",IFERROR(LEFT($V29,SEARCH(",",$V29)-1),$V29))</f>
        <v/>
      </c>
      <c r="X29" s="15" t="str">
        <f>IF(ISBLANK($D29),"",IF(ISERROR(SEARCH(";",$V29,1)),IFERROR(RIGHT($V29,LEN($V29)-SEARCH(",",$V29)),""),NA()))</f>
        <v/>
      </c>
      <c r="Y29" s="15" t="str">
        <f>IF(ISBLANK($D29),"",
IF(NOT(ISERROR(SEARCH(";",$V29,1))),"Mehrere Kapitel",
IF(NOT(ISERROR(SEARCH("-",$W29,1))),"Kapitelbereich",
IF($X29="","Einzelnes Kapitel",
IF(NOT(ISERROR(SEARCH("-",$X29,1))),"Versbereich",
IF(NOT(ISERROR(SEARCH(".",$X29,1))),"Mehrere Verse",
"Einzelner Vers"))))))</f>
        <v/>
      </c>
      <c r="Z29" s="15" t="str">
        <f>IF(ISBLANK($D29),"",
IF(AND(ISERROR(SEARCH(";",$V29,1)),ISERROR(SEARCH("-",$W29,1))),"Singular","Plural"))</f>
        <v/>
      </c>
      <c r="AA29" s="15" t="str">
        <f>IF(ISBLANK($D29),"",_xlfn.NUMBERVALUE(LEFT($W29,MIN(IFERROR(SEARCH("-",$W29)-1,LEN($W29)),IFERROR(SEARCH(".",$W29)-1,LEN($W29)),IFERROR(SEARCH("(",$W29)-1,LEN($W29))))))</f>
        <v/>
      </c>
      <c r="AB29" s="15" t="str">
        <f>IF(ISBLANK($D29),"",_xlfn.NUMBERVALUE(LEFT($X29,MIN(IFERROR(SEARCH("-",$X29)-1,LEN($X29)),IFERROR(SEARCH(".",$X29)-1,LEN($X29)),IFERROR(SEARCH("(",$X29)-1,LEN($X29))))))</f>
        <v/>
      </c>
      <c r="AC29" s="15" t="str">
        <f>IF(ISBLANK($D29),"",_xlfn.NUMBERVALUE(
IF(ISNUMBER($S29),$S29*1000000,0)+
IF(ISNUMBER($AA29),$AA29*1000,0)+
IF(ISNUMBER($AB29),$AB29,0)
))</f>
        <v/>
      </c>
      <c r="AD29" s="14" t="str">
        <f>IF(ISBLANK($D29),"",TRIM(CONCATENATE($T29," ",SUBSTITUTE($V29,"-","–"))))</f>
        <v/>
      </c>
      <c r="AE29" s="14" t="str">
        <f>IF(ISBLANK($D29),"",TRIM(CONCATENATE($U29," ",SUBSTITUTE($V29,"-","–"))))</f>
        <v/>
      </c>
      <c r="AF29" s="16" t="str">
        <f>IF(ISBLANK($D29),"",CONCATENATE($U29," ",SUBSTITUTE(SUBSTITUTE($V29,",",":"),".",",")))</f>
        <v/>
      </c>
      <c r="AG29" s="17" t="str">
        <f>IF(ISBLANK($D29),"",HYPERLINK(CONCATENATE("https://www.bibleserver.com/EU/",$AD29),CONCATENATE("Öffne ",$AD29," auf bibleserver.com")))</f>
        <v/>
      </c>
      <c r="AH29" s="18" t="str">
        <f>IF(ISBLANK($D29),"",HYPERLINK(CONCATENATE("accord://read/EÜ-LEM?",SUBSTITUTE($AF29," ","_")),CONCATENATE("Öffne ",$AF29," in Accordance")))</f>
        <v/>
      </c>
    </row>
    <row r="30" spans="5:34" x14ac:dyDescent="0.2">
      <c r="J30" s="41" t="str">
        <f>IF(ISBLANK($D30),"",IFERROR(TRIM(LEFT($G30,FIND("#",$G30)-1)),$G30))</f>
        <v/>
      </c>
      <c r="K30" s="14" t="str">
        <f>IF(ISBLANK($D30),"",_xlfn.NUMBERVALUE(_xlfn.XLOOKUP($J30,Themen!$B:$B,Themen!$A:$A,999,0,1)))</f>
        <v/>
      </c>
      <c r="L30" s="14" t="str">
        <f>IF(ISBLANK($D30),"",IFERROR(_xlfn.NUMBERVALUE(TRIM(RIGHT($G30,LEN($G30)-FIND("#",$G30)))),999))</f>
        <v/>
      </c>
      <c r="M30" s="39" t="str">
        <f>IF(ISBLANK($D30),"",$L30+1000*$K30)</f>
        <v/>
      </c>
      <c r="N30" s="14" t="str">
        <f>IF(ISBLANK($D30),"",IF($S30&lt;&gt;"","Bibel","Sonstiges"))</f>
        <v/>
      </c>
      <c r="O30" s="32" t="str">
        <f>IF(ISBLANK($D30),"",SUBSTITUTE(SUBSTITUTE(SUBSTITUTE($D30,", ",","),"; ",";"),". ","."))</f>
        <v/>
      </c>
      <c r="P30" s="14" t="str">
        <f>IF(ISBLANK($D30),"",IFERROR(MID($O30,1,FIND("#",SUBSTITUTE($O30," ","#",LEN($O30)-LEN(SUBSTITUTE($O30," ",""))))-1),$O30))</f>
        <v/>
      </c>
      <c r="Q30" s="14" t="str">
        <f>IF(ISBLANK($D30),"",IF(ISERROR(_xlfn.NUMBERVALUE(LEFT($P30,1))),"",LEFT($P30,1)))</f>
        <v/>
      </c>
      <c r="R30" s="14" t="str">
        <f>IF(ISBLANK($D30),"",TRIM(IF($Q30="",$P30,IF(MID($P30,2,1)=".",MID($P30,3,LEN($P30)-2),MID($P30,2,LEN($P30)-1)))))</f>
        <v/>
      </c>
      <c r="S30" s="14" t="str">
        <f>IF(ISBLANK($D30),"",_xlfn.XLOOKUP(CONCATENATE($Q30,$R30),'Bücher der Bibel'!$D:$D,'Bücher der Bibel'!$A:$A,_xlfn.XLOOKUP(CONCATENATE($Q30,IF($Q30="","",". "),$R30,"*"),'Bücher der Bibel'!$B:$B,'Bücher der Bibel'!$A:$A,"",2,1),0,1))</f>
        <v/>
      </c>
      <c r="T30" s="14" t="str">
        <f>IF(ISBLANK($D30),"",IF($Z30="Plural",
_xlfn.XLOOKUP(CONCATENATE($Q30,$R30),'Bücher der Bibel'!$D:$D,'Bücher der Bibel'!$B:$B,_xlfn.XLOOKUP(CONCATENATE($Q30,IF($Q30="","",". "),$R30,"*"),'Bücher der Bibel'!$B:$B,'Bücher der Bibel'!$B:$B,$R30,2,1),0,1),
_xlfn.XLOOKUP(CONCATENATE($Q30,$R30),'Bücher der Bibel'!$D:$D,'Bücher der Bibel'!$C:$C,_xlfn.XLOOKUP(CONCATENATE($Q30,IF($Q30="","",". "),$R30,"*"),'Bücher der Bibel'!$C:$C,'Bücher der Bibel'!$C:$C,$R30,2,1),0,1)
))</f>
        <v/>
      </c>
      <c r="U30" s="14" t="str">
        <f>IF(ISBLANK($D30),"",_xlfn.XLOOKUP(CONCATENATE($Q30,$R30),'Bücher der Bibel'!$D:$D,'Bücher der Bibel'!$D:$D,_xlfn.XLOOKUP(CONCATENATE($Q30,IF($Q30="","",". "),$R30,"*"),'Bücher der Bibel'!$B:$B,'Bücher der Bibel'!$D:$D,$R30,2,1),0,1))</f>
        <v/>
      </c>
      <c r="V30" s="14" t="str">
        <f>IF(ISBLANK($D30),"",IFERROR(SUBSTITUTE(MID($O30,FIND("#",SUBSTITUTE($O30," ","#",LEN($O30)-LEN(SUBSTITUTE($O30," ",""))))+1,LEN($O30)),";","; "),""))</f>
        <v/>
      </c>
      <c r="W30" s="15" t="str">
        <f>IF(ISBLANK($D30),"",IFERROR(LEFT($V30,SEARCH(",",$V30)-1),$V30))</f>
        <v/>
      </c>
      <c r="X30" s="15" t="str">
        <f>IF(ISBLANK($D30),"",IF(ISERROR(SEARCH(";",$V30,1)),IFERROR(RIGHT($V30,LEN($V30)-SEARCH(",",$V30)),""),NA()))</f>
        <v/>
      </c>
      <c r="Y30" s="15" t="str">
        <f>IF(ISBLANK($D30),"",
IF(NOT(ISERROR(SEARCH(";",$V30,1))),"Mehrere Kapitel",
IF(NOT(ISERROR(SEARCH("-",$W30,1))),"Kapitelbereich",
IF($X30="","Einzelnes Kapitel",
IF(NOT(ISERROR(SEARCH("-",$X30,1))),"Versbereich",
IF(NOT(ISERROR(SEARCH(".",$X30,1))),"Mehrere Verse",
"Einzelner Vers"))))))</f>
        <v/>
      </c>
      <c r="Z30" s="15" t="str">
        <f>IF(ISBLANK($D30),"",
IF(AND(ISERROR(SEARCH(";",$V30,1)),ISERROR(SEARCH("-",$W30,1))),"Singular","Plural"))</f>
        <v/>
      </c>
      <c r="AA30" s="15" t="str">
        <f>IF(ISBLANK($D30),"",_xlfn.NUMBERVALUE(LEFT($W30,MIN(IFERROR(SEARCH("-",$W30)-1,LEN($W30)),IFERROR(SEARCH(".",$W30)-1,LEN($W30)),IFERROR(SEARCH("(",$W30)-1,LEN($W30))))))</f>
        <v/>
      </c>
      <c r="AB30" s="15" t="str">
        <f>IF(ISBLANK($D30),"",_xlfn.NUMBERVALUE(LEFT($X30,MIN(IFERROR(SEARCH("-",$X30)-1,LEN($X30)),IFERROR(SEARCH(".",$X30)-1,LEN($X30)),IFERROR(SEARCH("(",$X30)-1,LEN($X30))))))</f>
        <v/>
      </c>
      <c r="AC30" s="15" t="str">
        <f>IF(ISBLANK($D30),"",_xlfn.NUMBERVALUE(
IF(ISNUMBER($S30),$S30*1000000,0)+
IF(ISNUMBER($AA30),$AA30*1000,0)+
IF(ISNUMBER($AB30),$AB30,0)
))</f>
        <v/>
      </c>
      <c r="AD30" s="14" t="str">
        <f>IF(ISBLANK($D30),"",TRIM(CONCATENATE($T30," ",SUBSTITUTE($V30,"-","–"))))</f>
        <v/>
      </c>
      <c r="AE30" s="14" t="str">
        <f>IF(ISBLANK($D30),"",TRIM(CONCATENATE($U30," ",SUBSTITUTE($V30,"-","–"))))</f>
        <v/>
      </c>
      <c r="AF30" s="16" t="str">
        <f>IF(ISBLANK($D30),"",CONCATENATE($U30," ",SUBSTITUTE(SUBSTITUTE($V30,",",":"),".",",")))</f>
        <v/>
      </c>
      <c r="AG30" s="17" t="str">
        <f>IF(ISBLANK($D30),"",HYPERLINK(CONCATENATE("https://www.bibleserver.com/EU/",$AD30),CONCATENATE("Öffne ",$AD30," auf bibleserver.com")))</f>
        <v/>
      </c>
      <c r="AH30" s="18" t="str">
        <f>IF(ISBLANK($D30),"",HYPERLINK(CONCATENATE("accord://read/EÜ-LEM?",SUBSTITUTE($AF30," ","_")),CONCATENATE("Öffne ",$AF30," in Accordance")))</f>
        <v/>
      </c>
    </row>
    <row r="31" spans="5:34" x14ac:dyDescent="0.2">
      <c r="J31" s="41" t="str">
        <f>IF(ISBLANK($D31),"",IFERROR(TRIM(LEFT($G31,FIND("#",$G31)-1)),$G31))</f>
        <v/>
      </c>
      <c r="K31" s="14" t="str">
        <f>IF(ISBLANK($D31),"",_xlfn.NUMBERVALUE(_xlfn.XLOOKUP($J31,Themen!$B:$B,Themen!$A:$A,999,0,1)))</f>
        <v/>
      </c>
      <c r="L31" s="14" t="str">
        <f>IF(ISBLANK($D31),"",IFERROR(_xlfn.NUMBERVALUE(TRIM(RIGHT($G31,LEN($G31)-FIND("#",$G31)))),999))</f>
        <v/>
      </c>
      <c r="M31" s="39" t="str">
        <f>IF(ISBLANK($D31),"",$L31+1000*$K31)</f>
        <v/>
      </c>
      <c r="N31" s="14" t="str">
        <f>IF(ISBLANK($D31),"",IF($S31&lt;&gt;"","Bibel","Sonstiges"))</f>
        <v/>
      </c>
      <c r="O31" s="32" t="str">
        <f>IF(ISBLANK($D31),"",SUBSTITUTE(SUBSTITUTE(SUBSTITUTE($D31,", ",","),"; ",";"),". ","."))</f>
        <v/>
      </c>
      <c r="P31" s="14" t="str">
        <f>IF(ISBLANK($D31),"",IFERROR(MID($O31,1,FIND("#",SUBSTITUTE($O31," ","#",LEN($O31)-LEN(SUBSTITUTE($O31," ",""))))-1),$O31))</f>
        <v/>
      </c>
      <c r="Q31" s="14" t="str">
        <f>IF(ISBLANK($D31),"",IF(ISERROR(_xlfn.NUMBERVALUE(LEFT($P31,1))),"",LEFT($P31,1)))</f>
        <v/>
      </c>
      <c r="R31" s="14" t="str">
        <f>IF(ISBLANK($D31),"",TRIM(IF($Q31="",$P31,IF(MID($P31,2,1)=".",MID($P31,3,LEN($P31)-2),MID($P31,2,LEN($P31)-1)))))</f>
        <v/>
      </c>
      <c r="S31" s="14" t="str">
        <f>IF(ISBLANK($D31),"",_xlfn.XLOOKUP(CONCATENATE($Q31,$R31),'Bücher der Bibel'!$D:$D,'Bücher der Bibel'!$A:$A,_xlfn.XLOOKUP(CONCATENATE($Q31,IF($Q31="","",". "),$R31,"*"),'Bücher der Bibel'!$B:$B,'Bücher der Bibel'!$A:$A,"",2,1),0,1))</f>
        <v/>
      </c>
      <c r="T31" s="14" t="str">
        <f>IF(ISBLANK($D31),"",IF($Z31="Plural",
_xlfn.XLOOKUP(CONCATENATE($Q31,$R31),'Bücher der Bibel'!$D:$D,'Bücher der Bibel'!$B:$B,_xlfn.XLOOKUP(CONCATENATE($Q31,IF($Q31="","",". "),$R31,"*"),'Bücher der Bibel'!$B:$B,'Bücher der Bibel'!$B:$B,$R31,2,1),0,1),
_xlfn.XLOOKUP(CONCATENATE($Q31,$R31),'Bücher der Bibel'!$D:$D,'Bücher der Bibel'!$C:$C,_xlfn.XLOOKUP(CONCATENATE($Q31,IF($Q31="","",". "),$R31,"*"),'Bücher der Bibel'!$C:$C,'Bücher der Bibel'!$C:$C,$R31,2,1),0,1)
))</f>
        <v/>
      </c>
      <c r="U31" s="14" t="str">
        <f>IF(ISBLANK($D31),"",_xlfn.XLOOKUP(CONCATENATE($Q31,$R31),'Bücher der Bibel'!$D:$D,'Bücher der Bibel'!$D:$D,_xlfn.XLOOKUP(CONCATENATE($Q31,IF($Q31="","",". "),$R31,"*"),'Bücher der Bibel'!$B:$B,'Bücher der Bibel'!$D:$D,$R31,2,1),0,1))</f>
        <v/>
      </c>
      <c r="V31" s="14" t="str">
        <f>IF(ISBLANK($D31),"",IFERROR(SUBSTITUTE(MID($O31,FIND("#",SUBSTITUTE($O31," ","#",LEN($O31)-LEN(SUBSTITUTE($O31," ",""))))+1,LEN($O31)),";","; "),""))</f>
        <v/>
      </c>
      <c r="W31" s="15" t="str">
        <f>IF(ISBLANK($D31),"",IFERROR(LEFT($V31,SEARCH(",",$V31)-1),$V31))</f>
        <v/>
      </c>
      <c r="X31" s="15" t="str">
        <f>IF(ISBLANK($D31),"",IF(ISERROR(SEARCH(";",$V31,1)),IFERROR(RIGHT($V31,LEN($V31)-SEARCH(",",$V31)),""),NA()))</f>
        <v/>
      </c>
      <c r="Y31" s="15" t="str">
        <f>IF(ISBLANK($D31),"",
IF(NOT(ISERROR(SEARCH(";",$V31,1))),"Mehrere Kapitel",
IF(NOT(ISERROR(SEARCH("-",$W31,1))),"Kapitelbereich",
IF($X31="","Einzelnes Kapitel",
IF(NOT(ISERROR(SEARCH("-",$X31,1))),"Versbereich",
IF(NOT(ISERROR(SEARCH(".",$X31,1))),"Mehrere Verse",
"Einzelner Vers"))))))</f>
        <v/>
      </c>
      <c r="Z31" s="15" t="str">
        <f>IF(ISBLANK($D31),"",
IF(AND(ISERROR(SEARCH(";",$V31,1)),ISERROR(SEARCH("-",$W31,1))),"Singular","Plural"))</f>
        <v/>
      </c>
      <c r="AA31" s="15" t="str">
        <f>IF(ISBLANK($D31),"",_xlfn.NUMBERVALUE(LEFT($W31,MIN(IFERROR(SEARCH("-",$W31)-1,LEN($W31)),IFERROR(SEARCH(".",$W31)-1,LEN($W31)),IFERROR(SEARCH("(",$W31)-1,LEN($W31))))))</f>
        <v/>
      </c>
      <c r="AB31" s="15" t="str">
        <f>IF(ISBLANK($D31),"",_xlfn.NUMBERVALUE(LEFT($X31,MIN(IFERROR(SEARCH("-",$X31)-1,LEN($X31)),IFERROR(SEARCH(".",$X31)-1,LEN($X31)),IFERROR(SEARCH("(",$X31)-1,LEN($X31))))))</f>
        <v/>
      </c>
      <c r="AC31" s="15" t="str">
        <f>IF(ISBLANK($D31),"",_xlfn.NUMBERVALUE(
IF(ISNUMBER($S31),$S31*1000000,0)+
IF(ISNUMBER($AA31),$AA31*1000,0)+
IF(ISNUMBER($AB31),$AB31,0)
))</f>
        <v/>
      </c>
      <c r="AD31" s="14" t="str">
        <f>IF(ISBLANK($D31),"",TRIM(CONCATENATE($T31," ",SUBSTITUTE($V31,"-","–"))))</f>
        <v/>
      </c>
      <c r="AE31" s="14" t="str">
        <f>IF(ISBLANK($D31),"",TRIM(CONCATENATE($U31," ",SUBSTITUTE($V31,"-","–"))))</f>
        <v/>
      </c>
      <c r="AF31" s="16" t="str">
        <f>IF(ISBLANK($D31),"",CONCATENATE($U31," ",SUBSTITUTE(SUBSTITUTE($V31,",",":"),".",",")))</f>
        <v/>
      </c>
      <c r="AG31" s="17" t="str">
        <f>IF(ISBLANK($D31),"",HYPERLINK(CONCATENATE("https://www.bibleserver.com/EU/",$AD31),CONCATENATE("Öffne ",$AD31," auf bibleserver.com")))</f>
        <v/>
      </c>
      <c r="AH31" s="18" t="str">
        <f>IF(ISBLANK($D31),"",HYPERLINK(CONCATENATE("accord://read/EÜ-LEM?",SUBSTITUTE($AF31," ","_")),CONCATENATE("Öffne ",$AF31," in Accordance")))</f>
        <v/>
      </c>
    </row>
    <row r="32" spans="5:34" x14ac:dyDescent="0.2">
      <c r="J32" s="41" t="str">
        <f>IF(ISBLANK($D32),"",IFERROR(TRIM(LEFT($G32,FIND("#",$G32)-1)),$G32))</f>
        <v/>
      </c>
      <c r="K32" s="14" t="str">
        <f>IF(ISBLANK($D32),"",_xlfn.NUMBERVALUE(_xlfn.XLOOKUP($J32,Themen!$B:$B,Themen!$A:$A,999,0,1)))</f>
        <v/>
      </c>
      <c r="L32" s="14" t="str">
        <f>IF(ISBLANK($D32),"",IFERROR(_xlfn.NUMBERVALUE(TRIM(RIGHT($G32,LEN($G32)-FIND("#",$G32)))),999))</f>
        <v/>
      </c>
      <c r="M32" s="39" t="str">
        <f>IF(ISBLANK($D32),"",$L32+1000*$K32)</f>
        <v/>
      </c>
      <c r="N32" s="14" t="str">
        <f>IF(ISBLANK($D32),"",IF($S32&lt;&gt;"","Bibel","Sonstiges"))</f>
        <v/>
      </c>
      <c r="O32" s="32" t="str">
        <f>IF(ISBLANK($D32),"",SUBSTITUTE(SUBSTITUTE(SUBSTITUTE($D32,", ",","),"; ",";"),". ","."))</f>
        <v/>
      </c>
      <c r="P32" s="14" t="str">
        <f>IF(ISBLANK($D32),"",IFERROR(MID($O32,1,FIND("#",SUBSTITUTE($O32," ","#",LEN($O32)-LEN(SUBSTITUTE($O32," ",""))))-1),$O32))</f>
        <v/>
      </c>
      <c r="Q32" s="14" t="str">
        <f>IF(ISBLANK($D32),"",IF(ISERROR(_xlfn.NUMBERVALUE(LEFT($P32,1))),"",LEFT($P32,1)))</f>
        <v/>
      </c>
      <c r="R32" s="14" t="str">
        <f>IF(ISBLANK($D32),"",TRIM(IF($Q32="",$P32,IF(MID($P32,2,1)=".",MID($P32,3,LEN($P32)-2),MID($P32,2,LEN($P32)-1)))))</f>
        <v/>
      </c>
      <c r="S32" s="14" t="str">
        <f>IF(ISBLANK($D32),"",_xlfn.XLOOKUP(CONCATENATE($Q32,$R32),'Bücher der Bibel'!$D:$D,'Bücher der Bibel'!$A:$A,_xlfn.XLOOKUP(CONCATENATE($Q32,IF($Q32="","",". "),$R32,"*"),'Bücher der Bibel'!$B:$B,'Bücher der Bibel'!$A:$A,"",2,1),0,1))</f>
        <v/>
      </c>
      <c r="T32" s="14" t="str">
        <f>IF(ISBLANK($D32),"",IF($Z32="Plural",
_xlfn.XLOOKUP(CONCATENATE($Q32,$R32),'Bücher der Bibel'!$D:$D,'Bücher der Bibel'!$B:$B,_xlfn.XLOOKUP(CONCATENATE($Q32,IF($Q32="","",". "),$R32,"*"),'Bücher der Bibel'!$B:$B,'Bücher der Bibel'!$B:$B,$R32,2,1),0,1),
_xlfn.XLOOKUP(CONCATENATE($Q32,$R32),'Bücher der Bibel'!$D:$D,'Bücher der Bibel'!$C:$C,_xlfn.XLOOKUP(CONCATENATE($Q32,IF($Q32="","",". "),$R32,"*"),'Bücher der Bibel'!$C:$C,'Bücher der Bibel'!$C:$C,$R32,2,1),0,1)
))</f>
        <v/>
      </c>
      <c r="U32" s="14" t="str">
        <f>IF(ISBLANK($D32),"",_xlfn.XLOOKUP(CONCATENATE($Q32,$R32),'Bücher der Bibel'!$D:$D,'Bücher der Bibel'!$D:$D,_xlfn.XLOOKUP(CONCATENATE($Q32,IF($Q32="","",". "),$R32,"*"),'Bücher der Bibel'!$B:$B,'Bücher der Bibel'!$D:$D,$R32,2,1),0,1))</f>
        <v/>
      </c>
      <c r="V32" s="14" t="str">
        <f>IF(ISBLANK($D32),"",IFERROR(SUBSTITUTE(MID($O32,FIND("#",SUBSTITUTE($O32," ","#",LEN($O32)-LEN(SUBSTITUTE($O32," ",""))))+1,LEN($O32)),";","; "),""))</f>
        <v/>
      </c>
      <c r="W32" s="15" t="str">
        <f>IF(ISBLANK($D32),"",IFERROR(LEFT($V32,SEARCH(",",$V32)-1),$V32))</f>
        <v/>
      </c>
      <c r="X32" s="15" t="str">
        <f>IF(ISBLANK($D32),"",IF(ISERROR(SEARCH(";",$V32,1)),IFERROR(RIGHT($V32,LEN($V32)-SEARCH(",",$V32)),""),NA()))</f>
        <v/>
      </c>
      <c r="Y32" s="15" t="str">
        <f>IF(ISBLANK($D32),"",
IF(NOT(ISERROR(SEARCH(";",$V32,1))),"Mehrere Kapitel",
IF(NOT(ISERROR(SEARCH("-",$W32,1))),"Kapitelbereich",
IF($X32="","Einzelnes Kapitel",
IF(NOT(ISERROR(SEARCH("-",$X32,1))),"Versbereich",
IF(NOT(ISERROR(SEARCH(".",$X32,1))),"Mehrere Verse",
"Einzelner Vers"))))))</f>
        <v/>
      </c>
      <c r="Z32" s="15" t="str">
        <f>IF(ISBLANK($D32),"",
IF(AND(ISERROR(SEARCH(";",$V32,1)),ISERROR(SEARCH("-",$W32,1))),"Singular","Plural"))</f>
        <v/>
      </c>
      <c r="AA32" s="15" t="str">
        <f>IF(ISBLANK($D32),"",_xlfn.NUMBERVALUE(LEFT($W32,MIN(IFERROR(SEARCH("-",$W32)-1,LEN($W32)),IFERROR(SEARCH(".",$W32)-1,LEN($W32)),IFERROR(SEARCH("(",$W32)-1,LEN($W32))))))</f>
        <v/>
      </c>
      <c r="AB32" s="15" t="str">
        <f>IF(ISBLANK($D32),"",_xlfn.NUMBERVALUE(LEFT($X32,MIN(IFERROR(SEARCH("-",$X32)-1,LEN($X32)),IFERROR(SEARCH(".",$X32)-1,LEN($X32)),IFERROR(SEARCH("(",$X32)-1,LEN($X32))))))</f>
        <v/>
      </c>
      <c r="AC32" s="15" t="str">
        <f>IF(ISBLANK($D32),"",_xlfn.NUMBERVALUE(
IF(ISNUMBER($S32),$S32*1000000,0)+
IF(ISNUMBER($AA32),$AA32*1000,0)+
IF(ISNUMBER($AB32),$AB32,0)
))</f>
        <v/>
      </c>
      <c r="AD32" s="14" t="str">
        <f>IF(ISBLANK($D32),"",TRIM(CONCATENATE($T32," ",SUBSTITUTE($V32,"-","–"))))</f>
        <v/>
      </c>
      <c r="AE32" s="14" t="str">
        <f>IF(ISBLANK($D32),"",TRIM(CONCATENATE($U32," ",SUBSTITUTE($V32,"-","–"))))</f>
        <v/>
      </c>
      <c r="AF32" s="16" t="str">
        <f>IF(ISBLANK($D32),"",CONCATENATE($U32," ",SUBSTITUTE(SUBSTITUTE($V32,",",":"),".",",")))</f>
        <v/>
      </c>
      <c r="AG32" s="17" t="str">
        <f>IF(ISBLANK($D32),"",HYPERLINK(CONCATENATE("https://www.bibleserver.com/EU/",$AD32),CONCATENATE("Öffne ",$AD32," auf bibleserver.com")))</f>
        <v/>
      </c>
      <c r="AH32" s="18" t="str">
        <f>IF(ISBLANK($D32),"",HYPERLINK(CONCATENATE("accord://read/EÜ-LEM?",SUBSTITUTE($AF32," ","_")),CONCATENATE("Öffne ",$AF32," in Accordance")))</f>
        <v/>
      </c>
    </row>
    <row r="33" spans="10:34" x14ac:dyDescent="0.2">
      <c r="J33" s="41" t="str">
        <f>IF(ISBLANK($D33),"",IFERROR(TRIM(LEFT($G33,FIND("#",$G33)-1)),$G33))</f>
        <v/>
      </c>
      <c r="K33" s="14" t="str">
        <f>IF(ISBLANK($D33),"",_xlfn.NUMBERVALUE(_xlfn.XLOOKUP($J33,Themen!$B:$B,Themen!$A:$A,999,0,1)))</f>
        <v/>
      </c>
      <c r="L33" s="14" t="str">
        <f>IF(ISBLANK($D33),"",IFERROR(_xlfn.NUMBERVALUE(TRIM(RIGHT($G33,LEN($G33)-FIND("#",$G33)))),999))</f>
        <v/>
      </c>
      <c r="M33" s="39" t="str">
        <f>IF(ISBLANK($D33),"",$L33+1000*$K33)</f>
        <v/>
      </c>
      <c r="N33" s="14" t="str">
        <f>IF(ISBLANK($D33),"",IF($S33&lt;&gt;"","Bibel","Sonstiges"))</f>
        <v/>
      </c>
      <c r="O33" s="32" t="str">
        <f>IF(ISBLANK($D33),"",SUBSTITUTE(SUBSTITUTE(SUBSTITUTE($D33,", ",","),"; ",";"),". ","."))</f>
        <v/>
      </c>
      <c r="P33" s="14" t="str">
        <f>IF(ISBLANK($D33),"",IFERROR(MID($O33,1,FIND("#",SUBSTITUTE($O33," ","#",LEN($O33)-LEN(SUBSTITUTE($O33," ",""))))-1),$O33))</f>
        <v/>
      </c>
      <c r="Q33" s="14" t="str">
        <f>IF(ISBLANK($D33),"",IF(ISERROR(_xlfn.NUMBERVALUE(LEFT($P33,1))),"",LEFT($P33,1)))</f>
        <v/>
      </c>
      <c r="R33" s="14" t="str">
        <f>IF(ISBLANK($D33),"",TRIM(IF($Q33="",$P33,IF(MID($P33,2,1)=".",MID($P33,3,LEN($P33)-2),MID($P33,2,LEN($P33)-1)))))</f>
        <v/>
      </c>
      <c r="S33" s="14" t="str">
        <f>IF(ISBLANK($D33),"",_xlfn.XLOOKUP(CONCATENATE($Q33,$R33),'Bücher der Bibel'!$D:$D,'Bücher der Bibel'!$A:$A,_xlfn.XLOOKUP(CONCATENATE($Q33,IF($Q33="","",". "),$R33,"*"),'Bücher der Bibel'!$B:$B,'Bücher der Bibel'!$A:$A,"",2,1),0,1))</f>
        <v/>
      </c>
      <c r="T33" s="14" t="str">
        <f>IF(ISBLANK($D33),"",IF($Z33="Plural",
_xlfn.XLOOKUP(CONCATENATE($Q33,$R33),'Bücher der Bibel'!$D:$D,'Bücher der Bibel'!$B:$B,_xlfn.XLOOKUP(CONCATENATE($Q33,IF($Q33="","",". "),$R33,"*"),'Bücher der Bibel'!$B:$B,'Bücher der Bibel'!$B:$B,$R33,2,1),0,1),
_xlfn.XLOOKUP(CONCATENATE($Q33,$R33),'Bücher der Bibel'!$D:$D,'Bücher der Bibel'!$C:$C,_xlfn.XLOOKUP(CONCATENATE($Q33,IF($Q33="","",". "),$R33,"*"),'Bücher der Bibel'!$C:$C,'Bücher der Bibel'!$C:$C,$R33,2,1),0,1)
))</f>
        <v/>
      </c>
      <c r="U33" s="14" t="str">
        <f>IF(ISBLANK($D33),"",_xlfn.XLOOKUP(CONCATENATE($Q33,$R33),'Bücher der Bibel'!$D:$D,'Bücher der Bibel'!$D:$D,_xlfn.XLOOKUP(CONCATENATE($Q33,IF($Q33="","",". "),$R33,"*"),'Bücher der Bibel'!$B:$B,'Bücher der Bibel'!$D:$D,$R33,2,1),0,1))</f>
        <v/>
      </c>
      <c r="V33" s="14" t="str">
        <f>IF(ISBLANK($D33),"",IFERROR(SUBSTITUTE(MID($O33,FIND("#",SUBSTITUTE($O33," ","#",LEN($O33)-LEN(SUBSTITUTE($O33," ",""))))+1,LEN($O33)),";","; "),""))</f>
        <v/>
      </c>
      <c r="W33" s="15" t="str">
        <f>IF(ISBLANK($D33),"",IFERROR(LEFT($V33,SEARCH(",",$V33)-1),$V33))</f>
        <v/>
      </c>
      <c r="X33" s="15" t="str">
        <f>IF(ISBLANK($D33),"",IF(ISERROR(SEARCH(";",$V33,1)),IFERROR(RIGHT($V33,LEN($V33)-SEARCH(",",$V33)),""),NA()))</f>
        <v/>
      </c>
      <c r="Y33" s="15" t="str">
        <f>IF(ISBLANK($D33),"",
IF(NOT(ISERROR(SEARCH(";",$V33,1))),"Mehrere Kapitel",
IF(NOT(ISERROR(SEARCH("-",$W33,1))),"Kapitelbereich",
IF($X33="","Einzelnes Kapitel",
IF(NOT(ISERROR(SEARCH("-",$X33,1))),"Versbereich",
IF(NOT(ISERROR(SEARCH(".",$X33,1))),"Mehrere Verse",
"Einzelner Vers"))))))</f>
        <v/>
      </c>
      <c r="Z33" s="15" t="str">
        <f>IF(ISBLANK($D33),"",
IF(AND(ISERROR(SEARCH(";",$V33,1)),ISERROR(SEARCH("-",$W33,1))),"Singular","Plural"))</f>
        <v/>
      </c>
      <c r="AA33" s="15" t="str">
        <f>IF(ISBLANK($D33),"",_xlfn.NUMBERVALUE(LEFT($W33,MIN(IFERROR(SEARCH("-",$W33)-1,LEN($W33)),IFERROR(SEARCH(".",$W33)-1,LEN($W33)),IFERROR(SEARCH("(",$W33)-1,LEN($W33))))))</f>
        <v/>
      </c>
      <c r="AB33" s="15" t="str">
        <f>IF(ISBLANK($D33),"",_xlfn.NUMBERVALUE(LEFT($X33,MIN(IFERROR(SEARCH("-",$X33)-1,LEN($X33)),IFERROR(SEARCH(".",$X33)-1,LEN($X33)),IFERROR(SEARCH("(",$X33)-1,LEN($X33))))))</f>
        <v/>
      </c>
      <c r="AC33" s="15" t="str">
        <f>IF(ISBLANK($D33),"",_xlfn.NUMBERVALUE(
IF(ISNUMBER($S33),$S33*1000000,0)+
IF(ISNUMBER($AA33),$AA33*1000,0)+
IF(ISNUMBER($AB33),$AB33,0)
))</f>
        <v/>
      </c>
      <c r="AD33" s="14" t="str">
        <f>IF(ISBLANK($D33),"",TRIM(CONCATENATE($T33," ",SUBSTITUTE($V33,"-","–"))))</f>
        <v/>
      </c>
      <c r="AE33" s="14" t="str">
        <f>IF(ISBLANK($D33),"",TRIM(CONCATENATE($U33," ",SUBSTITUTE($V33,"-","–"))))</f>
        <v/>
      </c>
      <c r="AF33" s="16" t="str">
        <f>IF(ISBLANK($D33),"",CONCATENATE($U33," ",SUBSTITUTE(SUBSTITUTE($V33,",",":"),".",",")))</f>
        <v/>
      </c>
      <c r="AG33" s="17" t="str">
        <f>IF(ISBLANK($D33),"",HYPERLINK(CONCATENATE("https://www.bibleserver.com/EU/",$AD33),CONCATENATE("Öffne ",$AD33," auf bibleserver.com")))</f>
        <v/>
      </c>
      <c r="AH33" s="18" t="str">
        <f>IF(ISBLANK($D33),"",HYPERLINK(CONCATENATE("accord://read/EÜ-LEM?",SUBSTITUTE($AF33," ","_")),CONCATENATE("Öffne ",$AF33," in Accordance")))</f>
        <v/>
      </c>
    </row>
    <row r="34" spans="10:34" x14ac:dyDescent="0.2">
      <c r="J34" s="41" t="str">
        <f>IF(ISBLANK($D34),"",IFERROR(TRIM(LEFT($G34,FIND("#",$G34)-1)),$G34))</f>
        <v/>
      </c>
      <c r="K34" s="14" t="str">
        <f>IF(ISBLANK($D34),"",_xlfn.NUMBERVALUE(_xlfn.XLOOKUP($J34,Themen!$B:$B,Themen!$A:$A,999,0,1)))</f>
        <v/>
      </c>
      <c r="L34" s="14" t="str">
        <f>IF(ISBLANK($D34),"",IFERROR(_xlfn.NUMBERVALUE(TRIM(RIGHT($G34,LEN($G34)-FIND("#",$G34)))),999))</f>
        <v/>
      </c>
      <c r="M34" s="39" t="str">
        <f>IF(ISBLANK($D34),"",$L34+1000*$K34)</f>
        <v/>
      </c>
      <c r="N34" s="14" t="str">
        <f>IF(ISBLANK($D34),"",IF($S34&lt;&gt;"","Bibel","Sonstiges"))</f>
        <v/>
      </c>
      <c r="O34" s="32" t="str">
        <f>IF(ISBLANK($D34),"",SUBSTITUTE(SUBSTITUTE(SUBSTITUTE($D34,", ",","),"; ",";"),". ","."))</f>
        <v/>
      </c>
      <c r="P34" s="14" t="str">
        <f>IF(ISBLANK($D34),"",IFERROR(MID($O34,1,FIND("#",SUBSTITUTE($O34," ","#",LEN($O34)-LEN(SUBSTITUTE($O34," ",""))))-1),$O34))</f>
        <v/>
      </c>
      <c r="Q34" s="14" t="str">
        <f>IF(ISBLANK($D34),"",IF(ISERROR(_xlfn.NUMBERVALUE(LEFT($P34,1))),"",LEFT($P34,1)))</f>
        <v/>
      </c>
      <c r="R34" s="14" t="str">
        <f>IF(ISBLANK($D34),"",TRIM(IF($Q34="",$P34,IF(MID($P34,2,1)=".",MID($P34,3,LEN($P34)-2),MID($P34,2,LEN($P34)-1)))))</f>
        <v/>
      </c>
      <c r="S34" s="14" t="str">
        <f>IF(ISBLANK($D34),"",_xlfn.XLOOKUP(CONCATENATE($Q34,$R34),'Bücher der Bibel'!$D:$D,'Bücher der Bibel'!$A:$A,_xlfn.XLOOKUP(CONCATENATE($Q34,IF($Q34="","",". "),$R34,"*"),'Bücher der Bibel'!$B:$B,'Bücher der Bibel'!$A:$A,"",2,1),0,1))</f>
        <v/>
      </c>
      <c r="T34" s="14" t="str">
        <f>IF(ISBLANK($D34),"",IF($Z34="Plural",
_xlfn.XLOOKUP(CONCATENATE($Q34,$R34),'Bücher der Bibel'!$D:$D,'Bücher der Bibel'!$B:$B,_xlfn.XLOOKUP(CONCATENATE($Q34,IF($Q34="","",". "),$R34,"*"),'Bücher der Bibel'!$B:$B,'Bücher der Bibel'!$B:$B,$R34,2,1),0,1),
_xlfn.XLOOKUP(CONCATENATE($Q34,$R34),'Bücher der Bibel'!$D:$D,'Bücher der Bibel'!$C:$C,_xlfn.XLOOKUP(CONCATENATE($Q34,IF($Q34="","",". "),$R34,"*"),'Bücher der Bibel'!$C:$C,'Bücher der Bibel'!$C:$C,$R34,2,1),0,1)
))</f>
        <v/>
      </c>
      <c r="U34" s="14" t="str">
        <f>IF(ISBLANK($D34),"",_xlfn.XLOOKUP(CONCATENATE($Q34,$R34),'Bücher der Bibel'!$D:$D,'Bücher der Bibel'!$D:$D,_xlfn.XLOOKUP(CONCATENATE($Q34,IF($Q34="","",". "),$R34,"*"),'Bücher der Bibel'!$B:$B,'Bücher der Bibel'!$D:$D,$R34,2,1),0,1))</f>
        <v/>
      </c>
      <c r="V34" s="14" t="str">
        <f>IF(ISBLANK($D34),"",IFERROR(SUBSTITUTE(MID($O34,FIND("#",SUBSTITUTE($O34," ","#",LEN($O34)-LEN(SUBSTITUTE($O34," ",""))))+1,LEN($O34)),";","; "),""))</f>
        <v/>
      </c>
      <c r="W34" s="15" t="str">
        <f>IF(ISBLANK($D34),"",IFERROR(LEFT($V34,SEARCH(",",$V34)-1),$V34))</f>
        <v/>
      </c>
      <c r="X34" s="15" t="str">
        <f>IF(ISBLANK($D34),"",IF(ISERROR(SEARCH(";",$V34,1)),IFERROR(RIGHT($V34,LEN($V34)-SEARCH(",",$V34)),""),NA()))</f>
        <v/>
      </c>
      <c r="Y34" s="15" t="str">
        <f>IF(ISBLANK($D34),"",
IF(NOT(ISERROR(SEARCH(";",$V34,1))),"Mehrere Kapitel",
IF(NOT(ISERROR(SEARCH("-",$W34,1))),"Kapitelbereich",
IF($X34="","Einzelnes Kapitel",
IF(NOT(ISERROR(SEARCH("-",$X34,1))),"Versbereich",
IF(NOT(ISERROR(SEARCH(".",$X34,1))),"Mehrere Verse",
"Einzelner Vers"))))))</f>
        <v/>
      </c>
      <c r="Z34" s="15" t="str">
        <f>IF(ISBLANK($D34),"",
IF(AND(ISERROR(SEARCH(";",$V34,1)),ISERROR(SEARCH("-",$W34,1))),"Singular","Plural"))</f>
        <v/>
      </c>
      <c r="AA34" s="15" t="str">
        <f>IF(ISBLANK($D34),"",_xlfn.NUMBERVALUE(LEFT($W34,MIN(IFERROR(SEARCH("-",$W34)-1,LEN($W34)),IFERROR(SEARCH(".",$W34)-1,LEN($W34)),IFERROR(SEARCH("(",$W34)-1,LEN($W34))))))</f>
        <v/>
      </c>
      <c r="AB34" s="15" t="str">
        <f>IF(ISBLANK($D34),"",_xlfn.NUMBERVALUE(LEFT($X34,MIN(IFERROR(SEARCH("-",$X34)-1,LEN($X34)),IFERROR(SEARCH(".",$X34)-1,LEN($X34)),IFERROR(SEARCH("(",$X34)-1,LEN($X34))))))</f>
        <v/>
      </c>
      <c r="AC34" s="15" t="str">
        <f>IF(ISBLANK($D34),"",_xlfn.NUMBERVALUE(
IF(ISNUMBER($S34),$S34*1000000,0)+
IF(ISNUMBER($AA34),$AA34*1000,0)+
IF(ISNUMBER($AB34),$AB34,0)
))</f>
        <v/>
      </c>
      <c r="AD34" s="14" t="str">
        <f>IF(ISBLANK($D34),"",TRIM(CONCATENATE($T34," ",SUBSTITUTE($V34,"-","–"))))</f>
        <v/>
      </c>
      <c r="AE34" s="14" t="str">
        <f>IF(ISBLANK($D34),"",TRIM(CONCATENATE($U34," ",SUBSTITUTE($V34,"-","–"))))</f>
        <v/>
      </c>
      <c r="AF34" s="16" t="str">
        <f>IF(ISBLANK($D34),"",CONCATENATE($U34," ",SUBSTITUTE(SUBSTITUTE($V34,",",":"),".",",")))</f>
        <v/>
      </c>
      <c r="AG34" s="17" t="str">
        <f>IF(ISBLANK($D34),"",HYPERLINK(CONCATENATE("https://www.bibleserver.com/EU/",$AD34),CONCATENATE("Öffne ",$AD34," auf bibleserver.com")))</f>
        <v/>
      </c>
      <c r="AH34" s="18" t="str">
        <f>IF(ISBLANK($D34),"",HYPERLINK(CONCATENATE("accord://read/EÜ-LEM?",SUBSTITUTE($AF34," ","_")),CONCATENATE("Öffne ",$AF34," in Accordance")))</f>
        <v/>
      </c>
    </row>
    <row r="35" spans="10:34" x14ac:dyDescent="0.2">
      <c r="J35" s="41" t="str">
        <f>IF(ISBLANK($D35),"",IFERROR(TRIM(LEFT($G35,FIND("#",$G35)-1)),$G35))</f>
        <v/>
      </c>
      <c r="K35" s="14" t="str">
        <f>IF(ISBLANK($D35),"",_xlfn.NUMBERVALUE(_xlfn.XLOOKUP($J35,Themen!$B:$B,Themen!$A:$A,999,0,1)))</f>
        <v/>
      </c>
      <c r="L35" s="14" t="str">
        <f>IF(ISBLANK($D35),"",IFERROR(_xlfn.NUMBERVALUE(TRIM(RIGHT($G35,LEN($G35)-FIND("#",$G35)))),999))</f>
        <v/>
      </c>
      <c r="M35" s="39" t="str">
        <f>IF(ISBLANK($D35),"",$L35+1000*$K35)</f>
        <v/>
      </c>
      <c r="N35" s="14" t="str">
        <f>IF(ISBLANK($D35),"",IF($S35&lt;&gt;"","Bibel","Sonstiges"))</f>
        <v/>
      </c>
      <c r="O35" s="32" t="str">
        <f>IF(ISBLANK($D35),"",SUBSTITUTE(SUBSTITUTE(SUBSTITUTE($D35,", ",","),"; ",";"),". ","."))</f>
        <v/>
      </c>
      <c r="P35" s="14" t="str">
        <f>IF(ISBLANK($D35),"",IFERROR(MID($O35,1,FIND("#",SUBSTITUTE($O35," ","#",LEN($O35)-LEN(SUBSTITUTE($O35," ",""))))-1),$O35))</f>
        <v/>
      </c>
      <c r="Q35" s="14" t="str">
        <f>IF(ISBLANK($D35),"",IF(ISERROR(_xlfn.NUMBERVALUE(LEFT($P35,1))),"",LEFT($P35,1)))</f>
        <v/>
      </c>
      <c r="R35" s="14" t="str">
        <f>IF(ISBLANK($D35),"",TRIM(IF($Q35="",$P35,IF(MID($P35,2,1)=".",MID($P35,3,LEN($P35)-2),MID($P35,2,LEN($P35)-1)))))</f>
        <v/>
      </c>
      <c r="S35" s="14" t="str">
        <f>IF(ISBLANK($D35),"",_xlfn.XLOOKUP(CONCATENATE($Q35,$R35),'Bücher der Bibel'!$D:$D,'Bücher der Bibel'!$A:$A,_xlfn.XLOOKUP(CONCATENATE($Q35,IF($Q35="","",". "),$R35,"*"),'Bücher der Bibel'!$B:$B,'Bücher der Bibel'!$A:$A,"",2,1),0,1))</f>
        <v/>
      </c>
      <c r="T35" s="14" t="str">
        <f>IF(ISBLANK($D35),"",IF($Z35="Plural",
_xlfn.XLOOKUP(CONCATENATE($Q35,$R35),'Bücher der Bibel'!$D:$D,'Bücher der Bibel'!$B:$B,_xlfn.XLOOKUP(CONCATENATE($Q35,IF($Q35="","",". "),$R35,"*"),'Bücher der Bibel'!$B:$B,'Bücher der Bibel'!$B:$B,$R35,2,1),0,1),
_xlfn.XLOOKUP(CONCATENATE($Q35,$R35),'Bücher der Bibel'!$D:$D,'Bücher der Bibel'!$C:$C,_xlfn.XLOOKUP(CONCATENATE($Q35,IF($Q35="","",". "),$R35,"*"),'Bücher der Bibel'!$C:$C,'Bücher der Bibel'!$C:$C,$R35,2,1),0,1)
))</f>
        <v/>
      </c>
      <c r="U35" s="14" t="str">
        <f>IF(ISBLANK($D35),"",_xlfn.XLOOKUP(CONCATENATE($Q35,$R35),'Bücher der Bibel'!$D:$D,'Bücher der Bibel'!$D:$D,_xlfn.XLOOKUP(CONCATENATE($Q35,IF($Q35="","",". "),$R35,"*"),'Bücher der Bibel'!$B:$B,'Bücher der Bibel'!$D:$D,$R35,2,1),0,1))</f>
        <v/>
      </c>
      <c r="V35" s="14" t="str">
        <f>IF(ISBLANK($D35),"",IFERROR(SUBSTITUTE(MID($O35,FIND("#",SUBSTITUTE($O35," ","#",LEN($O35)-LEN(SUBSTITUTE($O35," ",""))))+1,LEN($O35)),";","; "),""))</f>
        <v/>
      </c>
      <c r="W35" s="15" t="str">
        <f>IF(ISBLANK($D35),"",IFERROR(LEFT($V35,SEARCH(",",$V35)-1),$V35))</f>
        <v/>
      </c>
      <c r="X35" s="15" t="str">
        <f>IF(ISBLANK($D35),"",IF(ISERROR(SEARCH(";",$V35,1)),IFERROR(RIGHT($V35,LEN($V35)-SEARCH(",",$V35)),""),NA()))</f>
        <v/>
      </c>
      <c r="Y35" s="15" t="str">
        <f>IF(ISBLANK($D35),"",
IF(NOT(ISERROR(SEARCH(";",$V35,1))),"Mehrere Kapitel",
IF(NOT(ISERROR(SEARCH("-",$W35,1))),"Kapitelbereich",
IF($X35="","Einzelnes Kapitel",
IF(NOT(ISERROR(SEARCH("-",$X35,1))),"Versbereich",
IF(NOT(ISERROR(SEARCH(".",$X35,1))),"Mehrere Verse",
"Einzelner Vers"))))))</f>
        <v/>
      </c>
      <c r="Z35" s="15" t="str">
        <f>IF(ISBLANK($D35),"",
IF(AND(ISERROR(SEARCH(";",$V35,1)),ISERROR(SEARCH("-",$W35,1))),"Singular","Plural"))</f>
        <v/>
      </c>
      <c r="AA35" s="15" t="str">
        <f>IF(ISBLANK($D35),"",_xlfn.NUMBERVALUE(LEFT($W35,MIN(IFERROR(SEARCH("-",$W35)-1,LEN($W35)),IFERROR(SEARCH(".",$W35)-1,LEN($W35)),IFERROR(SEARCH("(",$W35)-1,LEN($W35))))))</f>
        <v/>
      </c>
      <c r="AB35" s="15" t="str">
        <f>IF(ISBLANK($D35),"",_xlfn.NUMBERVALUE(LEFT($X35,MIN(IFERROR(SEARCH("-",$X35)-1,LEN($X35)),IFERROR(SEARCH(".",$X35)-1,LEN($X35)),IFERROR(SEARCH("(",$X35)-1,LEN($X35))))))</f>
        <v/>
      </c>
      <c r="AC35" s="15" t="str">
        <f>IF(ISBLANK($D35),"",_xlfn.NUMBERVALUE(
IF(ISNUMBER($S35),$S35*1000000,0)+
IF(ISNUMBER($AA35),$AA35*1000,0)+
IF(ISNUMBER($AB35),$AB35,0)
))</f>
        <v/>
      </c>
      <c r="AD35" s="14" t="str">
        <f>IF(ISBLANK($D35),"",TRIM(CONCATENATE($T35," ",SUBSTITUTE($V35,"-","–"))))</f>
        <v/>
      </c>
      <c r="AE35" s="14" t="str">
        <f>IF(ISBLANK($D35),"",TRIM(CONCATENATE($U35," ",SUBSTITUTE($V35,"-","–"))))</f>
        <v/>
      </c>
      <c r="AF35" s="16" t="str">
        <f>IF(ISBLANK($D35),"",CONCATENATE($U35," ",SUBSTITUTE(SUBSTITUTE($V35,",",":"),".",",")))</f>
        <v/>
      </c>
      <c r="AG35" s="17" t="str">
        <f>IF(ISBLANK($D35),"",HYPERLINK(CONCATENATE("https://www.bibleserver.com/EU/",$AD35),CONCATENATE("Öffne ",$AD35," auf bibleserver.com")))</f>
        <v/>
      </c>
      <c r="AH35" s="18" t="str">
        <f>IF(ISBLANK($D35),"",HYPERLINK(CONCATENATE("accord://read/EÜ-LEM?",SUBSTITUTE($AF35," ","_")),CONCATENATE("Öffne ",$AF35," in Accordance")))</f>
        <v/>
      </c>
    </row>
    <row r="36" spans="10:34" x14ac:dyDescent="0.2">
      <c r="J36" s="41" t="str">
        <f>IF(ISBLANK($D36),"",IFERROR(TRIM(LEFT($G36,FIND("#",$G36)-1)),$G36))</f>
        <v/>
      </c>
      <c r="K36" s="14" t="str">
        <f>IF(ISBLANK($D36),"",_xlfn.NUMBERVALUE(_xlfn.XLOOKUP($J36,Themen!$B:$B,Themen!$A:$A,999,0,1)))</f>
        <v/>
      </c>
      <c r="L36" s="14" t="str">
        <f>IF(ISBLANK($D36),"",IFERROR(_xlfn.NUMBERVALUE(TRIM(RIGHT($G36,LEN($G36)-FIND("#",$G36)))),999))</f>
        <v/>
      </c>
      <c r="M36" s="39" t="str">
        <f>IF(ISBLANK($D36),"",$L36+1000*$K36)</f>
        <v/>
      </c>
      <c r="N36" s="14" t="str">
        <f>IF(ISBLANK($D36),"",IF($S36&lt;&gt;"","Bibel","Sonstiges"))</f>
        <v/>
      </c>
      <c r="O36" s="32" t="str">
        <f>IF(ISBLANK($D36),"",SUBSTITUTE(SUBSTITUTE(SUBSTITUTE($D36,", ",","),"; ",";"),". ","."))</f>
        <v/>
      </c>
      <c r="P36" s="14" t="str">
        <f>IF(ISBLANK($D36),"",IFERROR(MID($O36,1,FIND("#",SUBSTITUTE($O36," ","#",LEN($O36)-LEN(SUBSTITUTE($O36," ",""))))-1),$O36))</f>
        <v/>
      </c>
      <c r="Q36" s="14" t="str">
        <f>IF(ISBLANK($D36),"",IF(ISERROR(_xlfn.NUMBERVALUE(LEFT($P36,1))),"",LEFT($P36,1)))</f>
        <v/>
      </c>
      <c r="R36" s="14" t="str">
        <f>IF(ISBLANK($D36),"",TRIM(IF($Q36="",$P36,IF(MID($P36,2,1)=".",MID($P36,3,LEN($P36)-2),MID($P36,2,LEN($P36)-1)))))</f>
        <v/>
      </c>
      <c r="S36" s="14" t="str">
        <f>IF(ISBLANK($D36),"",_xlfn.XLOOKUP(CONCATENATE($Q36,$R36),'Bücher der Bibel'!$D:$D,'Bücher der Bibel'!$A:$A,_xlfn.XLOOKUP(CONCATENATE($Q36,IF($Q36="","",". "),$R36,"*"),'Bücher der Bibel'!$B:$B,'Bücher der Bibel'!$A:$A,"",2,1),0,1))</f>
        <v/>
      </c>
      <c r="T36" s="14" t="str">
        <f>IF(ISBLANK($D36),"",IF($Z36="Plural",
_xlfn.XLOOKUP(CONCATENATE($Q36,$R36),'Bücher der Bibel'!$D:$D,'Bücher der Bibel'!$B:$B,_xlfn.XLOOKUP(CONCATENATE($Q36,IF($Q36="","",". "),$R36,"*"),'Bücher der Bibel'!$B:$B,'Bücher der Bibel'!$B:$B,$R36,2,1),0,1),
_xlfn.XLOOKUP(CONCATENATE($Q36,$R36),'Bücher der Bibel'!$D:$D,'Bücher der Bibel'!$C:$C,_xlfn.XLOOKUP(CONCATENATE($Q36,IF($Q36="","",". "),$R36,"*"),'Bücher der Bibel'!$C:$C,'Bücher der Bibel'!$C:$C,$R36,2,1),0,1)
))</f>
        <v/>
      </c>
      <c r="U36" s="14" t="str">
        <f>IF(ISBLANK($D36),"",_xlfn.XLOOKUP(CONCATENATE($Q36,$R36),'Bücher der Bibel'!$D:$D,'Bücher der Bibel'!$D:$D,_xlfn.XLOOKUP(CONCATENATE($Q36,IF($Q36="","",". "),$R36,"*"),'Bücher der Bibel'!$B:$B,'Bücher der Bibel'!$D:$D,$R36,2,1),0,1))</f>
        <v/>
      </c>
      <c r="V36" s="14" t="str">
        <f>IF(ISBLANK($D36),"",IFERROR(SUBSTITUTE(MID($O36,FIND("#",SUBSTITUTE($O36," ","#",LEN($O36)-LEN(SUBSTITUTE($O36," ",""))))+1,LEN($O36)),";","; "),""))</f>
        <v/>
      </c>
      <c r="W36" s="15" t="str">
        <f>IF(ISBLANK($D36),"",IFERROR(LEFT($V36,SEARCH(",",$V36)-1),$V36))</f>
        <v/>
      </c>
      <c r="X36" s="15" t="str">
        <f>IF(ISBLANK($D36),"",IF(ISERROR(SEARCH(";",$V36,1)),IFERROR(RIGHT($V36,LEN($V36)-SEARCH(",",$V36)),""),NA()))</f>
        <v/>
      </c>
      <c r="Y36" s="15" t="str">
        <f>IF(ISBLANK($D36),"",
IF(NOT(ISERROR(SEARCH(";",$V36,1))),"Mehrere Kapitel",
IF(NOT(ISERROR(SEARCH("-",$W36,1))),"Kapitelbereich",
IF($X36="","Einzelnes Kapitel",
IF(NOT(ISERROR(SEARCH("-",$X36,1))),"Versbereich",
IF(NOT(ISERROR(SEARCH(".",$X36,1))),"Mehrere Verse",
"Einzelner Vers"))))))</f>
        <v/>
      </c>
      <c r="Z36" s="15" t="str">
        <f>IF(ISBLANK($D36),"",
IF(AND(ISERROR(SEARCH(";",$V36,1)),ISERROR(SEARCH("-",$W36,1))),"Singular","Plural"))</f>
        <v/>
      </c>
      <c r="AA36" s="15" t="str">
        <f>IF(ISBLANK($D36),"",_xlfn.NUMBERVALUE(LEFT($W36,MIN(IFERROR(SEARCH("-",$W36)-1,LEN($W36)),IFERROR(SEARCH(".",$W36)-1,LEN($W36)),IFERROR(SEARCH("(",$W36)-1,LEN($W36))))))</f>
        <v/>
      </c>
      <c r="AB36" s="15" t="str">
        <f>IF(ISBLANK($D36),"",_xlfn.NUMBERVALUE(LEFT($X36,MIN(IFERROR(SEARCH("-",$X36)-1,LEN($X36)),IFERROR(SEARCH(".",$X36)-1,LEN($X36)),IFERROR(SEARCH("(",$X36)-1,LEN($X36))))))</f>
        <v/>
      </c>
      <c r="AC36" s="15" t="str">
        <f>IF(ISBLANK($D36),"",_xlfn.NUMBERVALUE(
IF(ISNUMBER($S36),$S36*1000000,0)+
IF(ISNUMBER($AA36),$AA36*1000,0)+
IF(ISNUMBER($AB36),$AB36,0)
))</f>
        <v/>
      </c>
      <c r="AD36" s="14" t="str">
        <f>IF(ISBLANK($D36),"",TRIM(CONCATENATE($T36," ",SUBSTITUTE($V36,"-","–"))))</f>
        <v/>
      </c>
      <c r="AE36" s="14" t="str">
        <f>IF(ISBLANK($D36),"",TRIM(CONCATENATE($U36," ",SUBSTITUTE($V36,"-","–"))))</f>
        <v/>
      </c>
      <c r="AF36" s="16" t="str">
        <f>IF(ISBLANK($D36),"",CONCATENATE($U36," ",SUBSTITUTE(SUBSTITUTE($V36,",",":"),".",",")))</f>
        <v/>
      </c>
      <c r="AG36" s="17" t="str">
        <f>IF(ISBLANK($D36),"",HYPERLINK(CONCATENATE("https://www.bibleserver.com/EU/",$AD36),CONCATENATE("Öffne ",$AD36," auf bibleserver.com")))</f>
        <v/>
      </c>
      <c r="AH36" s="18" t="str">
        <f>IF(ISBLANK($D36),"",HYPERLINK(CONCATENATE("accord://read/EÜ-LEM?",SUBSTITUTE($AF36," ","_")),CONCATENATE("Öffne ",$AF36," in Accordance")))</f>
        <v/>
      </c>
    </row>
    <row r="37" spans="10:34" x14ac:dyDescent="0.2">
      <c r="J37" s="41" t="str">
        <f>IF(ISBLANK($D37),"",IFERROR(TRIM(LEFT($G37,FIND("#",$G37)-1)),$G37))</f>
        <v/>
      </c>
      <c r="K37" s="14" t="str">
        <f>IF(ISBLANK($D37),"",_xlfn.NUMBERVALUE(_xlfn.XLOOKUP($J37,Themen!$B:$B,Themen!$A:$A,999,0,1)))</f>
        <v/>
      </c>
      <c r="L37" s="14" t="str">
        <f>IF(ISBLANK($D37),"",IFERROR(_xlfn.NUMBERVALUE(TRIM(RIGHT($G37,LEN($G37)-FIND("#",$G37)))),999))</f>
        <v/>
      </c>
      <c r="M37" s="39" t="str">
        <f>IF(ISBLANK($D37),"",$L37+1000*$K37)</f>
        <v/>
      </c>
      <c r="N37" s="14" t="str">
        <f>IF(ISBLANK($D37),"",IF($S37&lt;&gt;"","Bibel","Sonstiges"))</f>
        <v/>
      </c>
      <c r="O37" s="32" t="str">
        <f>IF(ISBLANK($D37),"",SUBSTITUTE(SUBSTITUTE(SUBSTITUTE($D37,", ",","),"; ",";"),". ","."))</f>
        <v/>
      </c>
      <c r="P37" s="14" t="str">
        <f>IF(ISBLANK($D37),"",IFERROR(MID($O37,1,FIND("#",SUBSTITUTE($O37," ","#",LEN($O37)-LEN(SUBSTITUTE($O37," ",""))))-1),$O37))</f>
        <v/>
      </c>
      <c r="Q37" s="14" t="str">
        <f>IF(ISBLANK($D37),"",IF(ISERROR(_xlfn.NUMBERVALUE(LEFT($P37,1))),"",LEFT($P37,1)))</f>
        <v/>
      </c>
      <c r="R37" s="14" t="str">
        <f>IF(ISBLANK($D37),"",TRIM(IF($Q37="",$P37,IF(MID($P37,2,1)=".",MID($P37,3,LEN($P37)-2),MID($P37,2,LEN($P37)-1)))))</f>
        <v/>
      </c>
      <c r="S37" s="14" t="str">
        <f>IF(ISBLANK($D37),"",_xlfn.XLOOKUP(CONCATENATE($Q37,$R37),'Bücher der Bibel'!$D:$D,'Bücher der Bibel'!$A:$A,_xlfn.XLOOKUP(CONCATENATE($Q37,IF($Q37="","",". "),$R37,"*"),'Bücher der Bibel'!$B:$B,'Bücher der Bibel'!$A:$A,"",2,1),0,1))</f>
        <v/>
      </c>
      <c r="T37" s="14" t="str">
        <f>IF(ISBLANK($D37),"",IF($Z37="Plural",
_xlfn.XLOOKUP(CONCATENATE($Q37,$R37),'Bücher der Bibel'!$D:$D,'Bücher der Bibel'!$B:$B,_xlfn.XLOOKUP(CONCATENATE($Q37,IF($Q37="","",". "),$R37,"*"),'Bücher der Bibel'!$B:$B,'Bücher der Bibel'!$B:$B,$R37,2,1),0,1),
_xlfn.XLOOKUP(CONCATENATE($Q37,$R37),'Bücher der Bibel'!$D:$D,'Bücher der Bibel'!$C:$C,_xlfn.XLOOKUP(CONCATENATE($Q37,IF($Q37="","",". "),$R37,"*"),'Bücher der Bibel'!$C:$C,'Bücher der Bibel'!$C:$C,$R37,2,1),0,1)
))</f>
        <v/>
      </c>
      <c r="U37" s="14" t="str">
        <f>IF(ISBLANK($D37),"",_xlfn.XLOOKUP(CONCATENATE($Q37,$R37),'Bücher der Bibel'!$D:$D,'Bücher der Bibel'!$D:$D,_xlfn.XLOOKUP(CONCATENATE($Q37,IF($Q37="","",". "),$R37,"*"),'Bücher der Bibel'!$B:$B,'Bücher der Bibel'!$D:$D,$R37,2,1),0,1))</f>
        <v/>
      </c>
      <c r="V37" s="14" t="str">
        <f>IF(ISBLANK($D37),"",IFERROR(SUBSTITUTE(MID($O37,FIND("#",SUBSTITUTE($O37," ","#",LEN($O37)-LEN(SUBSTITUTE($O37," ",""))))+1,LEN($O37)),";","; "),""))</f>
        <v/>
      </c>
      <c r="W37" s="15" t="str">
        <f>IF(ISBLANK($D37),"",IFERROR(LEFT($V37,SEARCH(",",$V37)-1),$V37))</f>
        <v/>
      </c>
      <c r="X37" s="15" t="str">
        <f>IF(ISBLANK($D37),"",IF(ISERROR(SEARCH(";",$V37,1)),IFERROR(RIGHT($V37,LEN($V37)-SEARCH(",",$V37)),""),NA()))</f>
        <v/>
      </c>
      <c r="Y37" s="15" t="str">
        <f>IF(ISBLANK($D37),"",
IF(NOT(ISERROR(SEARCH(";",$V37,1))),"Mehrere Kapitel",
IF(NOT(ISERROR(SEARCH("-",$W37,1))),"Kapitelbereich",
IF($X37="","Einzelnes Kapitel",
IF(NOT(ISERROR(SEARCH("-",$X37,1))),"Versbereich",
IF(NOT(ISERROR(SEARCH(".",$X37,1))),"Mehrere Verse",
"Einzelner Vers"))))))</f>
        <v/>
      </c>
      <c r="Z37" s="15" t="str">
        <f>IF(ISBLANK($D37),"",
IF(AND(ISERROR(SEARCH(";",$V37,1)),ISERROR(SEARCH("-",$W37,1))),"Singular","Plural"))</f>
        <v/>
      </c>
      <c r="AA37" s="15" t="str">
        <f>IF(ISBLANK($D37),"",_xlfn.NUMBERVALUE(LEFT($W37,MIN(IFERROR(SEARCH("-",$W37)-1,LEN($W37)),IFERROR(SEARCH(".",$W37)-1,LEN($W37)),IFERROR(SEARCH("(",$W37)-1,LEN($W37))))))</f>
        <v/>
      </c>
      <c r="AB37" s="15" t="str">
        <f>IF(ISBLANK($D37),"",_xlfn.NUMBERVALUE(LEFT($X37,MIN(IFERROR(SEARCH("-",$X37)-1,LEN($X37)),IFERROR(SEARCH(".",$X37)-1,LEN($X37)),IFERROR(SEARCH("(",$X37)-1,LEN($X37))))))</f>
        <v/>
      </c>
      <c r="AC37" s="15" t="str">
        <f>IF(ISBLANK($D37),"",_xlfn.NUMBERVALUE(
IF(ISNUMBER($S37),$S37*1000000,0)+
IF(ISNUMBER($AA37),$AA37*1000,0)+
IF(ISNUMBER($AB37),$AB37,0)
))</f>
        <v/>
      </c>
      <c r="AD37" s="14" t="str">
        <f>IF(ISBLANK($D37),"",TRIM(CONCATENATE($T37," ",SUBSTITUTE($V37,"-","–"))))</f>
        <v/>
      </c>
      <c r="AE37" s="14" t="str">
        <f>IF(ISBLANK($D37),"",TRIM(CONCATENATE($U37," ",SUBSTITUTE($V37,"-","–"))))</f>
        <v/>
      </c>
      <c r="AF37" s="16" t="str">
        <f>IF(ISBLANK($D37),"",CONCATENATE($U37," ",SUBSTITUTE(SUBSTITUTE($V37,",",":"),".",",")))</f>
        <v/>
      </c>
      <c r="AG37" s="17" t="str">
        <f>IF(ISBLANK($D37),"",HYPERLINK(CONCATENATE("https://www.bibleserver.com/EU/",$AD37),CONCATENATE("Öffne ",$AD37," auf bibleserver.com")))</f>
        <v/>
      </c>
      <c r="AH37" s="18" t="str">
        <f>IF(ISBLANK($D37),"",HYPERLINK(CONCATENATE("accord://read/EÜ-LEM?",SUBSTITUTE($AF37," ","_")),CONCATENATE("Öffne ",$AF37," in Accordance")))</f>
        <v/>
      </c>
    </row>
    <row r="38" spans="10:34" x14ac:dyDescent="0.2">
      <c r="J38" s="41" t="str">
        <f>IF(ISBLANK($D38),"",IFERROR(TRIM(LEFT($G38,FIND("#",$G38)-1)),$G38))</f>
        <v/>
      </c>
      <c r="K38" s="14" t="str">
        <f>IF(ISBLANK($D38),"",_xlfn.NUMBERVALUE(_xlfn.XLOOKUP($J38,Themen!$B:$B,Themen!$A:$A,999,0,1)))</f>
        <v/>
      </c>
      <c r="L38" s="14" t="str">
        <f>IF(ISBLANK($D38),"",IFERROR(_xlfn.NUMBERVALUE(TRIM(RIGHT($G38,LEN($G38)-FIND("#",$G38)))),999))</f>
        <v/>
      </c>
      <c r="M38" s="39" t="str">
        <f>IF(ISBLANK($D38),"",$L38+1000*$K38)</f>
        <v/>
      </c>
      <c r="N38" s="14" t="str">
        <f>IF(ISBLANK($D38),"",IF($S38&lt;&gt;"","Bibel","Sonstiges"))</f>
        <v/>
      </c>
      <c r="O38" s="32" t="str">
        <f>IF(ISBLANK($D38),"",SUBSTITUTE(SUBSTITUTE(SUBSTITUTE($D38,", ",","),"; ",";"),". ","."))</f>
        <v/>
      </c>
      <c r="P38" s="14" t="str">
        <f>IF(ISBLANK($D38),"",IFERROR(MID($O38,1,FIND("#",SUBSTITUTE($O38," ","#",LEN($O38)-LEN(SUBSTITUTE($O38," ",""))))-1),$O38))</f>
        <v/>
      </c>
      <c r="Q38" s="14" t="str">
        <f>IF(ISBLANK($D38),"",IF(ISERROR(_xlfn.NUMBERVALUE(LEFT($P38,1))),"",LEFT($P38,1)))</f>
        <v/>
      </c>
      <c r="R38" s="14" t="str">
        <f>IF(ISBLANK($D38),"",TRIM(IF($Q38="",$P38,IF(MID($P38,2,1)=".",MID($P38,3,LEN($P38)-2),MID($P38,2,LEN($P38)-1)))))</f>
        <v/>
      </c>
      <c r="S38" s="14" t="str">
        <f>IF(ISBLANK($D38),"",_xlfn.XLOOKUP(CONCATENATE($Q38,$R38),'Bücher der Bibel'!$D:$D,'Bücher der Bibel'!$A:$A,_xlfn.XLOOKUP(CONCATENATE($Q38,IF($Q38="","",". "),$R38,"*"),'Bücher der Bibel'!$B:$B,'Bücher der Bibel'!$A:$A,"",2,1),0,1))</f>
        <v/>
      </c>
      <c r="T38" s="14" t="str">
        <f>IF(ISBLANK($D38),"",IF($Z38="Plural",
_xlfn.XLOOKUP(CONCATENATE($Q38,$R38),'Bücher der Bibel'!$D:$D,'Bücher der Bibel'!$B:$B,_xlfn.XLOOKUP(CONCATENATE($Q38,IF($Q38="","",". "),$R38,"*"),'Bücher der Bibel'!$B:$B,'Bücher der Bibel'!$B:$B,$R38,2,1),0,1),
_xlfn.XLOOKUP(CONCATENATE($Q38,$R38),'Bücher der Bibel'!$D:$D,'Bücher der Bibel'!$C:$C,_xlfn.XLOOKUP(CONCATENATE($Q38,IF($Q38="","",". "),$R38,"*"),'Bücher der Bibel'!$C:$C,'Bücher der Bibel'!$C:$C,$R38,2,1),0,1)
))</f>
        <v/>
      </c>
      <c r="U38" s="14" t="str">
        <f>IF(ISBLANK($D38),"",_xlfn.XLOOKUP(CONCATENATE($Q38,$R38),'Bücher der Bibel'!$D:$D,'Bücher der Bibel'!$D:$D,_xlfn.XLOOKUP(CONCATENATE($Q38,IF($Q38="","",". "),$R38,"*"),'Bücher der Bibel'!$B:$B,'Bücher der Bibel'!$D:$D,$R38,2,1),0,1))</f>
        <v/>
      </c>
      <c r="V38" s="14" t="str">
        <f>IF(ISBLANK($D38),"",IFERROR(SUBSTITUTE(MID($O38,FIND("#",SUBSTITUTE($O38," ","#",LEN($O38)-LEN(SUBSTITUTE($O38," ",""))))+1,LEN($O38)),";","; "),""))</f>
        <v/>
      </c>
      <c r="W38" s="15" t="str">
        <f>IF(ISBLANK($D38),"",IFERROR(LEFT($V38,SEARCH(",",$V38)-1),$V38))</f>
        <v/>
      </c>
      <c r="X38" s="15" t="str">
        <f>IF(ISBLANK($D38),"",IF(ISERROR(SEARCH(";",$V38,1)),IFERROR(RIGHT($V38,LEN($V38)-SEARCH(",",$V38)),""),NA()))</f>
        <v/>
      </c>
      <c r="Y38" s="15" t="str">
        <f>IF(ISBLANK($D38),"",
IF(NOT(ISERROR(SEARCH(";",$V38,1))),"Mehrere Kapitel",
IF(NOT(ISERROR(SEARCH("-",$W38,1))),"Kapitelbereich",
IF($X38="","Einzelnes Kapitel",
IF(NOT(ISERROR(SEARCH("-",$X38,1))),"Versbereich",
IF(NOT(ISERROR(SEARCH(".",$X38,1))),"Mehrere Verse",
"Einzelner Vers"))))))</f>
        <v/>
      </c>
      <c r="Z38" s="15" t="str">
        <f>IF(ISBLANK($D38),"",
IF(AND(ISERROR(SEARCH(";",$V38,1)),ISERROR(SEARCH("-",$W38,1))),"Singular","Plural"))</f>
        <v/>
      </c>
      <c r="AA38" s="15" t="str">
        <f>IF(ISBLANK($D38),"",_xlfn.NUMBERVALUE(LEFT($W38,MIN(IFERROR(SEARCH("-",$W38)-1,LEN($W38)),IFERROR(SEARCH(".",$W38)-1,LEN($W38)),IFERROR(SEARCH("(",$W38)-1,LEN($W38))))))</f>
        <v/>
      </c>
      <c r="AB38" s="15" t="str">
        <f>IF(ISBLANK($D38),"",_xlfn.NUMBERVALUE(LEFT($X38,MIN(IFERROR(SEARCH("-",$X38)-1,LEN($X38)),IFERROR(SEARCH(".",$X38)-1,LEN($X38)),IFERROR(SEARCH("(",$X38)-1,LEN($X38))))))</f>
        <v/>
      </c>
      <c r="AC38" s="15" t="str">
        <f>IF(ISBLANK($D38),"",_xlfn.NUMBERVALUE(
IF(ISNUMBER($S38),$S38*1000000,0)+
IF(ISNUMBER($AA38),$AA38*1000,0)+
IF(ISNUMBER($AB38),$AB38,0)
))</f>
        <v/>
      </c>
      <c r="AD38" s="14" t="str">
        <f>IF(ISBLANK($D38),"",TRIM(CONCATENATE($T38," ",SUBSTITUTE($V38,"-","–"))))</f>
        <v/>
      </c>
      <c r="AE38" s="14" t="str">
        <f>IF(ISBLANK($D38),"",TRIM(CONCATENATE($U38," ",SUBSTITUTE($V38,"-","–"))))</f>
        <v/>
      </c>
      <c r="AF38" s="16" t="str">
        <f>IF(ISBLANK($D38),"",CONCATENATE($U38," ",SUBSTITUTE(SUBSTITUTE($V38,",",":"),".",",")))</f>
        <v/>
      </c>
      <c r="AG38" s="17" t="str">
        <f>IF(ISBLANK($D38),"",HYPERLINK(CONCATENATE("https://www.bibleserver.com/EU/",$AD38),CONCATENATE("Öffne ",$AD38," auf bibleserver.com")))</f>
        <v/>
      </c>
      <c r="AH38" s="18" t="str">
        <f>IF(ISBLANK($D38),"",HYPERLINK(CONCATENATE("accord://read/EÜ-LEM?",SUBSTITUTE($AF38," ","_")),CONCATENATE("Öffne ",$AF38," in Accordance")))</f>
        <v/>
      </c>
    </row>
    <row r="39" spans="10:34" x14ac:dyDescent="0.2">
      <c r="J39" s="41" t="str">
        <f>IF(ISBLANK($D39),"",IFERROR(TRIM(LEFT($G39,FIND("#",$G39)-1)),$G39))</f>
        <v/>
      </c>
      <c r="K39" s="14" t="str">
        <f>IF(ISBLANK($D39),"",_xlfn.NUMBERVALUE(_xlfn.XLOOKUP($J39,Themen!$B:$B,Themen!$A:$A,999,0,1)))</f>
        <v/>
      </c>
      <c r="L39" s="14" t="str">
        <f>IF(ISBLANK($D39),"",IFERROR(_xlfn.NUMBERVALUE(TRIM(RIGHT($G39,LEN($G39)-FIND("#",$G39)))),999))</f>
        <v/>
      </c>
      <c r="M39" s="39" t="str">
        <f>IF(ISBLANK($D39),"",$L39+1000*$K39)</f>
        <v/>
      </c>
      <c r="N39" s="14" t="str">
        <f>IF(ISBLANK($D39),"",IF($S39&lt;&gt;"","Bibel","Sonstiges"))</f>
        <v/>
      </c>
      <c r="O39" s="32" t="str">
        <f>IF(ISBLANK($D39),"",SUBSTITUTE(SUBSTITUTE(SUBSTITUTE($D39,", ",","),"; ",";"),". ","."))</f>
        <v/>
      </c>
      <c r="P39" s="14" t="str">
        <f>IF(ISBLANK($D39),"",IFERROR(MID($O39,1,FIND("#",SUBSTITUTE($O39," ","#",LEN($O39)-LEN(SUBSTITUTE($O39," ",""))))-1),$O39))</f>
        <v/>
      </c>
      <c r="Q39" s="14" t="str">
        <f>IF(ISBLANK($D39),"",IF(ISERROR(_xlfn.NUMBERVALUE(LEFT($P39,1))),"",LEFT($P39,1)))</f>
        <v/>
      </c>
      <c r="R39" s="14" t="str">
        <f>IF(ISBLANK($D39),"",TRIM(IF($Q39="",$P39,IF(MID($P39,2,1)=".",MID($P39,3,LEN($P39)-2),MID($P39,2,LEN($P39)-1)))))</f>
        <v/>
      </c>
      <c r="S39" s="14" t="str">
        <f>IF(ISBLANK($D39),"",_xlfn.XLOOKUP(CONCATENATE($Q39,$R39),'Bücher der Bibel'!$D:$D,'Bücher der Bibel'!$A:$A,_xlfn.XLOOKUP(CONCATENATE($Q39,IF($Q39="","",". "),$R39,"*"),'Bücher der Bibel'!$B:$B,'Bücher der Bibel'!$A:$A,"",2,1),0,1))</f>
        <v/>
      </c>
      <c r="T39" s="14" t="str">
        <f>IF(ISBLANK($D39),"",IF($Z39="Plural",
_xlfn.XLOOKUP(CONCATENATE($Q39,$R39),'Bücher der Bibel'!$D:$D,'Bücher der Bibel'!$B:$B,_xlfn.XLOOKUP(CONCATENATE($Q39,IF($Q39="","",". "),$R39,"*"),'Bücher der Bibel'!$B:$B,'Bücher der Bibel'!$B:$B,$R39,2,1),0,1),
_xlfn.XLOOKUP(CONCATENATE($Q39,$R39),'Bücher der Bibel'!$D:$D,'Bücher der Bibel'!$C:$C,_xlfn.XLOOKUP(CONCATENATE($Q39,IF($Q39="","",". "),$R39,"*"),'Bücher der Bibel'!$C:$C,'Bücher der Bibel'!$C:$C,$R39,2,1),0,1)
))</f>
        <v/>
      </c>
      <c r="U39" s="14" t="str">
        <f>IF(ISBLANK($D39),"",_xlfn.XLOOKUP(CONCATENATE($Q39,$R39),'Bücher der Bibel'!$D:$D,'Bücher der Bibel'!$D:$D,_xlfn.XLOOKUP(CONCATENATE($Q39,IF($Q39="","",". "),$R39,"*"),'Bücher der Bibel'!$B:$B,'Bücher der Bibel'!$D:$D,$R39,2,1),0,1))</f>
        <v/>
      </c>
      <c r="V39" s="14" t="str">
        <f>IF(ISBLANK($D39),"",IFERROR(SUBSTITUTE(MID($O39,FIND("#",SUBSTITUTE($O39," ","#",LEN($O39)-LEN(SUBSTITUTE($O39," ",""))))+1,LEN($O39)),";","; "),""))</f>
        <v/>
      </c>
      <c r="W39" s="15" t="str">
        <f>IF(ISBLANK($D39),"",IFERROR(LEFT($V39,SEARCH(",",$V39)-1),$V39))</f>
        <v/>
      </c>
      <c r="X39" s="15" t="str">
        <f>IF(ISBLANK($D39),"",IF(ISERROR(SEARCH(";",$V39,1)),IFERROR(RIGHT($V39,LEN($V39)-SEARCH(",",$V39)),""),NA()))</f>
        <v/>
      </c>
      <c r="Y39" s="15" t="str">
        <f>IF(ISBLANK($D39),"",
IF(NOT(ISERROR(SEARCH(";",$V39,1))),"Mehrere Kapitel",
IF(NOT(ISERROR(SEARCH("-",$W39,1))),"Kapitelbereich",
IF($X39="","Einzelnes Kapitel",
IF(NOT(ISERROR(SEARCH("-",$X39,1))),"Versbereich",
IF(NOT(ISERROR(SEARCH(".",$X39,1))),"Mehrere Verse",
"Einzelner Vers"))))))</f>
        <v/>
      </c>
      <c r="Z39" s="15" t="str">
        <f>IF(ISBLANK($D39),"",
IF(AND(ISERROR(SEARCH(";",$V39,1)),ISERROR(SEARCH("-",$W39,1))),"Singular","Plural"))</f>
        <v/>
      </c>
      <c r="AA39" s="15" t="str">
        <f>IF(ISBLANK($D39),"",_xlfn.NUMBERVALUE(LEFT($W39,MIN(IFERROR(SEARCH("-",$W39)-1,LEN($W39)),IFERROR(SEARCH(".",$W39)-1,LEN($W39)),IFERROR(SEARCH("(",$W39)-1,LEN($W39))))))</f>
        <v/>
      </c>
      <c r="AB39" s="15" t="str">
        <f>IF(ISBLANK($D39),"",_xlfn.NUMBERVALUE(LEFT($X39,MIN(IFERROR(SEARCH("-",$X39)-1,LEN($X39)),IFERROR(SEARCH(".",$X39)-1,LEN($X39)),IFERROR(SEARCH("(",$X39)-1,LEN($X39))))))</f>
        <v/>
      </c>
      <c r="AC39" s="15" t="str">
        <f>IF(ISBLANK($D39),"",_xlfn.NUMBERVALUE(
IF(ISNUMBER($S39),$S39*1000000,0)+
IF(ISNUMBER($AA39),$AA39*1000,0)+
IF(ISNUMBER($AB39),$AB39,0)
))</f>
        <v/>
      </c>
      <c r="AD39" s="14" t="str">
        <f>IF(ISBLANK($D39),"",TRIM(CONCATENATE($T39," ",SUBSTITUTE($V39,"-","–"))))</f>
        <v/>
      </c>
      <c r="AE39" s="14" t="str">
        <f>IF(ISBLANK($D39),"",TRIM(CONCATENATE($U39," ",SUBSTITUTE($V39,"-","–"))))</f>
        <v/>
      </c>
      <c r="AF39" s="16" t="str">
        <f>IF(ISBLANK($D39),"",CONCATENATE($U39," ",SUBSTITUTE(SUBSTITUTE($V39,",",":"),".",",")))</f>
        <v/>
      </c>
      <c r="AG39" s="17" t="str">
        <f>IF(ISBLANK($D39),"",HYPERLINK(CONCATENATE("https://www.bibleserver.com/EU/",$AD39),CONCATENATE("Öffne ",$AD39," auf bibleserver.com")))</f>
        <v/>
      </c>
      <c r="AH39" s="18" t="str">
        <f>IF(ISBLANK($D39),"",HYPERLINK(CONCATENATE("accord://read/EÜ-LEM?",SUBSTITUTE($AF39," ","_")),CONCATENATE("Öffne ",$AF39," in Accordance")))</f>
        <v/>
      </c>
    </row>
    <row r="40" spans="10:34" x14ac:dyDescent="0.2">
      <c r="J40" s="41" t="str">
        <f>IF(ISBLANK($D40),"",IFERROR(TRIM(LEFT($G40,FIND("#",$G40)-1)),$G40))</f>
        <v/>
      </c>
      <c r="K40" s="14" t="str">
        <f>IF(ISBLANK($D40),"",_xlfn.NUMBERVALUE(_xlfn.XLOOKUP($J40,Themen!$B:$B,Themen!$A:$A,999,0,1)))</f>
        <v/>
      </c>
      <c r="L40" s="14" t="str">
        <f>IF(ISBLANK($D40),"",IFERROR(_xlfn.NUMBERVALUE(TRIM(RIGHT($G40,LEN($G40)-FIND("#",$G40)))),999))</f>
        <v/>
      </c>
      <c r="M40" s="39" t="str">
        <f>IF(ISBLANK($D40),"",$L40+1000*$K40)</f>
        <v/>
      </c>
      <c r="N40" s="14" t="str">
        <f>IF(ISBLANK($D40),"",IF($S40&lt;&gt;"","Bibel","Sonstiges"))</f>
        <v/>
      </c>
      <c r="O40" s="32" t="str">
        <f>IF(ISBLANK($D40),"",SUBSTITUTE(SUBSTITUTE(SUBSTITUTE($D40,", ",","),"; ",";"),". ","."))</f>
        <v/>
      </c>
      <c r="P40" s="14" t="str">
        <f>IF(ISBLANK($D40),"",IFERROR(MID($O40,1,FIND("#",SUBSTITUTE($O40," ","#",LEN($O40)-LEN(SUBSTITUTE($O40," ",""))))-1),$O40))</f>
        <v/>
      </c>
      <c r="Q40" s="14" t="str">
        <f>IF(ISBLANK($D40),"",IF(ISERROR(_xlfn.NUMBERVALUE(LEFT($P40,1))),"",LEFT($P40,1)))</f>
        <v/>
      </c>
      <c r="R40" s="14" t="str">
        <f>IF(ISBLANK($D40),"",TRIM(IF($Q40="",$P40,IF(MID($P40,2,1)=".",MID($P40,3,LEN($P40)-2),MID($P40,2,LEN($P40)-1)))))</f>
        <v/>
      </c>
      <c r="S40" s="14" t="str">
        <f>IF(ISBLANK($D40),"",_xlfn.XLOOKUP(CONCATENATE($Q40,$R40),'Bücher der Bibel'!$D:$D,'Bücher der Bibel'!$A:$A,_xlfn.XLOOKUP(CONCATENATE($Q40,IF($Q40="","",". "),$R40,"*"),'Bücher der Bibel'!$B:$B,'Bücher der Bibel'!$A:$A,"",2,1),0,1))</f>
        <v/>
      </c>
      <c r="T40" s="14" t="str">
        <f>IF(ISBLANK($D40),"",IF($Z40="Plural",
_xlfn.XLOOKUP(CONCATENATE($Q40,$R40),'Bücher der Bibel'!$D:$D,'Bücher der Bibel'!$B:$B,_xlfn.XLOOKUP(CONCATENATE($Q40,IF($Q40="","",". "),$R40,"*"),'Bücher der Bibel'!$B:$B,'Bücher der Bibel'!$B:$B,$R40,2,1),0,1),
_xlfn.XLOOKUP(CONCATENATE($Q40,$R40),'Bücher der Bibel'!$D:$D,'Bücher der Bibel'!$C:$C,_xlfn.XLOOKUP(CONCATENATE($Q40,IF($Q40="","",". "),$R40,"*"),'Bücher der Bibel'!$C:$C,'Bücher der Bibel'!$C:$C,$R40,2,1),0,1)
))</f>
        <v/>
      </c>
      <c r="U40" s="14" t="str">
        <f>IF(ISBLANK($D40),"",_xlfn.XLOOKUP(CONCATENATE($Q40,$R40),'Bücher der Bibel'!$D:$D,'Bücher der Bibel'!$D:$D,_xlfn.XLOOKUP(CONCATENATE($Q40,IF($Q40="","",". "),$R40,"*"),'Bücher der Bibel'!$B:$B,'Bücher der Bibel'!$D:$D,$R40,2,1),0,1))</f>
        <v/>
      </c>
      <c r="V40" s="14" t="str">
        <f>IF(ISBLANK($D40),"",IFERROR(SUBSTITUTE(MID($O40,FIND("#",SUBSTITUTE($O40," ","#",LEN($O40)-LEN(SUBSTITUTE($O40," ",""))))+1,LEN($O40)),";","; "),""))</f>
        <v/>
      </c>
      <c r="W40" s="15" t="str">
        <f>IF(ISBLANK($D40),"",IFERROR(LEFT($V40,SEARCH(",",$V40)-1),$V40))</f>
        <v/>
      </c>
      <c r="X40" s="15" t="str">
        <f>IF(ISBLANK($D40),"",IF(ISERROR(SEARCH(";",$V40,1)),IFERROR(RIGHT($V40,LEN($V40)-SEARCH(",",$V40)),""),NA()))</f>
        <v/>
      </c>
      <c r="Y40" s="15" t="str">
        <f>IF(ISBLANK($D40),"",
IF(NOT(ISERROR(SEARCH(";",$V40,1))),"Mehrere Kapitel",
IF(NOT(ISERROR(SEARCH("-",$W40,1))),"Kapitelbereich",
IF($X40="","Einzelnes Kapitel",
IF(NOT(ISERROR(SEARCH("-",$X40,1))),"Versbereich",
IF(NOT(ISERROR(SEARCH(".",$X40,1))),"Mehrere Verse",
"Einzelner Vers"))))))</f>
        <v/>
      </c>
      <c r="Z40" s="15" t="str">
        <f>IF(ISBLANK($D40),"",
IF(AND(ISERROR(SEARCH(";",$V40,1)),ISERROR(SEARCH("-",$W40,1))),"Singular","Plural"))</f>
        <v/>
      </c>
      <c r="AA40" s="15" t="str">
        <f>IF(ISBLANK($D40),"",_xlfn.NUMBERVALUE(LEFT($W40,MIN(IFERROR(SEARCH("-",$W40)-1,LEN($W40)),IFERROR(SEARCH(".",$W40)-1,LEN($W40)),IFERROR(SEARCH("(",$W40)-1,LEN($W40))))))</f>
        <v/>
      </c>
      <c r="AB40" s="15" t="str">
        <f>IF(ISBLANK($D40),"",_xlfn.NUMBERVALUE(LEFT($X40,MIN(IFERROR(SEARCH("-",$X40)-1,LEN($X40)),IFERROR(SEARCH(".",$X40)-1,LEN($X40)),IFERROR(SEARCH("(",$X40)-1,LEN($X40))))))</f>
        <v/>
      </c>
      <c r="AC40" s="15" t="str">
        <f>IF(ISBLANK($D40),"",_xlfn.NUMBERVALUE(
IF(ISNUMBER($S40),$S40*1000000,0)+
IF(ISNUMBER($AA40),$AA40*1000,0)+
IF(ISNUMBER($AB40),$AB40,0)
))</f>
        <v/>
      </c>
      <c r="AD40" s="14" t="str">
        <f>IF(ISBLANK($D40),"",TRIM(CONCATENATE($T40," ",SUBSTITUTE($V40,"-","–"))))</f>
        <v/>
      </c>
      <c r="AE40" s="14" t="str">
        <f>IF(ISBLANK($D40),"",TRIM(CONCATENATE($U40," ",SUBSTITUTE($V40,"-","–"))))</f>
        <v/>
      </c>
      <c r="AF40" s="16" t="str">
        <f>IF(ISBLANK($D40),"",CONCATENATE($U40," ",SUBSTITUTE(SUBSTITUTE($V40,",",":"),".",",")))</f>
        <v/>
      </c>
      <c r="AG40" s="17" t="str">
        <f>IF(ISBLANK($D40),"",HYPERLINK(CONCATENATE("https://www.bibleserver.com/EU/",$AD40),CONCATENATE("Öffne ",$AD40," auf bibleserver.com")))</f>
        <v/>
      </c>
      <c r="AH40" s="18" t="str">
        <f>IF(ISBLANK($D40),"",HYPERLINK(CONCATENATE("accord://read/EÜ-LEM?",SUBSTITUTE($AF40," ","_")),CONCATENATE("Öffne ",$AF40," in Accordance")))</f>
        <v/>
      </c>
    </row>
    <row r="41" spans="10:34" x14ac:dyDescent="0.2">
      <c r="J41" s="41" t="str">
        <f>IF(ISBLANK($D41),"",IFERROR(TRIM(LEFT($G41,FIND("#",$G41)-1)),$G41))</f>
        <v/>
      </c>
      <c r="K41" s="14" t="str">
        <f>IF(ISBLANK($D41),"",_xlfn.NUMBERVALUE(_xlfn.XLOOKUP($J41,Themen!$B:$B,Themen!$A:$A,999,0,1)))</f>
        <v/>
      </c>
      <c r="L41" s="14" t="str">
        <f>IF(ISBLANK($D41),"",IFERROR(_xlfn.NUMBERVALUE(TRIM(RIGHT($G41,LEN($G41)-FIND("#",$G41)))),999))</f>
        <v/>
      </c>
      <c r="M41" s="39" t="str">
        <f>IF(ISBLANK($D41),"",$L41+1000*$K41)</f>
        <v/>
      </c>
      <c r="N41" s="14" t="str">
        <f>IF(ISBLANK($D41),"",IF($S41&lt;&gt;"","Bibel","Sonstiges"))</f>
        <v/>
      </c>
      <c r="O41" s="32" t="str">
        <f>IF(ISBLANK($D41),"",SUBSTITUTE(SUBSTITUTE(SUBSTITUTE($D41,", ",","),"; ",";"),". ","."))</f>
        <v/>
      </c>
      <c r="P41" s="14" t="str">
        <f>IF(ISBLANK($D41),"",IFERROR(MID($O41,1,FIND("#",SUBSTITUTE($O41," ","#",LEN($O41)-LEN(SUBSTITUTE($O41," ",""))))-1),$O41))</f>
        <v/>
      </c>
      <c r="Q41" s="14" t="str">
        <f>IF(ISBLANK($D41),"",IF(ISERROR(_xlfn.NUMBERVALUE(LEFT($P41,1))),"",LEFT($P41,1)))</f>
        <v/>
      </c>
      <c r="R41" s="14" t="str">
        <f>IF(ISBLANK($D41),"",TRIM(IF($Q41="",$P41,IF(MID($P41,2,1)=".",MID($P41,3,LEN($P41)-2),MID($P41,2,LEN($P41)-1)))))</f>
        <v/>
      </c>
      <c r="S41" s="14" t="str">
        <f>IF(ISBLANK($D41),"",_xlfn.XLOOKUP(CONCATENATE($Q41,$R41),'Bücher der Bibel'!$D:$D,'Bücher der Bibel'!$A:$A,_xlfn.XLOOKUP(CONCATENATE($Q41,IF($Q41="","",". "),$R41,"*"),'Bücher der Bibel'!$B:$B,'Bücher der Bibel'!$A:$A,"",2,1),0,1))</f>
        <v/>
      </c>
      <c r="T41" s="14" t="str">
        <f>IF(ISBLANK($D41),"",IF($Z41="Plural",
_xlfn.XLOOKUP(CONCATENATE($Q41,$R41),'Bücher der Bibel'!$D:$D,'Bücher der Bibel'!$B:$B,_xlfn.XLOOKUP(CONCATENATE($Q41,IF($Q41="","",". "),$R41,"*"),'Bücher der Bibel'!$B:$B,'Bücher der Bibel'!$B:$B,$R41,2,1),0,1),
_xlfn.XLOOKUP(CONCATENATE($Q41,$R41),'Bücher der Bibel'!$D:$D,'Bücher der Bibel'!$C:$C,_xlfn.XLOOKUP(CONCATENATE($Q41,IF($Q41="","",". "),$R41,"*"),'Bücher der Bibel'!$C:$C,'Bücher der Bibel'!$C:$C,$R41,2,1),0,1)
))</f>
        <v/>
      </c>
      <c r="U41" s="14" t="str">
        <f>IF(ISBLANK($D41),"",_xlfn.XLOOKUP(CONCATENATE($Q41,$R41),'Bücher der Bibel'!$D:$D,'Bücher der Bibel'!$D:$D,_xlfn.XLOOKUP(CONCATENATE($Q41,IF($Q41="","",". "),$R41,"*"),'Bücher der Bibel'!$B:$B,'Bücher der Bibel'!$D:$D,$R41,2,1),0,1))</f>
        <v/>
      </c>
      <c r="V41" s="14" t="str">
        <f>IF(ISBLANK($D41),"",IFERROR(SUBSTITUTE(MID($O41,FIND("#",SUBSTITUTE($O41," ","#",LEN($O41)-LEN(SUBSTITUTE($O41," ",""))))+1,LEN($O41)),";","; "),""))</f>
        <v/>
      </c>
      <c r="W41" s="15" t="str">
        <f>IF(ISBLANK($D41),"",IFERROR(LEFT($V41,SEARCH(",",$V41)-1),$V41))</f>
        <v/>
      </c>
      <c r="X41" s="15" t="str">
        <f>IF(ISBLANK($D41),"",IF(ISERROR(SEARCH(";",$V41,1)),IFERROR(RIGHT($V41,LEN($V41)-SEARCH(",",$V41)),""),NA()))</f>
        <v/>
      </c>
      <c r="Y41" s="15" t="str">
        <f>IF(ISBLANK($D41),"",
IF(NOT(ISERROR(SEARCH(";",$V41,1))),"Mehrere Kapitel",
IF(NOT(ISERROR(SEARCH("-",$W41,1))),"Kapitelbereich",
IF($X41="","Einzelnes Kapitel",
IF(NOT(ISERROR(SEARCH("-",$X41,1))),"Versbereich",
IF(NOT(ISERROR(SEARCH(".",$X41,1))),"Mehrere Verse",
"Einzelner Vers"))))))</f>
        <v/>
      </c>
      <c r="Z41" s="15" t="str">
        <f>IF(ISBLANK($D41),"",
IF(AND(ISERROR(SEARCH(";",$V41,1)),ISERROR(SEARCH("-",$W41,1))),"Singular","Plural"))</f>
        <v/>
      </c>
      <c r="AA41" s="15" t="str">
        <f>IF(ISBLANK($D41),"",_xlfn.NUMBERVALUE(LEFT($W41,MIN(IFERROR(SEARCH("-",$W41)-1,LEN($W41)),IFERROR(SEARCH(".",$W41)-1,LEN($W41)),IFERROR(SEARCH("(",$W41)-1,LEN($W41))))))</f>
        <v/>
      </c>
      <c r="AB41" s="15" t="str">
        <f>IF(ISBLANK($D41),"",_xlfn.NUMBERVALUE(LEFT($X41,MIN(IFERROR(SEARCH("-",$X41)-1,LEN($X41)),IFERROR(SEARCH(".",$X41)-1,LEN($X41)),IFERROR(SEARCH("(",$X41)-1,LEN($X41))))))</f>
        <v/>
      </c>
      <c r="AC41" s="15" t="str">
        <f>IF(ISBLANK($D41),"",_xlfn.NUMBERVALUE(
IF(ISNUMBER($S41),$S41*1000000,0)+
IF(ISNUMBER($AA41),$AA41*1000,0)+
IF(ISNUMBER($AB41),$AB41,0)
))</f>
        <v/>
      </c>
      <c r="AD41" s="14" t="str">
        <f>IF(ISBLANK($D41),"",TRIM(CONCATENATE($T41," ",SUBSTITUTE($V41,"-","–"))))</f>
        <v/>
      </c>
      <c r="AE41" s="14" t="str">
        <f>IF(ISBLANK($D41),"",TRIM(CONCATENATE($U41," ",SUBSTITUTE($V41,"-","–"))))</f>
        <v/>
      </c>
      <c r="AF41" s="16" t="str">
        <f>IF(ISBLANK($D41),"",CONCATENATE($U41," ",SUBSTITUTE(SUBSTITUTE($V41,",",":"),".",",")))</f>
        <v/>
      </c>
      <c r="AG41" s="17" t="str">
        <f>IF(ISBLANK($D41),"",HYPERLINK(CONCATENATE("https://www.bibleserver.com/EU/",$AD41),CONCATENATE("Öffne ",$AD41," auf bibleserver.com")))</f>
        <v/>
      </c>
      <c r="AH41" s="18" t="str">
        <f>IF(ISBLANK($D41),"",HYPERLINK(CONCATENATE("accord://read/EÜ-LEM?",SUBSTITUTE($AF41," ","_")),CONCATENATE("Öffne ",$AF41," in Accordance")))</f>
        <v/>
      </c>
    </row>
    <row r="42" spans="10:34" x14ac:dyDescent="0.2">
      <c r="J42" s="41" t="str">
        <f>IF(ISBLANK($D42),"",IFERROR(TRIM(LEFT($G42,FIND("#",$G42)-1)),$G42))</f>
        <v/>
      </c>
      <c r="K42" s="14" t="str">
        <f>IF(ISBLANK($D42),"",_xlfn.NUMBERVALUE(_xlfn.XLOOKUP($J42,Themen!$B:$B,Themen!$A:$A,999,0,1)))</f>
        <v/>
      </c>
      <c r="L42" s="14" t="str">
        <f>IF(ISBLANK($D42),"",IFERROR(_xlfn.NUMBERVALUE(TRIM(RIGHT($G42,LEN($G42)-FIND("#",$G42)))),999))</f>
        <v/>
      </c>
      <c r="M42" s="39" t="str">
        <f>IF(ISBLANK($D42),"",$L42+1000*$K42)</f>
        <v/>
      </c>
      <c r="N42" s="14" t="str">
        <f>IF(ISBLANK($D42),"",IF($S42&lt;&gt;"","Bibel","Sonstiges"))</f>
        <v/>
      </c>
      <c r="O42" s="32" t="str">
        <f>IF(ISBLANK($D42),"",SUBSTITUTE(SUBSTITUTE(SUBSTITUTE($D42,", ",","),"; ",";"),". ","."))</f>
        <v/>
      </c>
      <c r="P42" s="14" t="str">
        <f>IF(ISBLANK($D42),"",IFERROR(MID($O42,1,FIND("#",SUBSTITUTE($O42," ","#",LEN($O42)-LEN(SUBSTITUTE($O42," ",""))))-1),$O42))</f>
        <v/>
      </c>
      <c r="Q42" s="14" t="str">
        <f>IF(ISBLANK($D42),"",IF(ISERROR(_xlfn.NUMBERVALUE(LEFT($P42,1))),"",LEFT($P42,1)))</f>
        <v/>
      </c>
      <c r="R42" s="14" t="str">
        <f>IF(ISBLANK($D42),"",TRIM(IF($Q42="",$P42,IF(MID($P42,2,1)=".",MID($P42,3,LEN($P42)-2),MID($P42,2,LEN($P42)-1)))))</f>
        <v/>
      </c>
      <c r="S42" s="14" t="str">
        <f>IF(ISBLANK($D42),"",_xlfn.XLOOKUP(CONCATENATE($Q42,$R42),'Bücher der Bibel'!$D:$D,'Bücher der Bibel'!$A:$A,_xlfn.XLOOKUP(CONCATENATE($Q42,IF($Q42="","",". "),$R42,"*"),'Bücher der Bibel'!$B:$B,'Bücher der Bibel'!$A:$A,"",2,1),0,1))</f>
        <v/>
      </c>
      <c r="T42" s="14" t="str">
        <f>IF(ISBLANK($D42),"",IF($Z42="Plural",
_xlfn.XLOOKUP(CONCATENATE($Q42,$R42),'Bücher der Bibel'!$D:$D,'Bücher der Bibel'!$B:$B,_xlfn.XLOOKUP(CONCATENATE($Q42,IF($Q42="","",". "),$R42,"*"),'Bücher der Bibel'!$B:$B,'Bücher der Bibel'!$B:$B,$R42,2,1),0,1),
_xlfn.XLOOKUP(CONCATENATE($Q42,$R42),'Bücher der Bibel'!$D:$D,'Bücher der Bibel'!$C:$C,_xlfn.XLOOKUP(CONCATENATE($Q42,IF($Q42="","",". "),$R42,"*"),'Bücher der Bibel'!$C:$C,'Bücher der Bibel'!$C:$C,$R42,2,1),0,1)
))</f>
        <v/>
      </c>
      <c r="U42" s="14" t="str">
        <f>IF(ISBLANK($D42),"",_xlfn.XLOOKUP(CONCATENATE($Q42,$R42),'Bücher der Bibel'!$D:$D,'Bücher der Bibel'!$D:$D,_xlfn.XLOOKUP(CONCATENATE($Q42,IF($Q42="","",". "),$R42,"*"),'Bücher der Bibel'!$B:$B,'Bücher der Bibel'!$D:$D,$R42,2,1),0,1))</f>
        <v/>
      </c>
      <c r="V42" s="14" t="str">
        <f>IF(ISBLANK($D42),"",IFERROR(SUBSTITUTE(MID($O42,FIND("#",SUBSTITUTE($O42," ","#",LEN($O42)-LEN(SUBSTITUTE($O42," ",""))))+1,LEN($O42)),";","; "),""))</f>
        <v/>
      </c>
      <c r="W42" s="15" t="str">
        <f>IF(ISBLANK($D42),"",IFERROR(LEFT($V42,SEARCH(",",$V42)-1),$V42))</f>
        <v/>
      </c>
      <c r="X42" s="15" t="str">
        <f>IF(ISBLANK($D42),"",IF(ISERROR(SEARCH(";",$V42,1)),IFERROR(RIGHT($V42,LEN($V42)-SEARCH(",",$V42)),""),NA()))</f>
        <v/>
      </c>
      <c r="Y42" s="15" t="str">
        <f>IF(ISBLANK($D42),"",
IF(NOT(ISERROR(SEARCH(";",$V42,1))),"Mehrere Kapitel",
IF(NOT(ISERROR(SEARCH("-",$W42,1))),"Kapitelbereich",
IF($X42="","Einzelnes Kapitel",
IF(NOT(ISERROR(SEARCH("-",$X42,1))),"Versbereich",
IF(NOT(ISERROR(SEARCH(".",$X42,1))),"Mehrere Verse",
"Einzelner Vers"))))))</f>
        <v/>
      </c>
      <c r="Z42" s="15" t="str">
        <f>IF(ISBLANK($D42),"",
IF(AND(ISERROR(SEARCH(";",$V42,1)),ISERROR(SEARCH("-",$W42,1))),"Singular","Plural"))</f>
        <v/>
      </c>
      <c r="AA42" s="15" t="str">
        <f>IF(ISBLANK($D42),"",_xlfn.NUMBERVALUE(LEFT($W42,MIN(IFERROR(SEARCH("-",$W42)-1,LEN($W42)),IFERROR(SEARCH(".",$W42)-1,LEN($W42)),IFERROR(SEARCH("(",$W42)-1,LEN($W42))))))</f>
        <v/>
      </c>
      <c r="AB42" s="15" t="str">
        <f>IF(ISBLANK($D42),"",_xlfn.NUMBERVALUE(LEFT($X42,MIN(IFERROR(SEARCH("-",$X42)-1,LEN($X42)),IFERROR(SEARCH(".",$X42)-1,LEN($X42)),IFERROR(SEARCH("(",$X42)-1,LEN($X42))))))</f>
        <v/>
      </c>
      <c r="AC42" s="15" t="str">
        <f>IF(ISBLANK($D42),"",_xlfn.NUMBERVALUE(
IF(ISNUMBER($S42),$S42*1000000,0)+
IF(ISNUMBER($AA42),$AA42*1000,0)+
IF(ISNUMBER($AB42),$AB42,0)
))</f>
        <v/>
      </c>
      <c r="AD42" s="14" t="str">
        <f>IF(ISBLANK($D42),"",TRIM(CONCATENATE($T42," ",SUBSTITUTE($V42,"-","–"))))</f>
        <v/>
      </c>
      <c r="AE42" s="14" t="str">
        <f>IF(ISBLANK($D42),"",TRIM(CONCATENATE($U42," ",SUBSTITUTE($V42,"-","–"))))</f>
        <v/>
      </c>
      <c r="AF42" s="16" t="str">
        <f>IF(ISBLANK($D42),"",CONCATENATE($U42," ",SUBSTITUTE(SUBSTITUTE($V42,",",":"),".",",")))</f>
        <v/>
      </c>
      <c r="AG42" s="17" t="str">
        <f>IF(ISBLANK($D42),"",HYPERLINK(CONCATENATE("https://www.bibleserver.com/EU/",$AD42),CONCATENATE("Öffne ",$AD42," auf bibleserver.com")))</f>
        <v/>
      </c>
      <c r="AH42" s="18" t="str">
        <f>IF(ISBLANK($D42),"",HYPERLINK(CONCATENATE("accord://read/EÜ-LEM?",SUBSTITUTE($AF42," ","_")),CONCATENATE("Öffne ",$AF42," in Accordance")))</f>
        <v/>
      </c>
    </row>
    <row r="43" spans="10:34" x14ac:dyDescent="0.2">
      <c r="J43" s="41" t="str">
        <f>IF(ISBLANK($D43),"",IFERROR(TRIM(LEFT($G43,FIND("#",$G43)-1)),$G43))</f>
        <v/>
      </c>
      <c r="K43" s="14" t="str">
        <f>IF(ISBLANK($D43),"",_xlfn.NUMBERVALUE(_xlfn.XLOOKUP($J43,Themen!$B:$B,Themen!$A:$A,999,0,1)))</f>
        <v/>
      </c>
      <c r="L43" s="14" t="str">
        <f>IF(ISBLANK($D43),"",IFERROR(_xlfn.NUMBERVALUE(TRIM(RIGHT($G43,LEN($G43)-FIND("#",$G43)))),999))</f>
        <v/>
      </c>
      <c r="M43" s="39" t="str">
        <f>IF(ISBLANK($D43),"",$L43+1000*$K43)</f>
        <v/>
      </c>
      <c r="N43" s="14" t="str">
        <f>IF(ISBLANK($D43),"",IF($S43&lt;&gt;"","Bibel","Sonstiges"))</f>
        <v/>
      </c>
      <c r="O43" s="32" t="str">
        <f>IF(ISBLANK($D43),"",SUBSTITUTE(SUBSTITUTE(SUBSTITUTE($D43,", ",","),"; ",";"),". ","."))</f>
        <v/>
      </c>
      <c r="P43" s="14" t="str">
        <f>IF(ISBLANK($D43),"",IFERROR(MID($O43,1,FIND("#",SUBSTITUTE($O43," ","#",LEN($O43)-LEN(SUBSTITUTE($O43," ",""))))-1),$O43))</f>
        <v/>
      </c>
      <c r="Q43" s="14" t="str">
        <f>IF(ISBLANK($D43),"",IF(ISERROR(_xlfn.NUMBERVALUE(LEFT($P43,1))),"",LEFT($P43,1)))</f>
        <v/>
      </c>
      <c r="R43" s="14" t="str">
        <f>IF(ISBLANK($D43),"",TRIM(IF($Q43="",$P43,IF(MID($P43,2,1)=".",MID($P43,3,LEN($P43)-2),MID($P43,2,LEN($P43)-1)))))</f>
        <v/>
      </c>
      <c r="S43" s="14" t="str">
        <f>IF(ISBLANK($D43),"",_xlfn.XLOOKUP(CONCATENATE($Q43,$R43),'Bücher der Bibel'!$D:$D,'Bücher der Bibel'!$A:$A,_xlfn.XLOOKUP(CONCATENATE($Q43,IF($Q43="","",". "),$R43,"*"),'Bücher der Bibel'!$B:$B,'Bücher der Bibel'!$A:$A,"",2,1),0,1))</f>
        <v/>
      </c>
      <c r="T43" s="14" t="str">
        <f>IF(ISBLANK($D43),"",IF($Z43="Plural",
_xlfn.XLOOKUP(CONCATENATE($Q43,$R43),'Bücher der Bibel'!$D:$D,'Bücher der Bibel'!$B:$B,_xlfn.XLOOKUP(CONCATENATE($Q43,IF($Q43="","",". "),$R43,"*"),'Bücher der Bibel'!$B:$B,'Bücher der Bibel'!$B:$B,$R43,2,1),0,1),
_xlfn.XLOOKUP(CONCATENATE($Q43,$R43),'Bücher der Bibel'!$D:$D,'Bücher der Bibel'!$C:$C,_xlfn.XLOOKUP(CONCATENATE($Q43,IF($Q43="","",". "),$R43,"*"),'Bücher der Bibel'!$C:$C,'Bücher der Bibel'!$C:$C,$R43,2,1),0,1)
))</f>
        <v/>
      </c>
      <c r="U43" s="14" t="str">
        <f>IF(ISBLANK($D43),"",_xlfn.XLOOKUP(CONCATENATE($Q43,$R43),'Bücher der Bibel'!$D:$D,'Bücher der Bibel'!$D:$D,_xlfn.XLOOKUP(CONCATENATE($Q43,IF($Q43="","",". "),$R43,"*"),'Bücher der Bibel'!$B:$B,'Bücher der Bibel'!$D:$D,$R43,2,1),0,1))</f>
        <v/>
      </c>
      <c r="V43" s="14" t="str">
        <f>IF(ISBLANK($D43),"",IFERROR(SUBSTITUTE(MID($O43,FIND("#",SUBSTITUTE($O43," ","#",LEN($O43)-LEN(SUBSTITUTE($O43," ",""))))+1,LEN($O43)),";","; "),""))</f>
        <v/>
      </c>
      <c r="W43" s="15" t="str">
        <f>IF(ISBLANK($D43),"",IFERROR(LEFT($V43,SEARCH(",",$V43)-1),$V43))</f>
        <v/>
      </c>
      <c r="X43" s="15" t="str">
        <f>IF(ISBLANK($D43),"",IF(ISERROR(SEARCH(";",$V43,1)),IFERROR(RIGHT($V43,LEN($V43)-SEARCH(",",$V43)),""),NA()))</f>
        <v/>
      </c>
      <c r="Y43" s="15" t="str">
        <f>IF(ISBLANK($D43),"",
IF(NOT(ISERROR(SEARCH(";",$V43,1))),"Mehrere Kapitel",
IF(NOT(ISERROR(SEARCH("-",$W43,1))),"Kapitelbereich",
IF($X43="","Einzelnes Kapitel",
IF(NOT(ISERROR(SEARCH("-",$X43,1))),"Versbereich",
IF(NOT(ISERROR(SEARCH(".",$X43,1))),"Mehrere Verse",
"Einzelner Vers"))))))</f>
        <v/>
      </c>
      <c r="Z43" s="15" t="str">
        <f>IF(ISBLANK($D43),"",
IF(AND(ISERROR(SEARCH(";",$V43,1)),ISERROR(SEARCH("-",$W43,1))),"Singular","Plural"))</f>
        <v/>
      </c>
      <c r="AA43" s="15" t="str">
        <f>IF(ISBLANK($D43),"",_xlfn.NUMBERVALUE(LEFT($W43,MIN(IFERROR(SEARCH("-",$W43)-1,LEN($W43)),IFERROR(SEARCH(".",$W43)-1,LEN($W43)),IFERROR(SEARCH("(",$W43)-1,LEN($W43))))))</f>
        <v/>
      </c>
      <c r="AB43" s="15" t="str">
        <f>IF(ISBLANK($D43),"",_xlfn.NUMBERVALUE(LEFT($X43,MIN(IFERROR(SEARCH("-",$X43)-1,LEN($X43)),IFERROR(SEARCH(".",$X43)-1,LEN($X43)),IFERROR(SEARCH("(",$X43)-1,LEN($X43))))))</f>
        <v/>
      </c>
      <c r="AC43" s="15" t="str">
        <f>IF(ISBLANK($D43),"",_xlfn.NUMBERVALUE(
IF(ISNUMBER($S43),$S43*1000000,0)+
IF(ISNUMBER($AA43),$AA43*1000,0)+
IF(ISNUMBER($AB43),$AB43,0)
))</f>
        <v/>
      </c>
      <c r="AD43" s="14" t="str">
        <f>IF(ISBLANK($D43),"",TRIM(CONCATENATE($T43," ",SUBSTITUTE($V43,"-","–"))))</f>
        <v/>
      </c>
      <c r="AE43" s="14" t="str">
        <f>IF(ISBLANK($D43),"",TRIM(CONCATENATE($U43," ",SUBSTITUTE($V43,"-","–"))))</f>
        <v/>
      </c>
      <c r="AF43" s="16" t="str">
        <f>IF(ISBLANK($D43),"",CONCATENATE($U43," ",SUBSTITUTE(SUBSTITUTE($V43,",",":"),".",",")))</f>
        <v/>
      </c>
      <c r="AG43" s="17" t="str">
        <f>IF(ISBLANK($D43),"",HYPERLINK(CONCATENATE("https://www.bibleserver.com/EU/",$AD43),CONCATENATE("Öffne ",$AD43," auf bibleserver.com")))</f>
        <v/>
      </c>
      <c r="AH43" s="18" t="str">
        <f>IF(ISBLANK($D43),"",HYPERLINK(CONCATENATE("accord://read/EÜ-LEM?",SUBSTITUTE($AF43," ","_")),CONCATENATE("Öffne ",$AF43," in Accordance")))</f>
        <v/>
      </c>
    </row>
    <row r="44" spans="10:34" x14ac:dyDescent="0.2">
      <c r="J44" s="41" t="str">
        <f>IF(ISBLANK($D44),"",IFERROR(TRIM(LEFT($G44,FIND("#",$G44)-1)),$G44))</f>
        <v/>
      </c>
      <c r="K44" s="14" t="str">
        <f>IF(ISBLANK($D44),"",_xlfn.NUMBERVALUE(_xlfn.XLOOKUP($J44,Themen!$B:$B,Themen!$A:$A,999,0,1)))</f>
        <v/>
      </c>
      <c r="L44" s="14" t="str">
        <f>IF(ISBLANK($D44),"",IFERROR(_xlfn.NUMBERVALUE(TRIM(RIGHT($G44,LEN($G44)-FIND("#",$G44)))),999))</f>
        <v/>
      </c>
      <c r="M44" s="39" t="str">
        <f>IF(ISBLANK($D44),"",$L44+1000*$K44)</f>
        <v/>
      </c>
      <c r="N44" s="14" t="str">
        <f>IF(ISBLANK($D44),"",IF($S44&lt;&gt;"","Bibel","Sonstiges"))</f>
        <v/>
      </c>
      <c r="O44" s="32" t="str">
        <f>IF(ISBLANK($D44),"",SUBSTITUTE(SUBSTITUTE(SUBSTITUTE($D44,", ",","),"; ",";"),". ","."))</f>
        <v/>
      </c>
      <c r="P44" s="14" t="str">
        <f>IF(ISBLANK($D44),"",IFERROR(MID($O44,1,FIND("#",SUBSTITUTE($O44," ","#",LEN($O44)-LEN(SUBSTITUTE($O44," ",""))))-1),$O44))</f>
        <v/>
      </c>
      <c r="Q44" s="14" t="str">
        <f>IF(ISBLANK($D44),"",IF(ISERROR(_xlfn.NUMBERVALUE(LEFT($P44,1))),"",LEFT($P44,1)))</f>
        <v/>
      </c>
      <c r="R44" s="14" t="str">
        <f>IF(ISBLANK($D44),"",TRIM(IF($Q44="",$P44,IF(MID($P44,2,1)=".",MID($P44,3,LEN($P44)-2),MID($P44,2,LEN($P44)-1)))))</f>
        <v/>
      </c>
      <c r="S44" s="14" t="str">
        <f>IF(ISBLANK($D44),"",_xlfn.XLOOKUP(CONCATENATE($Q44,$R44),'Bücher der Bibel'!$D:$D,'Bücher der Bibel'!$A:$A,_xlfn.XLOOKUP(CONCATENATE($Q44,IF($Q44="","",". "),$R44,"*"),'Bücher der Bibel'!$B:$B,'Bücher der Bibel'!$A:$A,"",2,1),0,1))</f>
        <v/>
      </c>
      <c r="T44" s="14" t="str">
        <f>IF(ISBLANK($D44),"",IF($Z44="Plural",
_xlfn.XLOOKUP(CONCATENATE($Q44,$R44),'Bücher der Bibel'!$D:$D,'Bücher der Bibel'!$B:$B,_xlfn.XLOOKUP(CONCATENATE($Q44,IF($Q44="","",". "),$R44,"*"),'Bücher der Bibel'!$B:$B,'Bücher der Bibel'!$B:$B,$R44,2,1),0,1),
_xlfn.XLOOKUP(CONCATENATE($Q44,$R44),'Bücher der Bibel'!$D:$D,'Bücher der Bibel'!$C:$C,_xlfn.XLOOKUP(CONCATENATE($Q44,IF($Q44="","",". "),$R44,"*"),'Bücher der Bibel'!$C:$C,'Bücher der Bibel'!$C:$C,$R44,2,1),0,1)
))</f>
        <v/>
      </c>
      <c r="U44" s="14" t="str">
        <f>IF(ISBLANK($D44),"",_xlfn.XLOOKUP(CONCATENATE($Q44,$R44),'Bücher der Bibel'!$D:$D,'Bücher der Bibel'!$D:$D,_xlfn.XLOOKUP(CONCATENATE($Q44,IF($Q44="","",". "),$R44,"*"),'Bücher der Bibel'!$B:$B,'Bücher der Bibel'!$D:$D,$R44,2,1),0,1))</f>
        <v/>
      </c>
      <c r="V44" s="14" t="str">
        <f>IF(ISBLANK($D44),"",IFERROR(SUBSTITUTE(MID($O44,FIND("#",SUBSTITUTE($O44," ","#",LEN($O44)-LEN(SUBSTITUTE($O44," ",""))))+1,LEN($O44)),";","; "),""))</f>
        <v/>
      </c>
      <c r="W44" s="15" t="str">
        <f>IF(ISBLANK($D44),"",IFERROR(LEFT($V44,SEARCH(",",$V44)-1),$V44))</f>
        <v/>
      </c>
      <c r="X44" s="15" t="str">
        <f>IF(ISBLANK($D44),"",IF(ISERROR(SEARCH(";",$V44,1)),IFERROR(RIGHT($V44,LEN($V44)-SEARCH(",",$V44)),""),NA()))</f>
        <v/>
      </c>
      <c r="Y44" s="15" t="str">
        <f>IF(ISBLANK($D44),"",
IF(NOT(ISERROR(SEARCH(";",$V44,1))),"Mehrere Kapitel",
IF(NOT(ISERROR(SEARCH("-",$W44,1))),"Kapitelbereich",
IF($X44="","Einzelnes Kapitel",
IF(NOT(ISERROR(SEARCH("-",$X44,1))),"Versbereich",
IF(NOT(ISERROR(SEARCH(".",$X44,1))),"Mehrere Verse",
"Einzelner Vers"))))))</f>
        <v/>
      </c>
      <c r="Z44" s="15" t="str">
        <f>IF(ISBLANK($D44),"",
IF(AND(ISERROR(SEARCH(";",$V44,1)),ISERROR(SEARCH("-",$W44,1))),"Singular","Plural"))</f>
        <v/>
      </c>
      <c r="AA44" s="15" t="str">
        <f>IF(ISBLANK($D44),"",_xlfn.NUMBERVALUE(LEFT($W44,MIN(IFERROR(SEARCH("-",$W44)-1,LEN($W44)),IFERROR(SEARCH(".",$W44)-1,LEN($W44)),IFERROR(SEARCH("(",$W44)-1,LEN($W44))))))</f>
        <v/>
      </c>
      <c r="AB44" s="15" t="str">
        <f>IF(ISBLANK($D44),"",_xlfn.NUMBERVALUE(LEFT($X44,MIN(IFERROR(SEARCH("-",$X44)-1,LEN($X44)),IFERROR(SEARCH(".",$X44)-1,LEN($X44)),IFERROR(SEARCH("(",$X44)-1,LEN($X44))))))</f>
        <v/>
      </c>
      <c r="AC44" s="15" t="str">
        <f>IF(ISBLANK($D44),"",_xlfn.NUMBERVALUE(
IF(ISNUMBER($S44),$S44*1000000,0)+
IF(ISNUMBER($AA44),$AA44*1000,0)+
IF(ISNUMBER($AB44),$AB44,0)
))</f>
        <v/>
      </c>
      <c r="AD44" s="14" t="str">
        <f>IF(ISBLANK($D44),"",TRIM(CONCATENATE($T44," ",SUBSTITUTE($V44,"-","–"))))</f>
        <v/>
      </c>
      <c r="AE44" s="14" t="str">
        <f>IF(ISBLANK($D44),"",TRIM(CONCATENATE($U44," ",SUBSTITUTE($V44,"-","–"))))</f>
        <v/>
      </c>
      <c r="AF44" s="16" t="str">
        <f>IF(ISBLANK($D44),"",CONCATENATE($U44," ",SUBSTITUTE(SUBSTITUTE($V44,",",":"),".",",")))</f>
        <v/>
      </c>
      <c r="AG44" s="17" t="str">
        <f>IF(ISBLANK($D44),"",HYPERLINK(CONCATENATE("https://www.bibleserver.com/EU/",$AD44),CONCATENATE("Öffne ",$AD44," auf bibleserver.com")))</f>
        <v/>
      </c>
      <c r="AH44" s="18" t="str">
        <f>IF(ISBLANK($D44),"",HYPERLINK(CONCATENATE("accord://read/EÜ-LEM?",SUBSTITUTE($AF44," ","_")),CONCATENATE("Öffne ",$AF44," in Accordance")))</f>
        <v/>
      </c>
    </row>
    <row r="45" spans="10:34" x14ac:dyDescent="0.2">
      <c r="J45" s="41" t="str">
        <f>IF(ISBLANK($D45),"",IFERROR(TRIM(LEFT($G45,FIND("#",$G45)-1)),$G45))</f>
        <v/>
      </c>
      <c r="K45" s="14" t="str">
        <f>IF(ISBLANK($D45),"",_xlfn.NUMBERVALUE(_xlfn.XLOOKUP($J45,Themen!$B:$B,Themen!$A:$A,999,0,1)))</f>
        <v/>
      </c>
      <c r="L45" s="14" t="str">
        <f>IF(ISBLANK($D45),"",IFERROR(_xlfn.NUMBERVALUE(TRIM(RIGHT($G45,LEN($G45)-FIND("#",$G45)))),999))</f>
        <v/>
      </c>
      <c r="M45" s="39" t="str">
        <f>IF(ISBLANK($D45),"",$L45+1000*$K45)</f>
        <v/>
      </c>
      <c r="N45" s="14" t="str">
        <f>IF(ISBLANK($D45),"",IF($S45&lt;&gt;"","Bibel","Sonstiges"))</f>
        <v/>
      </c>
      <c r="O45" s="32" t="str">
        <f>IF(ISBLANK($D45),"",SUBSTITUTE(SUBSTITUTE(SUBSTITUTE($D45,", ",","),"; ",";"),". ","."))</f>
        <v/>
      </c>
      <c r="P45" s="14" t="str">
        <f>IF(ISBLANK($D45),"",IFERROR(MID($O45,1,FIND("#",SUBSTITUTE($O45," ","#",LEN($O45)-LEN(SUBSTITUTE($O45," ",""))))-1),$O45))</f>
        <v/>
      </c>
      <c r="Q45" s="14" t="str">
        <f>IF(ISBLANK($D45),"",IF(ISERROR(_xlfn.NUMBERVALUE(LEFT($P45,1))),"",LEFT($P45,1)))</f>
        <v/>
      </c>
      <c r="R45" s="14" t="str">
        <f>IF(ISBLANK($D45),"",TRIM(IF($Q45="",$P45,IF(MID($P45,2,1)=".",MID($P45,3,LEN($P45)-2),MID($P45,2,LEN($P45)-1)))))</f>
        <v/>
      </c>
      <c r="S45" s="14" t="str">
        <f>IF(ISBLANK($D45),"",_xlfn.XLOOKUP(CONCATENATE($Q45,$R45),'Bücher der Bibel'!$D:$D,'Bücher der Bibel'!$A:$A,_xlfn.XLOOKUP(CONCATENATE($Q45,IF($Q45="","",". "),$R45,"*"),'Bücher der Bibel'!$B:$B,'Bücher der Bibel'!$A:$A,"",2,1),0,1))</f>
        <v/>
      </c>
      <c r="T45" s="14" t="str">
        <f>IF(ISBLANK($D45),"",IF($Z45="Plural",
_xlfn.XLOOKUP(CONCATENATE($Q45,$R45),'Bücher der Bibel'!$D:$D,'Bücher der Bibel'!$B:$B,_xlfn.XLOOKUP(CONCATENATE($Q45,IF($Q45="","",". "),$R45,"*"),'Bücher der Bibel'!$B:$B,'Bücher der Bibel'!$B:$B,$R45,2,1),0,1),
_xlfn.XLOOKUP(CONCATENATE($Q45,$R45),'Bücher der Bibel'!$D:$D,'Bücher der Bibel'!$C:$C,_xlfn.XLOOKUP(CONCATENATE($Q45,IF($Q45="","",". "),$R45,"*"),'Bücher der Bibel'!$C:$C,'Bücher der Bibel'!$C:$C,$R45,2,1),0,1)
))</f>
        <v/>
      </c>
      <c r="U45" s="14" t="str">
        <f>IF(ISBLANK($D45),"",_xlfn.XLOOKUP(CONCATENATE($Q45,$R45),'Bücher der Bibel'!$D:$D,'Bücher der Bibel'!$D:$D,_xlfn.XLOOKUP(CONCATENATE($Q45,IF($Q45="","",". "),$R45,"*"),'Bücher der Bibel'!$B:$B,'Bücher der Bibel'!$D:$D,$R45,2,1),0,1))</f>
        <v/>
      </c>
      <c r="V45" s="14" t="str">
        <f>IF(ISBLANK($D45),"",IFERROR(SUBSTITUTE(MID($O45,FIND("#",SUBSTITUTE($O45," ","#",LEN($O45)-LEN(SUBSTITUTE($O45," ",""))))+1,LEN($O45)),";","; "),""))</f>
        <v/>
      </c>
      <c r="W45" s="15" t="str">
        <f>IF(ISBLANK($D45),"",IFERROR(LEFT($V45,SEARCH(",",$V45)-1),$V45))</f>
        <v/>
      </c>
      <c r="X45" s="15" t="str">
        <f>IF(ISBLANK($D45),"",IF(ISERROR(SEARCH(";",$V45,1)),IFERROR(RIGHT($V45,LEN($V45)-SEARCH(",",$V45)),""),NA()))</f>
        <v/>
      </c>
      <c r="Y45" s="15" t="str">
        <f>IF(ISBLANK($D45),"",
IF(NOT(ISERROR(SEARCH(";",$V45,1))),"Mehrere Kapitel",
IF(NOT(ISERROR(SEARCH("-",$W45,1))),"Kapitelbereich",
IF($X45="","Einzelnes Kapitel",
IF(NOT(ISERROR(SEARCH("-",$X45,1))),"Versbereich",
IF(NOT(ISERROR(SEARCH(".",$X45,1))),"Mehrere Verse",
"Einzelner Vers"))))))</f>
        <v/>
      </c>
      <c r="Z45" s="15" t="str">
        <f>IF(ISBLANK($D45),"",
IF(AND(ISERROR(SEARCH(";",$V45,1)),ISERROR(SEARCH("-",$W45,1))),"Singular","Plural"))</f>
        <v/>
      </c>
      <c r="AA45" s="15" t="str">
        <f>IF(ISBLANK($D45),"",_xlfn.NUMBERVALUE(LEFT($W45,MIN(IFERROR(SEARCH("-",$W45)-1,LEN($W45)),IFERROR(SEARCH(".",$W45)-1,LEN($W45)),IFERROR(SEARCH("(",$W45)-1,LEN($W45))))))</f>
        <v/>
      </c>
      <c r="AB45" s="15" t="str">
        <f>IF(ISBLANK($D45),"",_xlfn.NUMBERVALUE(LEFT($X45,MIN(IFERROR(SEARCH("-",$X45)-1,LEN($X45)),IFERROR(SEARCH(".",$X45)-1,LEN($X45)),IFERROR(SEARCH("(",$X45)-1,LEN($X45))))))</f>
        <v/>
      </c>
      <c r="AC45" s="15" t="str">
        <f>IF(ISBLANK($D45),"",_xlfn.NUMBERVALUE(
IF(ISNUMBER($S45),$S45*1000000,0)+
IF(ISNUMBER($AA45),$AA45*1000,0)+
IF(ISNUMBER($AB45),$AB45,0)
))</f>
        <v/>
      </c>
      <c r="AD45" s="14" t="str">
        <f>IF(ISBLANK($D45),"",TRIM(CONCATENATE($T45," ",SUBSTITUTE($V45,"-","–"))))</f>
        <v/>
      </c>
      <c r="AE45" s="14" t="str">
        <f>IF(ISBLANK($D45),"",TRIM(CONCATENATE($U45," ",SUBSTITUTE($V45,"-","–"))))</f>
        <v/>
      </c>
      <c r="AF45" s="16" t="str">
        <f>IF(ISBLANK($D45),"",CONCATENATE($U45," ",SUBSTITUTE(SUBSTITUTE($V45,",",":"),".",",")))</f>
        <v/>
      </c>
      <c r="AG45" s="17" t="str">
        <f>IF(ISBLANK($D45),"",HYPERLINK(CONCATENATE("https://www.bibleserver.com/EU/",$AD45),CONCATENATE("Öffne ",$AD45," auf bibleserver.com")))</f>
        <v/>
      </c>
      <c r="AH45" s="18" t="str">
        <f>IF(ISBLANK($D45),"",HYPERLINK(CONCATENATE("accord://read/EÜ-LEM?",SUBSTITUTE($AF45," ","_")),CONCATENATE("Öffne ",$AF45," in Accordance")))</f>
        <v/>
      </c>
    </row>
    <row r="46" spans="10:34" x14ac:dyDescent="0.2">
      <c r="J46" s="41" t="str">
        <f>IF(ISBLANK($D46),"",IFERROR(TRIM(LEFT($G46,FIND("#",$G46)-1)),$G46))</f>
        <v/>
      </c>
      <c r="K46" s="14" t="str">
        <f>IF(ISBLANK($D46),"",_xlfn.NUMBERVALUE(_xlfn.XLOOKUP($J46,Themen!$B:$B,Themen!$A:$A,999,0,1)))</f>
        <v/>
      </c>
      <c r="L46" s="14" t="str">
        <f>IF(ISBLANK($D46),"",IFERROR(_xlfn.NUMBERVALUE(TRIM(RIGHT($G46,LEN($G46)-FIND("#",$G46)))),999))</f>
        <v/>
      </c>
      <c r="M46" s="39" t="str">
        <f>IF(ISBLANK($D46),"",$L46+1000*$K46)</f>
        <v/>
      </c>
      <c r="N46" s="14" t="str">
        <f>IF(ISBLANK($D46),"",IF($S46&lt;&gt;"","Bibel","Sonstiges"))</f>
        <v/>
      </c>
      <c r="O46" s="32" t="str">
        <f>IF(ISBLANK($D46),"",SUBSTITUTE(SUBSTITUTE(SUBSTITUTE($D46,", ",","),"; ",";"),". ","."))</f>
        <v/>
      </c>
      <c r="P46" s="14" t="str">
        <f>IF(ISBLANK($D46),"",IFERROR(MID($O46,1,FIND("#",SUBSTITUTE($O46," ","#",LEN($O46)-LEN(SUBSTITUTE($O46," ",""))))-1),$O46))</f>
        <v/>
      </c>
      <c r="Q46" s="14" t="str">
        <f>IF(ISBLANK($D46),"",IF(ISERROR(_xlfn.NUMBERVALUE(LEFT($P46,1))),"",LEFT($P46,1)))</f>
        <v/>
      </c>
      <c r="R46" s="14" t="str">
        <f>IF(ISBLANK($D46),"",TRIM(IF($Q46="",$P46,IF(MID($P46,2,1)=".",MID($P46,3,LEN($P46)-2),MID($P46,2,LEN($P46)-1)))))</f>
        <v/>
      </c>
      <c r="S46" s="14" t="str">
        <f>IF(ISBLANK($D46),"",_xlfn.XLOOKUP(CONCATENATE($Q46,$R46),'Bücher der Bibel'!$D:$D,'Bücher der Bibel'!$A:$A,_xlfn.XLOOKUP(CONCATENATE($Q46,IF($Q46="","",". "),$R46,"*"),'Bücher der Bibel'!$B:$B,'Bücher der Bibel'!$A:$A,"",2,1),0,1))</f>
        <v/>
      </c>
      <c r="T46" s="14" t="str">
        <f>IF(ISBLANK($D46),"",IF($Z46="Plural",
_xlfn.XLOOKUP(CONCATENATE($Q46,$R46),'Bücher der Bibel'!$D:$D,'Bücher der Bibel'!$B:$B,_xlfn.XLOOKUP(CONCATENATE($Q46,IF($Q46="","",". "),$R46,"*"),'Bücher der Bibel'!$B:$B,'Bücher der Bibel'!$B:$B,$R46,2,1),0,1),
_xlfn.XLOOKUP(CONCATENATE($Q46,$R46),'Bücher der Bibel'!$D:$D,'Bücher der Bibel'!$C:$C,_xlfn.XLOOKUP(CONCATENATE($Q46,IF($Q46="","",". "),$R46,"*"),'Bücher der Bibel'!$C:$C,'Bücher der Bibel'!$C:$C,$R46,2,1),0,1)
))</f>
        <v/>
      </c>
      <c r="U46" s="14" t="str">
        <f>IF(ISBLANK($D46),"",_xlfn.XLOOKUP(CONCATENATE($Q46,$R46),'Bücher der Bibel'!$D:$D,'Bücher der Bibel'!$D:$D,_xlfn.XLOOKUP(CONCATENATE($Q46,IF($Q46="","",". "),$R46,"*"),'Bücher der Bibel'!$B:$B,'Bücher der Bibel'!$D:$D,$R46,2,1),0,1))</f>
        <v/>
      </c>
      <c r="V46" s="14" t="str">
        <f>IF(ISBLANK($D46),"",IFERROR(SUBSTITUTE(MID($O46,FIND("#",SUBSTITUTE($O46," ","#",LEN($O46)-LEN(SUBSTITUTE($O46," ",""))))+1,LEN($O46)),";","; "),""))</f>
        <v/>
      </c>
      <c r="W46" s="15" t="str">
        <f>IF(ISBLANK($D46),"",IFERROR(LEFT($V46,SEARCH(",",$V46)-1),$V46))</f>
        <v/>
      </c>
      <c r="X46" s="15" t="str">
        <f>IF(ISBLANK($D46),"",IF(ISERROR(SEARCH(";",$V46,1)),IFERROR(RIGHT($V46,LEN($V46)-SEARCH(",",$V46)),""),NA()))</f>
        <v/>
      </c>
      <c r="Y46" s="15" t="str">
        <f>IF(ISBLANK($D46),"",
IF(NOT(ISERROR(SEARCH(";",$V46,1))),"Mehrere Kapitel",
IF(NOT(ISERROR(SEARCH("-",$W46,1))),"Kapitelbereich",
IF($X46="","Einzelnes Kapitel",
IF(NOT(ISERROR(SEARCH("-",$X46,1))),"Versbereich",
IF(NOT(ISERROR(SEARCH(".",$X46,1))),"Mehrere Verse",
"Einzelner Vers"))))))</f>
        <v/>
      </c>
      <c r="Z46" s="15" t="str">
        <f>IF(ISBLANK($D46),"",
IF(AND(ISERROR(SEARCH(";",$V46,1)),ISERROR(SEARCH("-",$W46,1))),"Singular","Plural"))</f>
        <v/>
      </c>
      <c r="AA46" s="15" t="str">
        <f>IF(ISBLANK($D46),"",_xlfn.NUMBERVALUE(LEFT($W46,MIN(IFERROR(SEARCH("-",$W46)-1,LEN($W46)),IFERROR(SEARCH(".",$W46)-1,LEN($W46)),IFERROR(SEARCH("(",$W46)-1,LEN($W46))))))</f>
        <v/>
      </c>
      <c r="AB46" s="15" t="str">
        <f>IF(ISBLANK($D46),"",_xlfn.NUMBERVALUE(LEFT($X46,MIN(IFERROR(SEARCH("-",$X46)-1,LEN($X46)),IFERROR(SEARCH(".",$X46)-1,LEN($X46)),IFERROR(SEARCH("(",$X46)-1,LEN($X46))))))</f>
        <v/>
      </c>
      <c r="AC46" s="15" t="str">
        <f>IF(ISBLANK($D46),"",_xlfn.NUMBERVALUE(
IF(ISNUMBER($S46),$S46*1000000,0)+
IF(ISNUMBER($AA46),$AA46*1000,0)+
IF(ISNUMBER($AB46),$AB46,0)
))</f>
        <v/>
      </c>
      <c r="AD46" s="14" t="str">
        <f>IF(ISBLANK($D46),"",TRIM(CONCATENATE($T46," ",SUBSTITUTE($V46,"-","–"))))</f>
        <v/>
      </c>
      <c r="AE46" s="14" t="str">
        <f>IF(ISBLANK($D46),"",TRIM(CONCATENATE($U46," ",SUBSTITUTE($V46,"-","–"))))</f>
        <v/>
      </c>
      <c r="AF46" s="16" t="str">
        <f>IF(ISBLANK($D46),"",CONCATENATE($U46," ",SUBSTITUTE(SUBSTITUTE($V46,",",":"),".",",")))</f>
        <v/>
      </c>
      <c r="AG46" s="17" t="str">
        <f>IF(ISBLANK($D46),"",HYPERLINK(CONCATENATE("https://www.bibleserver.com/EU/",$AD46),CONCATENATE("Öffne ",$AD46," auf bibleserver.com")))</f>
        <v/>
      </c>
      <c r="AH46" s="18" t="str">
        <f>IF(ISBLANK($D46),"",HYPERLINK(CONCATENATE("accord://read/EÜ-LEM?",SUBSTITUTE($AF46," ","_")),CONCATENATE("Öffne ",$AF46," in Accordance")))</f>
        <v/>
      </c>
    </row>
    <row r="47" spans="10:34" x14ac:dyDescent="0.2">
      <c r="J47" s="41" t="str">
        <f>IF(ISBLANK($D47),"",IFERROR(TRIM(LEFT($G47,FIND("#",$G47)-1)),$G47))</f>
        <v/>
      </c>
      <c r="K47" s="14" t="str">
        <f>IF(ISBLANK($D47),"",_xlfn.NUMBERVALUE(_xlfn.XLOOKUP($J47,Themen!$B:$B,Themen!$A:$A,999,0,1)))</f>
        <v/>
      </c>
      <c r="L47" s="14" t="str">
        <f>IF(ISBLANK($D47),"",IFERROR(_xlfn.NUMBERVALUE(TRIM(RIGHT($G47,LEN($G47)-FIND("#",$G47)))),999))</f>
        <v/>
      </c>
      <c r="M47" s="39" t="str">
        <f>IF(ISBLANK($D47),"",$L47+1000*$K47)</f>
        <v/>
      </c>
      <c r="N47" s="14" t="str">
        <f>IF(ISBLANK($D47),"",IF($S47&lt;&gt;"","Bibel","Sonstiges"))</f>
        <v/>
      </c>
      <c r="O47" s="32" t="str">
        <f>IF(ISBLANK($D47),"",SUBSTITUTE(SUBSTITUTE(SUBSTITUTE($D47,", ",","),"; ",";"),". ","."))</f>
        <v/>
      </c>
      <c r="P47" s="14" t="str">
        <f>IF(ISBLANK($D47),"",IFERROR(MID($O47,1,FIND("#",SUBSTITUTE($O47," ","#",LEN($O47)-LEN(SUBSTITUTE($O47," ",""))))-1),$O47))</f>
        <v/>
      </c>
      <c r="Q47" s="14" t="str">
        <f>IF(ISBLANK($D47),"",IF(ISERROR(_xlfn.NUMBERVALUE(LEFT($P47,1))),"",LEFT($P47,1)))</f>
        <v/>
      </c>
      <c r="R47" s="14" t="str">
        <f>IF(ISBLANK($D47),"",TRIM(IF($Q47="",$P47,IF(MID($P47,2,1)=".",MID($P47,3,LEN($P47)-2),MID($P47,2,LEN($P47)-1)))))</f>
        <v/>
      </c>
      <c r="S47" s="14" t="str">
        <f>IF(ISBLANK($D47),"",_xlfn.XLOOKUP(CONCATENATE($Q47,$R47),'Bücher der Bibel'!$D:$D,'Bücher der Bibel'!$A:$A,_xlfn.XLOOKUP(CONCATENATE($Q47,IF($Q47="","",". "),$R47,"*"),'Bücher der Bibel'!$B:$B,'Bücher der Bibel'!$A:$A,"",2,1),0,1))</f>
        <v/>
      </c>
      <c r="T47" s="14" t="str">
        <f>IF(ISBLANK($D47),"",IF($Z47="Plural",
_xlfn.XLOOKUP(CONCATENATE($Q47,$R47),'Bücher der Bibel'!$D:$D,'Bücher der Bibel'!$B:$B,_xlfn.XLOOKUP(CONCATENATE($Q47,IF($Q47="","",". "),$R47,"*"),'Bücher der Bibel'!$B:$B,'Bücher der Bibel'!$B:$B,$R47,2,1),0,1),
_xlfn.XLOOKUP(CONCATENATE($Q47,$R47),'Bücher der Bibel'!$D:$D,'Bücher der Bibel'!$C:$C,_xlfn.XLOOKUP(CONCATENATE($Q47,IF($Q47="","",". "),$R47,"*"),'Bücher der Bibel'!$C:$C,'Bücher der Bibel'!$C:$C,$R47,2,1),0,1)
))</f>
        <v/>
      </c>
      <c r="U47" s="14" t="str">
        <f>IF(ISBLANK($D47),"",_xlfn.XLOOKUP(CONCATENATE($Q47,$R47),'Bücher der Bibel'!$D:$D,'Bücher der Bibel'!$D:$D,_xlfn.XLOOKUP(CONCATENATE($Q47,IF($Q47="","",". "),$R47,"*"),'Bücher der Bibel'!$B:$B,'Bücher der Bibel'!$D:$D,$R47,2,1),0,1))</f>
        <v/>
      </c>
      <c r="V47" s="14" t="str">
        <f>IF(ISBLANK($D47),"",IFERROR(SUBSTITUTE(MID($O47,FIND("#",SUBSTITUTE($O47," ","#",LEN($O47)-LEN(SUBSTITUTE($O47," ",""))))+1,LEN($O47)),";","; "),""))</f>
        <v/>
      </c>
      <c r="W47" s="15" t="str">
        <f>IF(ISBLANK($D47),"",IFERROR(LEFT($V47,SEARCH(",",$V47)-1),$V47))</f>
        <v/>
      </c>
      <c r="X47" s="15" t="str">
        <f>IF(ISBLANK($D47),"",IF(ISERROR(SEARCH(";",$V47,1)),IFERROR(RIGHT($V47,LEN($V47)-SEARCH(",",$V47)),""),NA()))</f>
        <v/>
      </c>
      <c r="Y47" s="15" t="str">
        <f>IF(ISBLANK($D47),"",
IF(NOT(ISERROR(SEARCH(";",$V47,1))),"Mehrere Kapitel",
IF(NOT(ISERROR(SEARCH("-",$W47,1))),"Kapitelbereich",
IF($X47="","Einzelnes Kapitel",
IF(NOT(ISERROR(SEARCH("-",$X47,1))),"Versbereich",
IF(NOT(ISERROR(SEARCH(".",$X47,1))),"Mehrere Verse",
"Einzelner Vers"))))))</f>
        <v/>
      </c>
      <c r="Z47" s="15" t="str">
        <f>IF(ISBLANK($D47),"",
IF(AND(ISERROR(SEARCH(";",$V47,1)),ISERROR(SEARCH("-",$W47,1))),"Singular","Plural"))</f>
        <v/>
      </c>
      <c r="AA47" s="15" t="str">
        <f>IF(ISBLANK($D47),"",_xlfn.NUMBERVALUE(LEFT($W47,MIN(IFERROR(SEARCH("-",$W47)-1,LEN($W47)),IFERROR(SEARCH(".",$W47)-1,LEN($W47)),IFERROR(SEARCH("(",$W47)-1,LEN($W47))))))</f>
        <v/>
      </c>
      <c r="AB47" s="15" t="str">
        <f>IF(ISBLANK($D47),"",_xlfn.NUMBERVALUE(LEFT($X47,MIN(IFERROR(SEARCH("-",$X47)-1,LEN($X47)),IFERROR(SEARCH(".",$X47)-1,LEN($X47)),IFERROR(SEARCH("(",$X47)-1,LEN($X47))))))</f>
        <v/>
      </c>
      <c r="AC47" s="15" t="str">
        <f>IF(ISBLANK($D47),"",_xlfn.NUMBERVALUE(
IF(ISNUMBER($S47),$S47*1000000,0)+
IF(ISNUMBER($AA47),$AA47*1000,0)+
IF(ISNUMBER($AB47),$AB47,0)
))</f>
        <v/>
      </c>
      <c r="AD47" s="14" t="str">
        <f>IF(ISBLANK($D47),"",TRIM(CONCATENATE($T47," ",SUBSTITUTE($V47,"-","–"))))</f>
        <v/>
      </c>
      <c r="AE47" s="14" t="str">
        <f>IF(ISBLANK($D47),"",TRIM(CONCATENATE($U47," ",SUBSTITUTE($V47,"-","–"))))</f>
        <v/>
      </c>
      <c r="AF47" s="16" t="str">
        <f>IF(ISBLANK($D47),"",CONCATENATE($U47," ",SUBSTITUTE(SUBSTITUTE($V47,",",":"),".",",")))</f>
        <v/>
      </c>
      <c r="AG47" s="17" t="str">
        <f>IF(ISBLANK($D47),"",HYPERLINK(CONCATENATE("https://www.bibleserver.com/EU/",$AD47),CONCATENATE("Öffne ",$AD47," auf bibleserver.com")))</f>
        <v/>
      </c>
      <c r="AH47" s="18" t="str">
        <f>IF(ISBLANK($D47),"",HYPERLINK(CONCATENATE("accord://read/EÜ-LEM?",SUBSTITUTE($AF47," ","_")),CONCATENATE("Öffne ",$AF47," in Accordance")))</f>
        <v/>
      </c>
    </row>
    <row r="48" spans="10:34" x14ac:dyDescent="0.2">
      <c r="J48" s="41" t="str">
        <f>IF(ISBLANK($D48),"",IFERROR(TRIM(LEFT($G48,FIND("#",$G48)-1)),$G48))</f>
        <v/>
      </c>
      <c r="K48" s="14" t="str">
        <f>IF(ISBLANK($D48),"",_xlfn.NUMBERVALUE(_xlfn.XLOOKUP($J48,Themen!$B:$B,Themen!$A:$A,999,0,1)))</f>
        <v/>
      </c>
      <c r="L48" s="14" t="str">
        <f>IF(ISBLANK($D48),"",IFERROR(_xlfn.NUMBERVALUE(TRIM(RIGHT($G48,LEN($G48)-FIND("#",$G48)))),999))</f>
        <v/>
      </c>
      <c r="M48" s="39" t="str">
        <f>IF(ISBLANK($D48),"",$L48+1000*$K48)</f>
        <v/>
      </c>
      <c r="N48" s="14" t="str">
        <f>IF(ISBLANK($D48),"",IF($S48&lt;&gt;"","Bibel","Sonstiges"))</f>
        <v/>
      </c>
      <c r="O48" s="32" t="str">
        <f>IF(ISBLANK($D48),"",SUBSTITUTE(SUBSTITUTE(SUBSTITUTE($D48,", ",","),"; ",";"),". ","."))</f>
        <v/>
      </c>
      <c r="P48" s="14" t="str">
        <f>IF(ISBLANK($D48),"",IFERROR(MID($O48,1,FIND("#",SUBSTITUTE($O48," ","#",LEN($O48)-LEN(SUBSTITUTE($O48," ",""))))-1),$O48))</f>
        <v/>
      </c>
      <c r="Q48" s="14" t="str">
        <f>IF(ISBLANK($D48),"",IF(ISERROR(_xlfn.NUMBERVALUE(LEFT($P48,1))),"",LEFT($P48,1)))</f>
        <v/>
      </c>
      <c r="R48" s="14" t="str">
        <f>IF(ISBLANK($D48),"",TRIM(IF($Q48="",$P48,IF(MID($P48,2,1)=".",MID($P48,3,LEN($P48)-2),MID($P48,2,LEN($P48)-1)))))</f>
        <v/>
      </c>
      <c r="S48" s="14" t="str">
        <f>IF(ISBLANK($D48),"",_xlfn.XLOOKUP(CONCATENATE($Q48,$R48),'Bücher der Bibel'!$D:$D,'Bücher der Bibel'!$A:$A,_xlfn.XLOOKUP(CONCATENATE($Q48,IF($Q48="","",". "),$R48,"*"),'Bücher der Bibel'!$B:$B,'Bücher der Bibel'!$A:$A,"",2,1),0,1))</f>
        <v/>
      </c>
      <c r="T48" s="14" t="str">
        <f>IF(ISBLANK($D48),"",IF($Z48="Plural",
_xlfn.XLOOKUP(CONCATENATE($Q48,$R48),'Bücher der Bibel'!$D:$D,'Bücher der Bibel'!$B:$B,_xlfn.XLOOKUP(CONCATENATE($Q48,IF($Q48="","",". "),$R48,"*"),'Bücher der Bibel'!$B:$B,'Bücher der Bibel'!$B:$B,$R48,2,1),0,1),
_xlfn.XLOOKUP(CONCATENATE($Q48,$R48),'Bücher der Bibel'!$D:$D,'Bücher der Bibel'!$C:$C,_xlfn.XLOOKUP(CONCATENATE($Q48,IF($Q48="","",". "),$R48,"*"),'Bücher der Bibel'!$C:$C,'Bücher der Bibel'!$C:$C,$R48,2,1),0,1)
))</f>
        <v/>
      </c>
      <c r="U48" s="14" t="str">
        <f>IF(ISBLANK($D48),"",_xlfn.XLOOKUP(CONCATENATE($Q48,$R48),'Bücher der Bibel'!$D:$D,'Bücher der Bibel'!$D:$D,_xlfn.XLOOKUP(CONCATENATE($Q48,IF($Q48="","",". "),$R48,"*"),'Bücher der Bibel'!$B:$B,'Bücher der Bibel'!$D:$D,$R48,2,1),0,1))</f>
        <v/>
      </c>
      <c r="V48" s="14" t="str">
        <f>IF(ISBLANK($D48),"",IFERROR(SUBSTITUTE(MID($O48,FIND("#",SUBSTITUTE($O48," ","#",LEN($O48)-LEN(SUBSTITUTE($O48," ",""))))+1,LEN($O48)),";","; "),""))</f>
        <v/>
      </c>
      <c r="W48" s="15" t="str">
        <f>IF(ISBLANK($D48),"",IFERROR(LEFT($V48,SEARCH(",",$V48)-1),$V48))</f>
        <v/>
      </c>
      <c r="X48" s="15" t="str">
        <f>IF(ISBLANK($D48),"",IF(ISERROR(SEARCH(";",$V48,1)),IFERROR(RIGHT($V48,LEN($V48)-SEARCH(",",$V48)),""),NA()))</f>
        <v/>
      </c>
      <c r="Y48" s="15" t="str">
        <f>IF(ISBLANK($D48),"",
IF(NOT(ISERROR(SEARCH(";",$V48,1))),"Mehrere Kapitel",
IF(NOT(ISERROR(SEARCH("-",$W48,1))),"Kapitelbereich",
IF($X48="","Einzelnes Kapitel",
IF(NOT(ISERROR(SEARCH("-",$X48,1))),"Versbereich",
IF(NOT(ISERROR(SEARCH(".",$X48,1))),"Mehrere Verse",
"Einzelner Vers"))))))</f>
        <v/>
      </c>
      <c r="Z48" s="15" t="str">
        <f>IF(ISBLANK($D48),"",
IF(AND(ISERROR(SEARCH(";",$V48,1)),ISERROR(SEARCH("-",$W48,1))),"Singular","Plural"))</f>
        <v/>
      </c>
      <c r="AA48" s="15" t="str">
        <f>IF(ISBLANK($D48),"",_xlfn.NUMBERVALUE(LEFT($W48,MIN(IFERROR(SEARCH("-",$W48)-1,LEN($W48)),IFERROR(SEARCH(".",$W48)-1,LEN($W48)),IFERROR(SEARCH("(",$W48)-1,LEN($W48))))))</f>
        <v/>
      </c>
      <c r="AB48" s="15" t="str">
        <f>IF(ISBLANK($D48),"",_xlfn.NUMBERVALUE(LEFT($X48,MIN(IFERROR(SEARCH("-",$X48)-1,LEN($X48)),IFERROR(SEARCH(".",$X48)-1,LEN($X48)),IFERROR(SEARCH("(",$X48)-1,LEN($X48))))))</f>
        <v/>
      </c>
      <c r="AC48" s="15" t="str">
        <f>IF(ISBLANK($D48),"",_xlfn.NUMBERVALUE(
IF(ISNUMBER($S48),$S48*1000000,0)+
IF(ISNUMBER($AA48),$AA48*1000,0)+
IF(ISNUMBER($AB48),$AB48,0)
))</f>
        <v/>
      </c>
      <c r="AD48" s="14" t="str">
        <f>IF(ISBLANK($D48),"",TRIM(CONCATENATE($T48," ",SUBSTITUTE($V48,"-","–"))))</f>
        <v/>
      </c>
      <c r="AE48" s="14" t="str">
        <f>IF(ISBLANK($D48),"",TRIM(CONCATENATE($U48," ",SUBSTITUTE($V48,"-","–"))))</f>
        <v/>
      </c>
      <c r="AF48" s="16" t="str">
        <f>IF(ISBLANK($D48),"",CONCATENATE($U48," ",SUBSTITUTE(SUBSTITUTE($V48,",",":"),".",",")))</f>
        <v/>
      </c>
      <c r="AG48" s="17" t="str">
        <f>IF(ISBLANK($D48),"",HYPERLINK(CONCATENATE("https://www.bibleserver.com/EU/",$AD48),CONCATENATE("Öffne ",$AD48," auf bibleserver.com")))</f>
        <v/>
      </c>
      <c r="AH48" s="18" t="str">
        <f>IF(ISBLANK($D48),"",HYPERLINK(CONCATENATE("accord://read/EÜ-LEM?",SUBSTITUTE($AF48," ","_")),CONCATENATE("Öffne ",$AF48," in Accordance")))</f>
        <v/>
      </c>
    </row>
    <row r="49" spans="10:34" x14ac:dyDescent="0.2">
      <c r="J49" s="41" t="str">
        <f>IF(ISBLANK($D49),"",IFERROR(TRIM(LEFT($G49,FIND("#",$G49)-1)),$G49))</f>
        <v/>
      </c>
      <c r="K49" s="14" t="str">
        <f>IF(ISBLANK($D49),"",_xlfn.NUMBERVALUE(_xlfn.XLOOKUP($J49,Themen!$B:$B,Themen!$A:$A,999,0,1)))</f>
        <v/>
      </c>
      <c r="L49" s="14" t="str">
        <f>IF(ISBLANK($D49),"",IFERROR(_xlfn.NUMBERVALUE(TRIM(RIGHT($G49,LEN($G49)-FIND("#",$G49)))),999))</f>
        <v/>
      </c>
      <c r="M49" s="39" t="str">
        <f>IF(ISBLANK($D49),"",$L49+1000*$K49)</f>
        <v/>
      </c>
      <c r="N49" s="14" t="str">
        <f>IF(ISBLANK($D49),"",IF($S49&lt;&gt;"","Bibel","Sonstiges"))</f>
        <v/>
      </c>
      <c r="O49" s="32" t="str">
        <f>IF(ISBLANK($D49),"",SUBSTITUTE(SUBSTITUTE(SUBSTITUTE($D49,", ",","),"; ",";"),". ","."))</f>
        <v/>
      </c>
      <c r="P49" s="14" t="str">
        <f>IF(ISBLANK($D49),"",IFERROR(MID($O49,1,FIND("#",SUBSTITUTE($O49," ","#",LEN($O49)-LEN(SUBSTITUTE($O49," ",""))))-1),$O49))</f>
        <v/>
      </c>
      <c r="Q49" s="14" t="str">
        <f>IF(ISBLANK($D49),"",IF(ISERROR(_xlfn.NUMBERVALUE(LEFT($P49,1))),"",LEFT($P49,1)))</f>
        <v/>
      </c>
      <c r="R49" s="14" t="str">
        <f>IF(ISBLANK($D49),"",TRIM(IF($Q49="",$P49,IF(MID($P49,2,1)=".",MID($P49,3,LEN($P49)-2),MID($P49,2,LEN($P49)-1)))))</f>
        <v/>
      </c>
      <c r="S49" s="14" t="str">
        <f>IF(ISBLANK($D49),"",_xlfn.XLOOKUP(CONCATENATE($Q49,$R49),'Bücher der Bibel'!$D:$D,'Bücher der Bibel'!$A:$A,_xlfn.XLOOKUP(CONCATENATE($Q49,IF($Q49="","",". "),$R49,"*"),'Bücher der Bibel'!$B:$B,'Bücher der Bibel'!$A:$A,"",2,1),0,1))</f>
        <v/>
      </c>
      <c r="T49" s="14" t="str">
        <f>IF(ISBLANK($D49),"",IF($Z49="Plural",
_xlfn.XLOOKUP(CONCATENATE($Q49,$R49),'Bücher der Bibel'!$D:$D,'Bücher der Bibel'!$B:$B,_xlfn.XLOOKUP(CONCATENATE($Q49,IF($Q49="","",". "),$R49,"*"),'Bücher der Bibel'!$B:$B,'Bücher der Bibel'!$B:$B,$R49,2,1),0,1),
_xlfn.XLOOKUP(CONCATENATE($Q49,$R49),'Bücher der Bibel'!$D:$D,'Bücher der Bibel'!$C:$C,_xlfn.XLOOKUP(CONCATENATE($Q49,IF($Q49="","",". "),$R49,"*"),'Bücher der Bibel'!$C:$C,'Bücher der Bibel'!$C:$C,$R49,2,1),0,1)
))</f>
        <v/>
      </c>
      <c r="U49" s="14" t="str">
        <f>IF(ISBLANK($D49),"",_xlfn.XLOOKUP(CONCATENATE($Q49,$R49),'Bücher der Bibel'!$D:$D,'Bücher der Bibel'!$D:$D,_xlfn.XLOOKUP(CONCATENATE($Q49,IF($Q49="","",". "),$R49,"*"),'Bücher der Bibel'!$B:$B,'Bücher der Bibel'!$D:$D,$R49,2,1),0,1))</f>
        <v/>
      </c>
      <c r="V49" s="14" t="str">
        <f>IF(ISBLANK($D49),"",IFERROR(SUBSTITUTE(MID($O49,FIND("#",SUBSTITUTE($O49," ","#",LEN($O49)-LEN(SUBSTITUTE($O49," ",""))))+1,LEN($O49)),";","; "),""))</f>
        <v/>
      </c>
      <c r="W49" s="15" t="str">
        <f>IF(ISBLANK($D49),"",IFERROR(LEFT($V49,SEARCH(",",$V49)-1),$V49))</f>
        <v/>
      </c>
      <c r="X49" s="15" t="str">
        <f>IF(ISBLANK($D49),"",IF(ISERROR(SEARCH(";",$V49,1)),IFERROR(RIGHT($V49,LEN($V49)-SEARCH(",",$V49)),""),NA()))</f>
        <v/>
      </c>
      <c r="Y49" s="15" t="str">
        <f>IF(ISBLANK($D49),"",
IF(NOT(ISERROR(SEARCH(";",$V49,1))),"Mehrere Kapitel",
IF(NOT(ISERROR(SEARCH("-",$W49,1))),"Kapitelbereich",
IF($X49="","Einzelnes Kapitel",
IF(NOT(ISERROR(SEARCH("-",$X49,1))),"Versbereich",
IF(NOT(ISERROR(SEARCH(".",$X49,1))),"Mehrere Verse",
"Einzelner Vers"))))))</f>
        <v/>
      </c>
      <c r="Z49" s="15" t="str">
        <f>IF(ISBLANK($D49),"",
IF(AND(ISERROR(SEARCH(";",$V49,1)),ISERROR(SEARCH("-",$W49,1))),"Singular","Plural"))</f>
        <v/>
      </c>
      <c r="AA49" s="15" t="str">
        <f>IF(ISBLANK($D49),"",_xlfn.NUMBERVALUE(LEFT($W49,MIN(IFERROR(SEARCH("-",$W49)-1,LEN($W49)),IFERROR(SEARCH(".",$W49)-1,LEN($W49)),IFERROR(SEARCH("(",$W49)-1,LEN($W49))))))</f>
        <v/>
      </c>
      <c r="AB49" s="15" t="str">
        <f>IF(ISBLANK($D49),"",_xlfn.NUMBERVALUE(LEFT($X49,MIN(IFERROR(SEARCH("-",$X49)-1,LEN($X49)),IFERROR(SEARCH(".",$X49)-1,LEN($X49)),IFERROR(SEARCH("(",$X49)-1,LEN($X49))))))</f>
        <v/>
      </c>
      <c r="AC49" s="15" t="str">
        <f>IF(ISBLANK($D49),"",_xlfn.NUMBERVALUE(
IF(ISNUMBER($S49),$S49*1000000,0)+
IF(ISNUMBER($AA49),$AA49*1000,0)+
IF(ISNUMBER($AB49),$AB49,0)
))</f>
        <v/>
      </c>
      <c r="AD49" s="14" t="str">
        <f>IF(ISBLANK($D49),"",TRIM(CONCATENATE($T49," ",SUBSTITUTE($V49,"-","–"))))</f>
        <v/>
      </c>
      <c r="AE49" s="14" t="str">
        <f>IF(ISBLANK($D49),"",TRIM(CONCATENATE($U49," ",SUBSTITUTE($V49,"-","–"))))</f>
        <v/>
      </c>
      <c r="AF49" s="16" t="str">
        <f>IF(ISBLANK($D49),"",CONCATENATE($U49," ",SUBSTITUTE(SUBSTITUTE($V49,",",":"),".",",")))</f>
        <v/>
      </c>
      <c r="AG49" s="17" t="str">
        <f>IF(ISBLANK($D49),"",HYPERLINK(CONCATENATE("https://www.bibleserver.com/EU/",$AD49),CONCATENATE("Öffne ",$AD49," auf bibleserver.com")))</f>
        <v/>
      </c>
      <c r="AH49" s="18" t="str">
        <f>IF(ISBLANK($D49),"",HYPERLINK(CONCATENATE("accord://read/EÜ-LEM?",SUBSTITUTE($AF49," ","_")),CONCATENATE("Öffne ",$AF49," in Accordance")))</f>
        <v/>
      </c>
    </row>
    <row r="50" spans="10:34" x14ac:dyDescent="0.2">
      <c r="J50" s="41" t="str">
        <f>IF(ISBLANK($D50),"",IFERROR(TRIM(LEFT($G50,FIND("#",$G50)-1)),$G50))</f>
        <v/>
      </c>
      <c r="K50" s="14" t="str">
        <f>IF(ISBLANK($D50),"",_xlfn.NUMBERVALUE(_xlfn.XLOOKUP($J50,Themen!$B:$B,Themen!$A:$A,999,0,1)))</f>
        <v/>
      </c>
      <c r="L50" s="14" t="str">
        <f>IF(ISBLANK($D50),"",IFERROR(_xlfn.NUMBERVALUE(TRIM(RIGHT($G50,LEN($G50)-FIND("#",$G50)))),999))</f>
        <v/>
      </c>
      <c r="M50" s="39" t="str">
        <f>IF(ISBLANK($D50),"",$L50+1000*$K50)</f>
        <v/>
      </c>
      <c r="N50" s="14" t="str">
        <f>IF(ISBLANK($D50),"",IF($S50&lt;&gt;"","Bibel","Sonstiges"))</f>
        <v/>
      </c>
      <c r="O50" s="32" t="str">
        <f>IF(ISBLANK($D50),"",SUBSTITUTE(SUBSTITUTE(SUBSTITUTE($D50,", ",","),"; ",";"),". ","."))</f>
        <v/>
      </c>
      <c r="P50" s="14" t="str">
        <f>IF(ISBLANK($D50),"",IFERROR(MID($O50,1,FIND("#",SUBSTITUTE($O50," ","#",LEN($O50)-LEN(SUBSTITUTE($O50," ",""))))-1),$O50))</f>
        <v/>
      </c>
      <c r="Q50" s="14" t="str">
        <f>IF(ISBLANK($D50),"",IF(ISERROR(_xlfn.NUMBERVALUE(LEFT($P50,1))),"",LEFT($P50,1)))</f>
        <v/>
      </c>
      <c r="R50" s="14" t="str">
        <f>IF(ISBLANK($D50),"",TRIM(IF($Q50="",$P50,IF(MID($P50,2,1)=".",MID($P50,3,LEN($P50)-2),MID($P50,2,LEN($P50)-1)))))</f>
        <v/>
      </c>
      <c r="S50" s="14" t="str">
        <f>IF(ISBLANK($D50),"",_xlfn.XLOOKUP(CONCATENATE($Q50,$R50),'Bücher der Bibel'!$D:$D,'Bücher der Bibel'!$A:$A,_xlfn.XLOOKUP(CONCATENATE($Q50,IF($Q50="","",". "),$R50,"*"),'Bücher der Bibel'!$B:$B,'Bücher der Bibel'!$A:$A,"",2,1),0,1))</f>
        <v/>
      </c>
      <c r="T50" s="14" t="str">
        <f>IF(ISBLANK($D50),"",IF($Z50="Plural",
_xlfn.XLOOKUP(CONCATENATE($Q50,$R50),'Bücher der Bibel'!$D:$D,'Bücher der Bibel'!$B:$B,_xlfn.XLOOKUP(CONCATENATE($Q50,IF($Q50="","",". "),$R50,"*"),'Bücher der Bibel'!$B:$B,'Bücher der Bibel'!$B:$B,$R50,2,1),0,1),
_xlfn.XLOOKUP(CONCATENATE($Q50,$R50),'Bücher der Bibel'!$D:$D,'Bücher der Bibel'!$C:$C,_xlfn.XLOOKUP(CONCATENATE($Q50,IF($Q50="","",". "),$R50,"*"),'Bücher der Bibel'!$C:$C,'Bücher der Bibel'!$C:$C,$R50,2,1),0,1)
))</f>
        <v/>
      </c>
      <c r="U50" s="14" t="str">
        <f>IF(ISBLANK($D50),"",_xlfn.XLOOKUP(CONCATENATE($Q50,$R50),'Bücher der Bibel'!$D:$D,'Bücher der Bibel'!$D:$D,_xlfn.XLOOKUP(CONCATENATE($Q50,IF($Q50="","",". "),$R50,"*"),'Bücher der Bibel'!$B:$B,'Bücher der Bibel'!$D:$D,$R50,2,1),0,1))</f>
        <v/>
      </c>
      <c r="V50" s="14" t="str">
        <f>IF(ISBLANK($D50),"",IFERROR(SUBSTITUTE(MID($O50,FIND("#",SUBSTITUTE($O50," ","#",LEN($O50)-LEN(SUBSTITUTE($O50," ",""))))+1,LEN($O50)),";","; "),""))</f>
        <v/>
      </c>
      <c r="W50" s="15" t="str">
        <f>IF(ISBLANK($D50),"",IFERROR(LEFT($V50,SEARCH(",",$V50)-1),$V50))</f>
        <v/>
      </c>
      <c r="X50" s="15" t="str">
        <f>IF(ISBLANK($D50),"",IF(ISERROR(SEARCH(";",$V50,1)),IFERROR(RIGHT($V50,LEN($V50)-SEARCH(",",$V50)),""),NA()))</f>
        <v/>
      </c>
      <c r="Y50" s="15" t="str">
        <f>IF(ISBLANK($D50),"",
IF(NOT(ISERROR(SEARCH(";",$V50,1))),"Mehrere Kapitel",
IF(NOT(ISERROR(SEARCH("-",$W50,1))),"Kapitelbereich",
IF($X50="","Einzelnes Kapitel",
IF(NOT(ISERROR(SEARCH("-",$X50,1))),"Versbereich",
IF(NOT(ISERROR(SEARCH(".",$X50,1))),"Mehrere Verse",
"Einzelner Vers"))))))</f>
        <v/>
      </c>
      <c r="Z50" s="15" t="str">
        <f>IF(ISBLANK($D50),"",
IF(AND(ISERROR(SEARCH(";",$V50,1)),ISERROR(SEARCH("-",$W50,1))),"Singular","Plural"))</f>
        <v/>
      </c>
      <c r="AA50" s="15" t="str">
        <f>IF(ISBLANK($D50),"",_xlfn.NUMBERVALUE(LEFT($W50,MIN(IFERROR(SEARCH("-",$W50)-1,LEN($W50)),IFERROR(SEARCH(".",$W50)-1,LEN($W50)),IFERROR(SEARCH("(",$W50)-1,LEN($W50))))))</f>
        <v/>
      </c>
      <c r="AB50" s="15" t="str">
        <f>IF(ISBLANK($D50),"",_xlfn.NUMBERVALUE(LEFT($X50,MIN(IFERROR(SEARCH("-",$X50)-1,LEN($X50)),IFERROR(SEARCH(".",$X50)-1,LEN($X50)),IFERROR(SEARCH("(",$X50)-1,LEN($X50))))))</f>
        <v/>
      </c>
      <c r="AC50" s="15" t="str">
        <f>IF(ISBLANK($D50),"",_xlfn.NUMBERVALUE(
IF(ISNUMBER($S50),$S50*1000000,0)+
IF(ISNUMBER($AA50),$AA50*1000,0)+
IF(ISNUMBER($AB50),$AB50,0)
))</f>
        <v/>
      </c>
      <c r="AD50" s="14" t="str">
        <f>IF(ISBLANK($D50),"",TRIM(CONCATENATE($T50," ",SUBSTITUTE($V50,"-","–"))))</f>
        <v/>
      </c>
      <c r="AE50" s="14" t="str">
        <f>IF(ISBLANK($D50),"",TRIM(CONCATENATE($U50," ",SUBSTITUTE($V50,"-","–"))))</f>
        <v/>
      </c>
      <c r="AF50" s="16" t="str">
        <f>IF(ISBLANK($D50),"",CONCATENATE($U50," ",SUBSTITUTE(SUBSTITUTE($V50,",",":"),".",",")))</f>
        <v/>
      </c>
      <c r="AG50" s="17" t="str">
        <f>IF(ISBLANK($D50),"",HYPERLINK(CONCATENATE("https://www.bibleserver.com/EU/",$AD50),CONCATENATE("Öffne ",$AD50," auf bibleserver.com")))</f>
        <v/>
      </c>
      <c r="AH50" s="18" t="str">
        <f>IF(ISBLANK($D50),"",HYPERLINK(CONCATENATE("accord://read/EÜ-LEM?",SUBSTITUTE($AF50," ","_")),CONCATENATE("Öffne ",$AF50," in Accordance")))</f>
        <v/>
      </c>
    </row>
    <row r="51" spans="10:34" x14ac:dyDescent="0.2">
      <c r="J51" s="41" t="str">
        <f>IF(ISBLANK($D51),"",IFERROR(TRIM(LEFT($G51,FIND("#",$G51)-1)),$G51))</f>
        <v/>
      </c>
      <c r="K51" s="14" t="str">
        <f>IF(ISBLANK($D51),"",_xlfn.NUMBERVALUE(_xlfn.XLOOKUP($J51,Themen!$B:$B,Themen!$A:$A,999,0,1)))</f>
        <v/>
      </c>
      <c r="L51" s="14" t="str">
        <f>IF(ISBLANK($D51),"",IFERROR(_xlfn.NUMBERVALUE(TRIM(RIGHT($G51,LEN($G51)-FIND("#",$G51)))),999))</f>
        <v/>
      </c>
      <c r="M51" s="39" t="str">
        <f>IF(ISBLANK($D51),"",$L51+1000*$K51)</f>
        <v/>
      </c>
      <c r="N51" s="14" t="str">
        <f>IF(ISBLANK($D51),"",IF($S51&lt;&gt;"","Bibel","Sonstiges"))</f>
        <v/>
      </c>
      <c r="O51" s="32" t="str">
        <f>IF(ISBLANK($D51),"",SUBSTITUTE(SUBSTITUTE(SUBSTITUTE($D51,", ",","),"; ",";"),". ","."))</f>
        <v/>
      </c>
      <c r="P51" s="14" t="str">
        <f>IF(ISBLANK($D51),"",IFERROR(MID($O51,1,FIND("#",SUBSTITUTE($O51," ","#",LEN($O51)-LEN(SUBSTITUTE($O51," ",""))))-1),$O51))</f>
        <v/>
      </c>
      <c r="Q51" s="14" t="str">
        <f>IF(ISBLANK($D51),"",IF(ISERROR(_xlfn.NUMBERVALUE(LEFT($P51,1))),"",LEFT($P51,1)))</f>
        <v/>
      </c>
      <c r="R51" s="14" t="str">
        <f>IF(ISBLANK($D51),"",TRIM(IF($Q51="",$P51,IF(MID($P51,2,1)=".",MID($P51,3,LEN($P51)-2),MID($P51,2,LEN($P51)-1)))))</f>
        <v/>
      </c>
      <c r="S51" s="14" t="str">
        <f>IF(ISBLANK($D51),"",_xlfn.XLOOKUP(CONCATENATE($Q51,$R51),'Bücher der Bibel'!$D:$D,'Bücher der Bibel'!$A:$A,_xlfn.XLOOKUP(CONCATENATE($Q51,IF($Q51="","",". "),$R51,"*"),'Bücher der Bibel'!$B:$B,'Bücher der Bibel'!$A:$A,"",2,1),0,1))</f>
        <v/>
      </c>
      <c r="T51" s="14" t="str">
        <f>IF(ISBLANK($D51),"",IF($Z51="Plural",
_xlfn.XLOOKUP(CONCATENATE($Q51,$R51),'Bücher der Bibel'!$D:$D,'Bücher der Bibel'!$B:$B,_xlfn.XLOOKUP(CONCATENATE($Q51,IF($Q51="","",". "),$R51,"*"),'Bücher der Bibel'!$B:$B,'Bücher der Bibel'!$B:$B,$R51,2,1),0,1),
_xlfn.XLOOKUP(CONCATENATE($Q51,$R51),'Bücher der Bibel'!$D:$D,'Bücher der Bibel'!$C:$C,_xlfn.XLOOKUP(CONCATENATE($Q51,IF($Q51="","",". "),$R51,"*"),'Bücher der Bibel'!$C:$C,'Bücher der Bibel'!$C:$C,$R51,2,1),0,1)
))</f>
        <v/>
      </c>
      <c r="U51" s="14" t="str">
        <f>IF(ISBLANK($D51),"",_xlfn.XLOOKUP(CONCATENATE($Q51,$R51),'Bücher der Bibel'!$D:$D,'Bücher der Bibel'!$D:$D,_xlfn.XLOOKUP(CONCATENATE($Q51,IF($Q51="","",". "),$R51,"*"),'Bücher der Bibel'!$B:$B,'Bücher der Bibel'!$D:$D,$R51,2,1),0,1))</f>
        <v/>
      </c>
      <c r="V51" s="14" t="str">
        <f>IF(ISBLANK($D51),"",IFERROR(SUBSTITUTE(MID($O51,FIND("#",SUBSTITUTE($O51," ","#",LEN($O51)-LEN(SUBSTITUTE($O51," ",""))))+1,LEN($O51)),";","; "),""))</f>
        <v/>
      </c>
      <c r="W51" s="15" t="str">
        <f>IF(ISBLANK($D51),"",IFERROR(LEFT($V51,SEARCH(",",$V51)-1),$V51))</f>
        <v/>
      </c>
      <c r="X51" s="15" t="str">
        <f>IF(ISBLANK($D51),"",IF(ISERROR(SEARCH(";",$V51,1)),IFERROR(RIGHT($V51,LEN($V51)-SEARCH(",",$V51)),""),NA()))</f>
        <v/>
      </c>
      <c r="Y51" s="15" t="str">
        <f>IF(ISBLANK($D51),"",
IF(NOT(ISERROR(SEARCH(";",$V51,1))),"Mehrere Kapitel",
IF(NOT(ISERROR(SEARCH("-",$W51,1))),"Kapitelbereich",
IF($X51="","Einzelnes Kapitel",
IF(NOT(ISERROR(SEARCH("-",$X51,1))),"Versbereich",
IF(NOT(ISERROR(SEARCH(".",$X51,1))),"Mehrere Verse",
"Einzelner Vers"))))))</f>
        <v/>
      </c>
      <c r="Z51" s="15" t="str">
        <f>IF(ISBLANK($D51),"",
IF(AND(ISERROR(SEARCH(";",$V51,1)),ISERROR(SEARCH("-",$W51,1))),"Singular","Plural"))</f>
        <v/>
      </c>
      <c r="AA51" s="15" t="str">
        <f>IF(ISBLANK($D51),"",_xlfn.NUMBERVALUE(LEFT($W51,MIN(IFERROR(SEARCH("-",$W51)-1,LEN($W51)),IFERROR(SEARCH(".",$W51)-1,LEN($W51)),IFERROR(SEARCH("(",$W51)-1,LEN($W51))))))</f>
        <v/>
      </c>
      <c r="AB51" s="15" t="str">
        <f>IF(ISBLANK($D51),"",_xlfn.NUMBERVALUE(LEFT($X51,MIN(IFERROR(SEARCH("-",$X51)-1,LEN($X51)),IFERROR(SEARCH(".",$X51)-1,LEN($X51)),IFERROR(SEARCH("(",$X51)-1,LEN($X51))))))</f>
        <v/>
      </c>
      <c r="AC51" s="15" t="str">
        <f>IF(ISBLANK($D51),"",_xlfn.NUMBERVALUE(
IF(ISNUMBER($S51),$S51*1000000,0)+
IF(ISNUMBER($AA51),$AA51*1000,0)+
IF(ISNUMBER($AB51),$AB51,0)
))</f>
        <v/>
      </c>
      <c r="AD51" s="14" t="str">
        <f>IF(ISBLANK($D51),"",TRIM(CONCATENATE($T51," ",SUBSTITUTE($V51,"-","–"))))</f>
        <v/>
      </c>
      <c r="AE51" s="14" t="str">
        <f>IF(ISBLANK($D51),"",TRIM(CONCATENATE($U51," ",SUBSTITUTE($V51,"-","–"))))</f>
        <v/>
      </c>
      <c r="AF51" s="16" t="str">
        <f>IF(ISBLANK($D51),"",CONCATENATE($U51," ",SUBSTITUTE(SUBSTITUTE($V51,",",":"),".",",")))</f>
        <v/>
      </c>
      <c r="AG51" s="17" t="str">
        <f>IF(ISBLANK($D51),"",HYPERLINK(CONCATENATE("https://www.bibleserver.com/EU/",$AD51),CONCATENATE("Öffne ",$AD51," auf bibleserver.com")))</f>
        <v/>
      </c>
      <c r="AH51" s="18" t="str">
        <f>IF(ISBLANK($D51),"",HYPERLINK(CONCATENATE("accord://read/EÜ-LEM?",SUBSTITUTE($AF51," ","_")),CONCATENATE("Öffne ",$AF51," in Accordance")))</f>
        <v/>
      </c>
    </row>
    <row r="52" spans="10:34" x14ac:dyDescent="0.2">
      <c r="J52" s="41" t="str">
        <f>IF(ISBLANK($D52),"",IFERROR(TRIM(LEFT($G52,FIND("#",$G52)-1)),$G52))</f>
        <v/>
      </c>
      <c r="K52" s="14" t="str">
        <f>IF(ISBLANK($D52),"",_xlfn.NUMBERVALUE(_xlfn.XLOOKUP($J52,Themen!$B:$B,Themen!$A:$A,999,0,1)))</f>
        <v/>
      </c>
      <c r="L52" s="14" t="str">
        <f>IF(ISBLANK($D52),"",IFERROR(_xlfn.NUMBERVALUE(TRIM(RIGHT($G52,LEN($G52)-FIND("#",$G52)))),999))</f>
        <v/>
      </c>
      <c r="M52" s="39" t="str">
        <f>IF(ISBLANK($D52),"",$L52+1000*$K52)</f>
        <v/>
      </c>
      <c r="N52" s="14" t="str">
        <f>IF(ISBLANK($D52),"",IF($S52&lt;&gt;"","Bibel","Sonstiges"))</f>
        <v/>
      </c>
      <c r="O52" s="32" t="str">
        <f>IF(ISBLANK($D52),"",SUBSTITUTE(SUBSTITUTE(SUBSTITUTE($D52,", ",","),"; ",";"),". ","."))</f>
        <v/>
      </c>
      <c r="P52" s="14" t="str">
        <f>IF(ISBLANK($D52),"",IFERROR(MID($O52,1,FIND("#",SUBSTITUTE($O52," ","#",LEN($O52)-LEN(SUBSTITUTE($O52," ",""))))-1),$O52))</f>
        <v/>
      </c>
      <c r="Q52" s="14" t="str">
        <f>IF(ISBLANK($D52),"",IF(ISERROR(_xlfn.NUMBERVALUE(LEFT($P52,1))),"",LEFT($P52,1)))</f>
        <v/>
      </c>
      <c r="R52" s="14" t="str">
        <f>IF(ISBLANK($D52),"",TRIM(IF($Q52="",$P52,IF(MID($P52,2,1)=".",MID($P52,3,LEN($P52)-2),MID($P52,2,LEN($P52)-1)))))</f>
        <v/>
      </c>
      <c r="S52" s="14" t="str">
        <f>IF(ISBLANK($D52),"",_xlfn.XLOOKUP(CONCATENATE($Q52,$R52),'Bücher der Bibel'!$D:$D,'Bücher der Bibel'!$A:$A,_xlfn.XLOOKUP(CONCATENATE($Q52,IF($Q52="","",". "),$R52,"*"),'Bücher der Bibel'!$B:$B,'Bücher der Bibel'!$A:$A,"",2,1),0,1))</f>
        <v/>
      </c>
      <c r="T52" s="14" t="str">
        <f>IF(ISBLANK($D52),"",IF($Z52="Plural",
_xlfn.XLOOKUP(CONCATENATE($Q52,$R52),'Bücher der Bibel'!$D:$D,'Bücher der Bibel'!$B:$B,_xlfn.XLOOKUP(CONCATENATE($Q52,IF($Q52="","",". "),$R52,"*"),'Bücher der Bibel'!$B:$B,'Bücher der Bibel'!$B:$B,$R52,2,1),0,1),
_xlfn.XLOOKUP(CONCATENATE($Q52,$R52),'Bücher der Bibel'!$D:$D,'Bücher der Bibel'!$C:$C,_xlfn.XLOOKUP(CONCATENATE($Q52,IF($Q52="","",". "),$R52,"*"),'Bücher der Bibel'!$C:$C,'Bücher der Bibel'!$C:$C,$R52,2,1),0,1)
))</f>
        <v/>
      </c>
      <c r="U52" s="14" t="str">
        <f>IF(ISBLANK($D52),"",_xlfn.XLOOKUP(CONCATENATE($Q52,$R52),'Bücher der Bibel'!$D:$D,'Bücher der Bibel'!$D:$D,_xlfn.XLOOKUP(CONCATENATE($Q52,IF($Q52="","",". "),$R52,"*"),'Bücher der Bibel'!$B:$B,'Bücher der Bibel'!$D:$D,$R52,2,1),0,1))</f>
        <v/>
      </c>
      <c r="V52" s="14" t="str">
        <f>IF(ISBLANK($D52),"",IFERROR(SUBSTITUTE(MID($O52,FIND("#",SUBSTITUTE($O52," ","#",LEN($O52)-LEN(SUBSTITUTE($O52," ",""))))+1,LEN($O52)),";","; "),""))</f>
        <v/>
      </c>
      <c r="W52" s="15" t="str">
        <f>IF(ISBLANK($D52),"",IFERROR(LEFT($V52,SEARCH(",",$V52)-1),$V52))</f>
        <v/>
      </c>
      <c r="X52" s="15" t="str">
        <f>IF(ISBLANK($D52),"",IF(ISERROR(SEARCH(";",$V52,1)),IFERROR(RIGHT($V52,LEN($V52)-SEARCH(",",$V52)),""),NA()))</f>
        <v/>
      </c>
      <c r="Y52" s="15" t="str">
        <f>IF(ISBLANK($D52),"",
IF(NOT(ISERROR(SEARCH(";",$V52,1))),"Mehrere Kapitel",
IF(NOT(ISERROR(SEARCH("-",$W52,1))),"Kapitelbereich",
IF($X52="","Einzelnes Kapitel",
IF(NOT(ISERROR(SEARCH("-",$X52,1))),"Versbereich",
IF(NOT(ISERROR(SEARCH(".",$X52,1))),"Mehrere Verse",
"Einzelner Vers"))))))</f>
        <v/>
      </c>
      <c r="Z52" s="15" t="str">
        <f>IF(ISBLANK($D52),"",
IF(AND(ISERROR(SEARCH(";",$V52,1)),ISERROR(SEARCH("-",$W52,1))),"Singular","Plural"))</f>
        <v/>
      </c>
      <c r="AA52" s="15" t="str">
        <f>IF(ISBLANK($D52),"",_xlfn.NUMBERVALUE(LEFT($W52,MIN(IFERROR(SEARCH("-",$W52)-1,LEN($W52)),IFERROR(SEARCH(".",$W52)-1,LEN($W52)),IFERROR(SEARCH("(",$W52)-1,LEN($W52))))))</f>
        <v/>
      </c>
      <c r="AB52" s="15" t="str">
        <f>IF(ISBLANK($D52),"",_xlfn.NUMBERVALUE(LEFT($X52,MIN(IFERROR(SEARCH("-",$X52)-1,LEN($X52)),IFERROR(SEARCH(".",$X52)-1,LEN($X52)),IFERROR(SEARCH("(",$X52)-1,LEN($X52))))))</f>
        <v/>
      </c>
      <c r="AC52" s="15" t="str">
        <f>IF(ISBLANK($D52),"",_xlfn.NUMBERVALUE(
IF(ISNUMBER($S52),$S52*1000000,0)+
IF(ISNUMBER($AA52),$AA52*1000,0)+
IF(ISNUMBER($AB52),$AB52,0)
))</f>
        <v/>
      </c>
      <c r="AD52" s="14" t="str">
        <f>IF(ISBLANK($D52),"",TRIM(CONCATENATE($T52," ",SUBSTITUTE($V52,"-","–"))))</f>
        <v/>
      </c>
      <c r="AE52" s="14" t="str">
        <f>IF(ISBLANK($D52),"",TRIM(CONCATENATE($U52," ",SUBSTITUTE($V52,"-","–"))))</f>
        <v/>
      </c>
      <c r="AF52" s="16" t="str">
        <f>IF(ISBLANK($D52),"",CONCATENATE($U52," ",SUBSTITUTE(SUBSTITUTE($V52,",",":"),".",",")))</f>
        <v/>
      </c>
      <c r="AG52" s="17" t="str">
        <f>IF(ISBLANK($D52),"",HYPERLINK(CONCATENATE("https://www.bibleserver.com/EU/",$AD52),CONCATENATE("Öffne ",$AD52," auf bibleserver.com")))</f>
        <v/>
      </c>
      <c r="AH52" s="18" t="str">
        <f>IF(ISBLANK($D52),"",HYPERLINK(CONCATENATE("accord://read/EÜ-LEM?",SUBSTITUTE($AF52," ","_")),CONCATENATE("Öffne ",$AF52," in Accordance")))</f>
        <v/>
      </c>
    </row>
    <row r="53" spans="10:34" x14ac:dyDescent="0.2">
      <c r="J53" s="41" t="str">
        <f>IF(ISBLANK($D53),"",IFERROR(TRIM(LEFT($G53,FIND("#",$G53)-1)),$G53))</f>
        <v/>
      </c>
      <c r="K53" s="14" t="str">
        <f>IF(ISBLANK($D53),"",_xlfn.NUMBERVALUE(_xlfn.XLOOKUP($J53,Themen!$B:$B,Themen!$A:$A,999,0,1)))</f>
        <v/>
      </c>
      <c r="L53" s="14" t="str">
        <f>IF(ISBLANK($D53),"",IFERROR(_xlfn.NUMBERVALUE(TRIM(RIGHT($G53,LEN($G53)-FIND("#",$G53)))),999))</f>
        <v/>
      </c>
      <c r="M53" s="39" t="str">
        <f>IF(ISBLANK($D53),"",$L53+1000*$K53)</f>
        <v/>
      </c>
      <c r="N53" s="14" t="str">
        <f>IF(ISBLANK($D53),"",IF($S53&lt;&gt;"","Bibel","Sonstiges"))</f>
        <v/>
      </c>
      <c r="O53" s="32" t="str">
        <f>IF(ISBLANK($D53),"",SUBSTITUTE(SUBSTITUTE(SUBSTITUTE($D53,", ",","),"; ",";"),". ","."))</f>
        <v/>
      </c>
      <c r="P53" s="14" t="str">
        <f>IF(ISBLANK($D53),"",IFERROR(MID($O53,1,FIND("#",SUBSTITUTE($O53," ","#",LEN($O53)-LEN(SUBSTITUTE($O53," ",""))))-1),$O53))</f>
        <v/>
      </c>
      <c r="Q53" s="14" t="str">
        <f>IF(ISBLANK($D53),"",IF(ISERROR(_xlfn.NUMBERVALUE(LEFT($P53,1))),"",LEFT($P53,1)))</f>
        <v/>
      </c>
      <c r="R53" s="14" t="str">
        <f>IF(ISBLANK($D53),"",TRIM(IF($Q53="",$P53,IF(MID($P53,2,1)=".",MID($P53,3,LEN($P53)-2),MID($P53,2,LEN($P53)-1)))))</f>
        <v/>
      </c>
      <c r="S53" s="14" t="str">
        <f>IF(ISBLANK($D53),"",_xlfn.XLOOKUP(CONCATENATE($Q53,$R53),'Bücher der Bibel'!$D:$D,'Bücher der Bibel'!$A:$A,_xlfn.XLOOKUP(CONCATENATE($Q53,IF($Q53="","",". "),$R53,"*"),'Bücher der Bibel'!$B:$B,'Bücher der Bibel'!$A:$A,"",2,1),0,1))</f>
        <v/>
      </c>
      <c r="T53" s="14" t="str">
        <f>IF(ISBLANK($D53),"",IF($Z53="Plural",
_xlfn.XLOOKUP(CONCATENATE($Q53,$R53),'Bücher der Bibel'!$D:$D,'Bücher der Bibel'!$B:$B,_xlfn.XLOOKUP(CONCATENATE($Q53,IF($Q53="","",". "),$R53,"*"),'Bücher der Bibel'!$B:$B,'Bücher der Bibel'!$B:$B,$R53,2,1),0,1),
_xlfn.XLOOKUP(CONCATENATE($Q53,$R53),'Bücher der Bibel'!$D:$D,'Bücher der Bibel'!$C:$C,_xlfn.XLOOKUP(CONCATENATE($Q53,IF($Q53="","",". "),$R53,"*"),'Bücher der Bibel'!$C:$C,'Bücher der Bibel'!$C:$C,$R53,2,1),0,1)
))</f>
        <v/>
      </c>
      <c r="U53" s="14" t="str">
        <f>IF(ISBLANK($D53),"",_xlfn.XLOOKUP(CONCATENATE($Q53,$R53),'Bücher der Bibel'!$D:$D,'Bücher der Bibel'!$D:$D,_xlfn.XLOOKUP(CONCATENATE($Q53,IF($Q53="","",". "),$R53,"*"),'Bücher der Bibel'!$B:$B,'Bücher der Bibel'!$D:$D,$R53,2,1),0,1))</f>
        <v/>
      </c>
      <c r="V53" s="14" t="str">
        <f>IF(ISBLANK($D53),"",IFERROR(SUBSTITUTE(MID($O53,FIND("#",SUBSTITUTE($O53," ","#",LEN($O53)-LEN(SUBSTITUTE($O53," ",""))))+1,LEN($O53)),";","; "),""))</f>
        <v/>
      </c>
      <c r="W53" s="15" t="str">
        <f>IF(ISBLANK($D53),"",IFERROR(LEFT($V53,SEARCH(",",$V53)-1),$V53))</f>
        <v/>
      </c>
      <c r="X53" s="15" t="str">
        <f>IF(ISBLANK($D53),"",IF(ISERROR(SEARCH(";",$V53,1)),IFERROR(RIGHT($V53,LEN($V53)-SEARCH(",",$V53)),""),NA()))</f>
        <v/>
      </c>
      <c r="Y53" s="15" t="str">
        <f>IF(ISBLANK($D53),"",
IF(NOT(ISERROR(SEARCH(";",$V53,1))),"Mehrere Kapitel",
IF(NOT(ISERROR(SEARCH("-",$W53,1))),"Kapitelbereich",
IF($X53="","Einzelnes Kapitel",
IF(NOT(ISERROR(SEARCH("-",$X53,1))),"Versbereich",
IF(NOT(ISERROR(SEARCH(".",$X53,1))),"Mehrere Verse",
"Einzelner Vers"))))))</f>
        <v/>
      </c>
      <c r="Z53" s="15" t="str">
        <f>IF(ISBLANK($D53),"",
IF(AND(ISERROR(SEARCH(";",$V53,1)),ISERROR(SEARCH("-",$W53,1))),"Singular","Plural"))</f>
        <v/>
      </c>
      <c r="AA53" s="15" t="str">
        <f>IF(ISBLANK($D53),"",_xlfn.NUMBERVALUE(LEFT($W53,MIN(IFERROR(SEARCH("-",$W53)-1,LEN($W53)),IFERROR(SEARCH(".",$W53)-1,LEN($W53)),IFERROR(SEARCH("(",$W53)-1,LEN($W53))))))</f>
        <v/>
      </c>
      <c r="AB53" s="15" t="str">
        <f>IF(ISBLANK($D53),"",_xlfn.NUMBERVALUE(LEFT($X53,MIN(IFERROR(SEARCH("-",$X53)-1,LEN($X53)),IFERROR(SEARCH(".",$X53)-1,LEN($X53)),IFERROR(SEARCH("(",$X53)-1,LEN($X53))))))</f>
        <v/>
      </c>
      <c r="AC53" s="15" t="str">
        <f>IF(ISBLANK($D53),"",_xlfn.NUMBERVALUE(
IF(ISNUMBER($S53),$S53*1000000,0)+
IF(ISNUMBER($AA53),$AA53*1000,0)+
IF(ISNUMBER($AB53),$AB53,0)
))</f>
        <v/>
      </c>
      <c r="AD53" s="14" t="str">
        <f>IF(ISBLANK($D53),"",TRIM(CONCATENATE($T53," ",SUBSTITUTE($V53,"-","–"))))</f>
        <v/>
      </c>
      <c r="AE53" s="14" t="str">
        <f>IF(ISBLANK($D53),"",TRIM(CONCATENATE($U53," ",SUBSTITUTE($V53,"-","–"))))</f>
        <v/>
      </c>
      <c r="AF53" s="16" t="str">
        <f>IF(ISBLANK($D53),"",CONCATENATE($U53," ",SUBSTITUTE(SUBSTITUTE($V53,",",":"),".",",")))</f>
        <v/>
      </c>
      <c r="AG53" s="17" t="str">
        <f>IF(ISBLANK($D53),"",HYPERLINK(CONCATENATE("https://www.bibleserver.com/EU/",$AD53),CONCATENATE("Öffne ",$AD53," auf bibleserver.com")))</f>
        <v/>
      </c>
      <c r="AH53" s="18" t="str">
        <f>IF(ISBLANK($D53),"",HYPERLINK(CONCATENATE("accord://read/EÜ-LEM?",SUBSTITUTE($AF53," ","_")),CONCATENATE("Öffne ",$AF53," in Accordance")))</f>
        <v/>
      </c>
    </row>
    <row r="54" spans="10:34" x14ac:dyDescent="0.2">
      <c r="J54" s="41" t="str">
        <f>IF(ISBLANK($D54),"",IFERROR(TRIM(LEFT($G54,FIND("#",$G54)-1)),$G54))</f>
        <v/>
      </c>
      <c r="K54" s="14" t="str">
        <f>IF(ISBLANK($D54),"",_xlfn.NUMBERVALUE(_xlfn.XLOOKUP($J54,Themen!$B:$B,Themen!$A:$A,999,0,1)))</f>
        <v/>
      </c>
      <c r="L54" s="14" t="str">
        <f>IF(ISBLANK($D54),"",IFERROR(_xlfn.NUMBERVALUE(TRIM(RIGHT($G54,LEN($G54)-FIND("#",$G54)))),999))</f>
        <v/>
      </c>
      <c r="M54" s="39" t="str">
        <f>IF(ISBLANK($D54),"",$L54+1000*$K54)</f>
        <v/>
      </c>
      <c r="N54" s="14" t="str">
        <f>IF(ISBLANK($D54),"",IF($S54&lt;&gt;"","Bibel","Sonstiges"))</f>
        <v/>
      </c>
      <c r="O54" s="32" t="str">
        <f>IF(ISBLANK($D54),"",SUBSTITUTE(SUBSTITUTE(SUBSTITUTE($D54,", ",","),"; ",";"),". ","."))</f>
        <v/>
      </c>
      <c r="P54" s="14" t="str">
        <f>IF(ISBLANK($D54),"",IFERROR(MID($O54,1,FIND("#",SUBSTITUTE($O54," ","#",LEN($O54)-LEN(SUBSTITUTE($O54," ",""))))-1),$O54))</f>
        <v/>
      </c>
      <c r="Q54" s="14" t="str">
        <f>IF(ISBLANK($D54),"",IF(ISERROR(_xlfn.NUMBERVALUE(LEFT($P54,1))),"",LEFT($P54,1)))</f>
        <v/>
      </c>
      <c r="R54" s="14" t="str">
        <f>IF(ISBLANK($D54),"",TRIM(IF($Q54="",$P54,IF(MID($P54,2,1)=".",MID($P54,3,LEN($P54)-2),MID($P54,2,LEN($P54)-1)))))</f>
        <v/>
      </c>
      <c r="S54" s="14" t="str">
        <f>IF(ISBLANK($D54),"",_xlfn.XLOOKUP(CONCATENATE($Q54,$R54),'Bücher der Bibel'!$D:$D,'Bücher der Bibel'!$A:$A,_xlfn.XLOOKUP(CONCATENATE($Q54,IF($Q54="","",". "),$R54,"*"),'Bücher der Bibel'!$B:$B,'Bücher der Bibel'!$A:$A,"",2,1),0,1))</f>
        <v/>
      </c>
      <c r="T54" s="14" t="str">
        <f>IF(ISBLANK($D54),"",IF($Z54="Plural",
_xlfn.XLOOKUP(CONCATENATE($Q54,$R54),'Bücher der Bibel'!$D:$D,'Bücher der Bibel'!$B:$B,_xlfn.XLOOKUP(CONCATENATE($Q54,IF($Q54="","",". "),$R54,"*"),'Bücher der Bibel'!$B:$B,'Bücher der Bibel'!$B:$B,$R54,2,1),0,1),
_xlfn.XLOOKUP(CONCATENATE($Q54,$R54),'Bücher der Bibel'!$D:$D,'Bücher der Bibel'!$C:$C,_xlfn.XLOOKUP(CONCATENATE($Q54,IF($Q54="","",". "),$R54,"*"),'Bücher der Bibel'!$C:$C,'Bücher der Bibel'!$C:$C,$R54,2,1),0,1)
))</f>
        <v/>
      </c>
      <c r="U54" s="14" t="str">
        <f>IF(ISBLANK($D54),"",_xlfn.XLOOKUP(CONCATENATE($Q54,$R54),'Bücher der Bibel'!$D:$D,'Bücher der Bibel'!$D:$D,_xlfn.XLOOKUP(CONCATENATE($Q54,IF($Q54="","",". "),$R54,"*"),'Bücher der Bibel'!$B:$B,'Bücher der Bibel'!$D:$D,$R54,2,1),0,1))</f>
        <v/>
      </c>
      <c r="V54" s="14" t="str">
        <f>IF(ISBLANK($D54),"",IFERROR(SUBSTITUTE(MID($O54,FIND("#",SUBSTITUTE($O54," ","#",LEN($O54)-LEN(SUBSTITUTE($O54," ",""))))+1,LEN($O54)),";","; "),""))</f>
        <v/>
      </c>
      <c r="W54" s="15" t="str">
        <f>IF(ISBLANK($D54),"",IFERROR(LEFT($V54,SEARCH(",",$V54)-1),$V54))</f>
        <v/>
      </c>
      <c r="X54" s="15" t="str">
        <f>IF(ISBLANK($D54),"",IF(ISERROR(SEARCH(";",$V54,1)),IFERROR(RIGHT($V54,LEN($V54)-SEARCH(",",$V54)),""),NA()))</f>
        <v/>
      </c>
      <c r="Y54" s="15" t="str">
        <f>IF(ISBLANK($D54),"",
IF(NOT(ISERROR(SEARCH(";",$V54,1))),"Mehrere Kapitel",
IF(NOT(ISERROR(SEARCH("-",$W54,1))),"Kapitelbereich",
IF($X54="","Einzelnes Kapitel",
IF(NOT(ISERROR(SEARCH("-",$X54,1))),"Versbereich",
IF(NOT(ISERROR(SEARCH(".",$X54,1))),"Mehrere Verse",
"Einzelner Vers"))))))</f>
        <v/>
      </c>
      <c r="Z54" s="15" t="str">
        <f>IF(ISBLANK($D54),"",
IF(AND(ISERROR(SEARCH(";",$V54,1)),ISERROR(SEARCH("-",$W54,1))),"Singular","Plural"))</f>
        <v/>
      </c>
      <c r="AA54" s="15" t="str">
        <f>IF(ISBLANK($D54),"",_xlfn.NUMBERVALUE(LEFT($W54,MIN(IFERROR(SEARCH("-",$W54)-1,LEN($W54)),IFERROR(SEARCH(".",$W54)-1,LEN($W54)),IFERROR(SEARCH("(",$W54)-1,LEN($W54))))))</f>
        <v/>
      </c>
      <c r="AB54" s="15" t="str">
        <f>IF(ISBLANK($D54),"",_xlfn.NUMBERVALUE(LEFT($X54,MIN(IFERROR(SEARCH("-",$X54)-1,LEN($X54)),IFERROR(SEARCH(".",$X54)-1,LEN($X54)),IFERROR(SEARCH("(",$X54)-1,LEN($X54))))))</f>
        <v/>
      </c>
      <c r="AC54" s="15" t="str">
        <f>IF(ISBLANK($D54),"",_xlfn.NUMBERVALUE(
IF(ISNUMBER($S54),$S54*1000000,0)+
IF(ISNUMBER($AA54),$AA54*1000,0)+
IF(ISNUMBER($AB54),$AB54,0)
))</f>
        <v/>
      </c>
      <c r="AD54" s="14" t="str">
        <f>IF(ISBLANK($D54),"",TRIM(CONCATENATE($T54," ",SUBSTITUTE($V54,"-","–"))))</f>
        <v/>
      </c>
      <c r="AE54" s="14" t="str">
        <f>IF(ISBLANK($D54),"",TRIM(CONCATENATE($U54," ",SUBSTITUTE($V54,"-","–"))))</f>
        <v/>
      </c>
      <c r="AF54" s="16" t="str">
        <f>IF(ISBLANK($D54),"",CONCATENATE($U54," ",SUBSTITUTE(SUBSTITUTE($V54,",",":"),".",",")))</f>
        <v/>
      </c>
      <c r="AG54" s="17" t="str">
        <f>IF(ISBLANK($D54),"",HYPERLINK(CONCATENATE("https://www.bibleserver.com/EU/",$AD54),CONCATENATE("Öffne ",$AD54," auf bibleserver.com")))</f>
        <v/>
      </c>
      <c r="AH54" s="18" t="str">
        <f>IF(ISBLANK($D54),"",HYPERLINK(CONCATENATE("accord://read/EÜ-LEM?",SUBSTITUTE($AF54," ","_")),CONCATENATE("Öffne ",$AF54," in Accordance")))</f>
        <v/>
      </c>
    </row>
    <row r="55" spans="10:34" x14ac:dyDescent="0.2">
      <c r="J55" s="41" t="str">
        <f>IF(ISBLANK($D55),"",IFERROR(TRIM(LEFT($G55,FIND("#",$G55)-1)),$G55))</f>
        <v/>
      </c>
      <c r="K55" s="14" t="str">
        <f>IF(ISBLANK($D55),"",_xlfn.NUMBERVALUE(_xlfn.XLOOKUP($J55,Themen!$B:$B,Themen!$A:$A,999,0,1)))</f>
        <v/>
      </c>
      <c r="L55" s="14" t="str">
        <f>IF(ISBLANK($D55),"",IFERROR(_xlfn.NUMBERVALUE(TRIM(RIGHT($G55,LEN($G55)-FIND("#",$G55)))),999))</f>
        <v/>
      </c>
      <c r="M55" s="39" t="str">
        <f>IF(ISBLANK($D55),"",$L55+1000*$K55)</f>
        <v/>
      </c>
      <c r="N55" s="14" t="str">
        <f>IF(ISBLANK($D55),"",IF($S55&lt;&gt;"","Bibel","Sonstiges"))</f>
        <v/>
      </c>
      <c r="O55" s="32" t="str">
        <f>IF(ISBLANK($D55),"",SUBSTITUTE(SUBSTITUTE(SUBSTITUTE($D55,", ",","),"; ",";"),". ","."))</f>
        <v/>
      </c>
      <c r="P55" s="14" t="str">
        <f>IF(ISBLANK($D55),"",IFERROR(MID($O55,1,FIND("#",SUBSTITUTE($O55," ","#",LEN($O55)-LEN(SUBSTITUTE($O55," ",""))))-1),$O55))</f>
        <v/>
      </c>
      <c r="Q55" s="14" t="str">
        <f>IF(ISBLANK($D55),"",IF(ISERROR(_xlfn.NUMBERVALUE(LEFT($P55,1))),"",LEFT($P55,1)))</f>
        <v/>
      </c>
      <c r="R55" s="14" t="str">
        <f>IF(ISBLANK($D55),"",TRIM(IF($Q55="",$P55,IF(MID($P55,2,1)=".",MID($P55,3,LEN($P55)-2),MID($P55,2,LEN($P55)-1)))))</f>
        <v/>
      </c>
      <c r="S55" s="14" t="str">
        <f>IF(ISBLANK($D55),"",_xlfn.XLOOKUP(CONCATENATE($Q55,$R55),'Bücher der Bibel'!$D:$D,'Bücher der Bibel'!$A:$A,_xlfn.XLOOKUP(CONCATENATE($Q55,IF($Q55="","",". "),$R55,"*"),'Bücher der Bibel'!$B:$B,'Bücher der Bibel'!$A:$A,"",2,1),0,1))</f>
        <v/>
      </c>
      <c r="T55" s="14" t="str">
        <f>IF(ISBLANK($D55),"",IF($Z55="Plural",
_xlfn.XLOOKUP(CONCATENATE($Q55,$R55),'Bücher der Bibel'!$D:$D,'Bücher der Bibel'!$B:$B,_xlfn.XLOOKUP(CONCATENATE($Q55,IF($Q55="","",". "),$R55,"*"),'Bücher der Bibel'!$B:$B,'Bücher der Bibel'!$B:$B,$R55,2,1),0,1),
_xlfn.XLOOKUP(CONCATENATE($Q55,$R55),'Bücher der Bibel'!$D:$D,'Bücher der Bibel'!$C:$C,_xlfn.XLOOKUP(CONCATENATE($Q55,IF($Q55="","",". "),$R55,"*"),'Bücher der Bibel'!$C:$C,'Bücher der Bibel'!$C:$C,$R55,2,1),0,1)
))</f>
        <v/>
      </c>
      <c r="U55" s="14" t="str">
        <f>IF(ISBLANK($D55),"",_xlfn.XLOOKUP(CONCATENATE($Q55,$R55),'Bücher der Bibel'!$D:$D,'Bücher der Bibel'!$D:$D,_xlfn.XLOOKUP(CONCATENATE($Q55,IF($Q55="","",". "),$R55,"*"),'Bücher der Bibel'!$B:$B,'Bücher der Bibel'!$D:$D,$R55,2,1),0,1))</f>
        <v/>
      </c>
      <c r="V55" s="14" t="str">
        <f>IF(ISBLANK($D55),"",IFERROR(SUBSTITUTE(MID($O55,FIND("#",SUBSTITUTE($O55," ","#",LEN($O55)-LEN(SUBSTITUTE($O55," ",""))))+1,LEN($O55)),";","; "),""))</f>
        <v/>
      </c>
      <c r="W55" s="15" t="str">
        <f>IF(ISBLANK($D55),"",IFERROR(LEFT($V55,SEARCH(",",$V55)-1),$V55))</f>
        <v/>
      </c>
      <c r="X55" s="15" t="str">
        <f>IF(ISBLANK($D55),"",IF(ISERROR(SEARCH(";",$V55,1)),IFERROR(RIGHT($V55,LEN($V55)-SEARCH(",",$V55)),""),NA()))</f>
        <v/>
      </c>
      <c r="Y55" s="15" t="str">
        <f>IF(ISBLANK($D55),"",
IF(NOT(ISERROR(SEARCH(";",$V55,1))),"Mehrere Kapitel",
IF(NOT(ISERROR(SEARCH("-",$W55,1))),"Kapitelbereich",
IF($X55="","Einzelnes Kapitel",
IF(NOT(ISERROR(SEARCH("-",$X55,1))),"Versbereich",
IF(NOT(ISERROR(SEARCH(".",$X55,1))),"Mehrere Verse",
"Einzelner Vers"))))))</f>
        <v/>
      </c>
      <c r="Z55" s="15" t="str">
        <f>IF(ISBLANK($D55),"",
IF(AND(ISERROR(SEARCH(";",$V55,1)),ISERROR(SEARCH("-",$W55,1))),"Singular","Plural"))</f>
        <v/>
      </c>
      <c r="AA55" s="15" t="str">
        <f>IF(ISBLANK($D55),"",_xlfn.NUMBERVALUE(LEFT($W55,MIN(IFERROR(SEARCH("-",$W55)-1,LEN($W55)),IFERROR(SEARCH(".",$W55)-1,LEN($W55)),IFERROR(SEARCH("(",$W55)-1,LEN($W55))))))</f>
        <v/>
      </c>
      <c r="AB55" s="15" t="str">
        <f>IF(ISBLANK($D55),"",_xlfn.NUMBERVALUE(LEFT($X55,MIN(IFERROR(SEARCH("-",$X55)-1,LEN($X55)),IFERROR(SEARCH(".",$X55)-1,LEN($X55)),IFERROR(SEARCH("(",$X55)-1,LEN($X55))))))</f>
        <v/>
      </c>
      <c r="AC55" s="15" t="str">
        <f>IF(ISBLANK($D55),"",_xlfn.NUMBERVALUE(
IF(ISNUMBER($S55),$S55*1000000,0)+
IF(ISNUMBER($AA55),$AA55*1000,0)+
IF(ISNUMBER($AB55),$AB55,0)
))</f>
        <v/>
      </c>
      <c r="AD55" s="14" t="str">
        <f>IF(ISBLANK($D55),"",TRIM(CONCATENATE($T55," ",SUBSTITUTE($V55,"-","–"))))</f>
        <v/>
      </c>
      <c r="AE55" s="14" t="str">
        <f>IF(ISBLANK($D55),"",TRIM(CONCATENATE($U55," ",SUBSTITUTE($V55,"-","–"))))</f>
        <v/>
      </c>
      <c r="AF55" s="16" t="str">
        <f>IF(ISBLANK($D55),"",CONCATENATE($U55," ",SUBSTITUTE(SUBSTITUTE($V55,",",":"),".",",")))</f>
        <v/>
      </c>
      <c r="AG55" s="17" t="str">
        <f>IF(ISBLANK($D55),"",HYPERLINK(CONCATENATE("https://www.bibleserver.com/EU/",$AD55),CONCATENATE("Öffne ",$AD55," auf bibleserver.com")))</f>
        <v/>
      </c>
      <c r="AH55" s="18" t="str">
        <f>IF(ISBLANK($D55),"",HYPERLINK(CONCATENATE("accord://read/EÜ-LEM?",SUBSTITUTE($AF55," ","_")),CONCATENATE("Öffne ",$AF55," in Accordance")))</f>
        <v/>
      </c>
    </row>
    <row r="56" spans="10:34" x14ac:dyDescent="0.2">
      <c r="J56" s="41" t="str">
        <f>IF(ISBLANK($D56),"",IFERROR(TRIM(LEFT($G56,FIND("#",$G56)-1)),$G56))</f>
        <v/>
      </c>
      <c r="K56" s="14" t="str">
        <f>IF(ISBLANK($D56),"",_xlfn.NUMBERVALUE(_xlfn.XLOOKUP($J56,Themen!$B:$B,Themen!$A:$A,999,0,1)))</f>
        <v/>
      </c>
      <c r="L56" s="14" t="str">
        <f>IF(ISBLANK($D56),"",IFERROR(_xlfn.NUMBERVALUE(TRIM(RIGHT($G56,LEN($G56)-FIND("#",$G56)))),999))</f>
        <v/>
      </c>
      <c r="M56" s="39" t="str">
        <f>IF(ISBLANK($D56),"",$L56+1000*$K56)</f>
        <v/>
      </c>
      <c r="N56" s="14" t="str">
        <f>IF(ISBLANK($D56),"",IF($S56&lt;&gt;"","Bibel","Sonstiges"))</f>
        <v/>
      </c>
      <c r="O56" s="32" t="str">
        <f>IF(ISBLANK($D56),"",SUBSTITUTE(SUBSTITUTE(SUBSTITUTE($D56,", ",","),"; ",";"),". ","."))</f>
        <v/>
      </c>
      <c r="P56" s="14" t="str">
        <f>IF(ISBLANK($D56),"",IFERROR(MID($O56,1,FIND("#",SUBSTITUTE($O56," ","#",LEN($O56)-LEN(SUBSTITUTE($O56," ",""))))-1),$O56))</f>
        <v/>
      </c>
      <c r="Q56" s="14" t="str">
        <f>IF(ISBLANK($D56),"",IF(ISERROR(_xlfn.NUMBERVALUE(LEFT($P56,1))),"",LEFT($P56,1)))</f>
        <v/>
      </c>
      <c r="R56" s="14" t="str">
        <f>IF(ISBLANK($D56),"",TRIM(IF($Q56="",$P56,IF(MID($P56,2,1)=".",MID($P56,3,LEN($P56)-2),MID($P56,2,LEN($P56)-1)))))</f>
        <v/>
      </c>
      <c r="S56" s="14" t="str">
        <f>IF(ISBLANK($D56),"",_xlfn.XLOOKUP(CONCATENATE($Q56,$R56),'Bücher der Bibel'!$D:$D,'Bücher der Bibel'!$A:$A,_xlfn.XLOOKUP(CONCATENATE($Q56,IF($Q56="","",". "),$R56,"*"),'Bücher der Bibel'!$B:$B,'Bücher der Bibel'!$A:$A,"",2,1),0,1))</f>
        <v/>
      </c>
      <c r="T56" s="14" t="str">
        <f>IF(ISBLANK($D56),"",IF($Z56="Plural",
_xlfn.XLOOKUP(CONCATENATE($Q56,$R56),'Bücher der Bibel'!$D:$D,'Bücher der Bibel'!$B:$B,_xlfn.XLOOKUP(CONCATENATE($Q56,IF($Q56="","",". "),$R56,"*"),'Bücher der Bibel'!$B:$B,'Bücher der Bibel'!$B:$B,$R56,2,1),0,1),
_xlfn.XLOOKUP(CONCATENATE($Q56,$R56),'Bücher der Bibel'!$D:$D,'Bücher der Bibel'!$C:$C,_xlfn.XLOOKUP(CONCATENATE($Q56,IF($Q56="","",". "),$R56,"*"),'Bücher der Bibel'!$C:$C,'Bücher der Bibel'!$C:$C,$R56,2,1),0,1)
))</f>
        <v/>
      </c>
      <c r="U56" s="14" t="str">
        <f>IF(ISBLANK($D56),"",_xlfn.XLOOKUP(CONCATENATE($Q56,$R56),'Bücher der Bibel'!$D:$D,'Bücher der Bibel'!$D:$D,_xlfn.XLOOKUP(CONCATENATE($Q56,IF($Q56="","",". "),$R56,"*"),'Bücher der Bibel'!$B:$B,'Bücher der Bibel'!$D:$D,$R56,2,1),0,1))</f>
        <v/>
      </c>
      <c r="V56" s="14" t="str">
        <f>IF(ISBLANK($D56),"",IFERROR(SUBSTITUTE(MID($O56,FIND("#",SUBSTITUTE($O56," ","#",LEN($O56)-LEN(SUBSTITUTE($O56," ",""))))+1,LEN($O56)),";","; "),""))</f>
        <v/>
      </c>
      <c r="W56" s="15" t="str">
        <f>IF(ISBLANK($D56),"",IFERROR(LEFT($V56,SEARCH(",",$V56)-1),$V56))</f>
        <v/>
      </c>
      <c r="X56" s="15" t="str">
        <f>IF(ISBLANK($D56),"",IF(ISERROR(SEARCH(";",$V56,1)),IFERROR(RIGHT($V56,LEN($V56)-SEARCH(",",$V56)),""),NA()))</f>
        <v/>
      </c>
      <c r="Y56" s="15" t="str">
        <f>IF(ISBLANK($D56),"",
IF(NOT(ISERROR(SEARCH(";",$V56,1))),"Mehrere Kapitel",
IF(NOT(ISERROR(SEARCH("-",$W56,1))),"Kapitelbereich",
IF($X56="","Einzelnes Kapitel",
IF(NOT(ISERROR(SEARCH("-",$X56,1))),"Versbereich",
IF(NOT(ISERROR(SEARCH(".",$X56,1))),"Mehrere Verse",
"Einzelner Vers"))))))</f>
        <v/>
      </c>
      <c r="Z56" s="15" t="str">
        <f>IF(ISBLANK($D56),"",
IF(AND(ISERROR(SEARCH(";",$V56,1)),ISERROR(SEARCH("-",$W56,1))),"Singular","Plural"))</f>
        <v/>
      </c>
      <c r="AA56" s="15" t="str">
        <f>IF(ISBLANK($D56),"",_xlfn.NUMBERVALUE(LEFT($W56,MIN(IFERROR(SEARCH("-",$W56)-1,LEN($W56)),IFERROR(SEARCH(".",$W56)-1,LEN($W56)),IFERROR(SEARCH("(",$W56)-1,LEN($W56))))))</f>
        <v/>
      </c>
      <c r="AB56" s="15" t="str">
        <f>IF(ISBLANK($D56),"",_xlfn.NUMBERVALUE(LEFT($X56,MIN(IFERROR(SEARCH("-",$X56)-1,LEN($X56)),IFERROR(SEARCH(".",$X56)-1,LEN($X56)),IFERROR(SEARCH("(",$X56)-1,LEN($X56))))))</f>
        <v/>
      </c>
      <c r="AC56" s="15" t="str">
        <f>IF(ISBLANK($D56),"",_xlfn.NUMBERVALUE(
IF(ISNUMBER($S56),$S56*1000000,0)+
IF(ISNUMBER($AA56),$AA56*1000,0)+
IF(ISNUMBER($AB56),$AB56,0)
))</f>
        <v/>
      </c>
      <c r="AD56" s="14" t="str">
        <f>IF(ISBLANK($D56),"",TRIM(CONCATENATE($T56," ",SUBSTITUTE($V56,"-","–"))))</f>
        <v/>
      </c>
      <c r="AE56" s="14" t="str">
        <f>IF(ISBLANK($D56),"",TRIM(CONCATENATE($U56," ",SUBSTITUTE($V56,"-","–"))))</f>
        <v/>
      </c>
      <c r="AF56" s="16" t="str">
        <f>IF(ISBLANK($D56),"",CONCATENATE($U56," ",SUBSTITUTE(SUBSTITUTE($V56,",",":"),".",",")))</f>
        <v/>
      </c>
      <c r="AG56" s="17" t="str">
        <f>IF(ISBLANK($D56),"",HYPERLINK(CONCATENATE("https://www.bibleserver.com/EU/",$AD56),CONCATENATE("Öffne ",$AD56," auf bibleserver.com")))</f>
        <v/>
      </c>
      <c r="AH56" s="18" t="str">
        <f>IF(ISBLANK($D56),"",HYPERLINK(CONCATENATE("accord://read/EÜ-LEM?",SUBSTITUTE($AF56," ","_")),CONCATENATE("Öffne ",$AF56," in Accordance")))</f>
        <v/>
      </c>
    </row>
    <row r="57" spans="10:34" x14ac:dyDescent="0.2">
      <c r="J57" s="41" t="str">
        <f>IF(ISBLANK($D57),"",IFERROR(TRIM(LEFT($G57,FIND("#",$G57)-1)),$G57))</f>
        <v/>
      </c>
      <c r="K57" s="14" t="str">
        <f>IF(ISBLANK($D57),"",_xlfn.NUMBERVALUE(_xlfn.XLOOKUP($J57,Themen!$B:$B,Themen!$A:$A,999,0,1)))</f>
        <v/>
      </c>
      <c r="L57" s="14" t="str">
        <f>IF(ISBLANK($D57),"",IFERROR(_xlfn.NUMBERVALUE(TRIM(RIGHT($G57,LEN($G57)-FIND("#",$G57)))),999))</f>
        <v/>
      </c>
      <c r="M57" s="39" t="str">
        <f>IF(ISBLANK($D57),"",$L57+1000*$K57)</f>
        <v/>
      </c>
      <c r="N57" s="14" t="str">
        <f>IF(ISBLANK($D57),"",IF($S57&lt;&gt;"","Bibel","Sonstiges"))</f>
        <v/>
      </c>
      <c r="O57" s="32" t="str">
        <f>IF(ISBLANK($D57),"",SUBSTITUTE(SUBSTITUTE(SUBSTITUTE($D57,", ",","),"; ",";"),". ","."))</f>
        <v/>
      </c>
      <c r="P57" s="14" t="str">
        <f>IF(ISBLANK($D57),"",IFERROR(MID($O57,1,FIND("#",SUBSTITUTE($O57," ","#",LEN($O57)-LEN(SUBSTITUTE($O57," ",""))))-1),$O57))</f>
        <v/>
      </c>
      <c r="Q57" s="14" t="str">
        <f>IF(ISBLANK($D57),"",IF(ISERROR(_xlfn.NUMBERVALUE(LEFT($P57,1))),"",LEFT($P57,1)))</f>
        <v/>
      </c>
      <c r="R57" s="14" t="str">
        <f>IF(ISBLANK($D57),"",TRIM(IF($Q57="",$P57,IF(MID($P57,2,1)=".",MID($P57,3,LEN($P57)-2),MID($P57,2,LEN($P57)-1)))))</f>
        <v/>
      </c>
      <c r="S57" s="14" t="str">
        <f>IF(ISBLANK($D57),"",_xlfn.XLOOKUP(CONCATENATE($Q57,$R57),'Bücher der Bibel'!$D:$D,'Bücher der Bibel'!$A:$A,_xlfn.XLOOKUP(CONCATENATE($Q57,IF($Q57="","",". "),$R57,"*"),'Bücher der Bibel'!$B:$B,'Bücher der Bibel'!$A:$A,"",2,1),0,1))</f>
        <v/>
      </c>
      <c r="T57" s="14" t="str">
        <f>IF(ISBLANK($D57),"",IF($Z57="Plural",
_xlfn.XLOOKUP(CONCATENATE($Q57,$R57),'Bücher der Bibel'!$D:$D,'Bücher der Bibel'!$B:$B,_xlfn.XLOOKUP(CONCATENATE($Q57,IF($Q57="","",". "),$R57,"*"),'Bücher der Bibel'!$B:$B,'Bücher der Bibel'!$B:$B,$R57,2,1),0,1),
_xlfn.XLOOKUP(CONCATENATE($Q57,$R57),'Bücher der Bibel'!$D:$D,'Bücher der Bibel'!$C:$C,_xlfn.XLOOKUP(CONCATENATE($Q57,IF($Q57="","",". "),$R57,"*"),'Bücher der Bibel'!$C:$C,'Bücher der Bibel'!$C:$C,$R57,2,1),0,1)
))</f>
        <v/>
      </c>
      <c r="U57" s="14" t="str">
        <f>IF(ISBLANK($D57),"",_xlfn.XLOOKUP(CONCATENATE($Q57,$R57),'Bücher der Bibel'!$D:$D,'Bücher der Bibel'!$D:$D,_xlfn.XLOOKUP(CONCATENATE($Q57,IF($Q57="","",". "),$R57,"*"),'Bücher der Bibel'!$B:$B,'Bücher der Bibel'!$D:$D,$R57,2,1),0,1))</f>
        <v/>
      </c>
      <c r="V57" s="14" t="str">
        <f>IF(ISBLANK($D57),"",IFERROR(SUBSTITUTE(MID($O57,FIND("#",SUBSTITUTE($O57," ","#",LEN($O57)-LEN(SUBSTITUTE($O57," ",""))))+1,LEN($O57)),";","; "),""))</f>
        <v/>
      </c>
      <c r="W57" s="15" t="str">
        <f>IF(ISBLANK($D57),"",IFERROR(LEFT($V57,SEARCH(",",$V57)-1),$V57))</f>
        <v/>
      </c>
      <c r="X57" s="15" t="str">
        <f>IF(ISBLANK($D57),"",IF(ISERROR(SEARCH(";",$V57,1)),IFERROR(RIGHT($V57,LEN($V57)-SEARCH(",",$V57)),""),NA()))</f>
        <v/>
      </c>
      <c r="Y57" s="15" t="str">
        <f>IF(ISBLANK($D57),"",
IF(NOT(ISERROR(SEARCH(";",$V57,1))),"Mehrere Kapitel",
IF(NOT(ISERROR(SEARCH("-",$W57,1))),"Kapitelbereich",
IF($X57="","Einzelnes Kapitel",
IF(NOT(ISERROR(SEARCH("-",$X57,1))),"Versbereich",
IF(NOT(ISERROR(SEARCH(".",$X57,1))),"Mehrere Verse",
"Einzelner Vers"))))))</f>
        <v/>
      </c>
      <c r="Z57" s="15" t="str">
        <f>IF(ISBLANK($D57),"",
IF(AND(ISERROR(SEARCH(";",$V57,1)),ISERROR(SEARCH("-",$W57,1))),"Singular","Plural"))</f>
        <v/>
      </c>
      <c r="AA57" s="15" t="str">
        <f>IF(ISBLANK($D57),"",_xlfn.NUMBERVALUE(LEFT($W57,MIN(IFERROR(SEARCH("-",$W57)-1,LEN($W57)),IFERROR(SEARCH(".",$W57)-1,LEN($W57)),IFERROR(SEARCH("(",$W57)-1,LEN($W57))))))</f>
        <v/>
      </c>
      <c r="AB57" s="15" t="str">
        <f>IF(ISBLANK($D57),"",_xlfn.NUMBERVALUE(LEFT($X57,MIN(IFERROR(SEARCH("-",$X57)-1,LEN($X57)),IFERROR(SEARCH(".",$X57)-1,LEN($X57)),IFERROR(SEARCH("(",$X57)-1,LEN($X57))))))</f>
        <v/>
      </c>
      <c r="AC57" s="15" t="str">
        <f>IF(ISBLANK($D57),"",_xlfn.NUMBERVALUE(
IF(ISNUMBER($S57),$S57*1000000,0)+
IF(ISNUMBER($AA57),$AA57*1000,0)+
IF(ISNUMBER($AB57),$AB57,0)
))</f>
        <v/>
      </c>
      <c r="AD57" s="14" t="str">
        <f>IF(ISBLANK($D57),"",TRIM(CONCATENATE($T57," ",SUBSTITUTE($V57,"-","–"))))</f>
        <v/>
      </c>
      <c r="AE57" s="14" t="str">
        <f>IF(ISBLANK($D57),"",TRIM(CONCATENATE($U57," ",SUBSTITUTE($V57,"-","–"))))</f>
        <v/>
      </c>
      <c r="AF57" s="16" t="str">
        <f>IF(ISBLANK($D57),"",CONCATENATE($U57," ",SUBSTITUTE(SUBSTITUTE($V57,",",":"),".",",")))</f>
        <v/>
      </c>
      <c r="AG57" s="17" t="str">
        <f>IF(ISBLANK($D57),"",HYPERLINK(CONCATENATE("https://www.bibleserver.com/EU/",$AD57),CONCATENATE("Öffne ",$AD57," auf bibleserver.com")))</f>
        <v/>
      </c>
      <c r="AH57" s="18" t="str">
        <f>IF(ISBLANK($D57),"",HYPERLINK(CONCATENATE("accord://read/EÜ-LEM?",SUBSTITUTE($AF57," ","_")),CONCATENATE("Öffne ",$AF57," in Accordance")))</f>
        <v/>
      </c>
    </row>
    <row r="58" spans="10:34" x14ac:dyDescent="0.2">
      <c r="J58" s="41" t="str">
        <f>IF(ISBLANK($D58),"",IFERROR(TRIM(LEFT($G58,FIND("#",$G58)-1)),$G58))</f>
        <v/>
      </c>
      <c r="K58" s="14" t="str">
        <f>IF(ISBLANK($D58),"",_xlfn.NUMBERVALUE(_xlfn.XLOOKUP($J58,Themen!$B:$B,Themen!$A:$A,999,0,1)))</f>
        <v/>
      </c>
      <c r="L58" s="14" t="str">
        <f>IF(ISBLANK($D58),"",IFERROR(_xlfn.NUMBERVALUE(TRIM(RIGHT($G58,LEN($G58)-FIND("#",$G58)))),999))</f>
        <v/>
      </c>
      <c r="M58" s="39" t="str">
        <f>IF(ISBLANK($D58),"",$L58+1000*$K58)</f>
        <v/>
      </c>
      <c r="N58" s="14" t="str">
        <f>IF(ISBLANK($D58),"",IF($S58&lt;&gt;"","Bibel","Sonstiges"))</f>
        <v/>
      </c>
      <c r="O58" s="32" t="str">
        <f>IF(ISBLANK($D58),"",SUBSTITUTE(SUBSTITUTE(SUBSTITUTE($D58,", ",","),"; ",";"),". ","."))</f>
        <v/>
      </c>
      <c r="P58" s="14" t="str">
        <f>IF(ISBLANK($D58),"",IFERROR(MID($O58,1,FIND("#",SUBSTITUTE($O58," ","#",LEN($O58)-LEN(SUBSTITUTE($O58," ",""))))-1),$O58))</f>
        <v/>
      </c>
      <c r="Q58" s="14" t="str">
        <f>IF(ISBLANK($D58),"",IF(ISERROR(_xlfn.NUMBERVALUE(LEFT($P58,1))),"",LEFT($P58,1)))</f>
        <v/>
      </c>
      <c r="R58" s="14" t="str">
        <f>IF(ISBLANK($D58),"",TRIM(IF($Q58="",$P58,IF(MID($P58,2,1)=".",MID($P58,3,LEN($P58)-2),MID($P58,2,LEN($P58)-1)))))</f>
        <v/>
      </c>
      <c r="S58" s="14" t="str">
        <f>IF(ISBLANK($D58),"",_xlfn.XLOOKUP(CONCATENATE($Q58,$R58),'Bücher der Bibel'!$D:$D,'Bücher der Bibel'!$A:$A,_xlfn.XLOOKUP(CONCATENATE($Q58,IF($Q58="","",". "),$R58,"*"),'Bücher der Bibel'!$B:$B,'Bücher der Bibel'!$A:$A,"",2,1),0,1))</f>
        <v/>
      </c>
      <c r="T58" s="14" t="str">
        <f>IF(ISBLANK($D58),"",IF($Z58="Plural",
_xlfn.XLOOKUP(CONCATENATE($Q58,$R58),'Bücher der Bibel'!$D:$D,'Bücher der Bibel'!$B:$B,_xlfn.XLOOKUP(CONCATENATE($Q58,IF($Q58="","",". "),$R58,"*"),'Bücher der Bibel'!$B:$B,'Bücher der Bibel'!$B:$B,$R58,2,1),0,1),
_xlfn.XLOOKUP(CONCATENATE($Q58,$R58),'Bücher der Bibel'!$D:$D,'Bücher der Bibel'!$C:$C,_xlfn.XLOOKUP(CONCATENATE($Q58,IF($Q58="","",". "),$R58,"*"),'Bücher der Bibel'!$C:$C,'Bücher der Bibel'!$C:$C,$R58,2,1),0,1)
))</f>
        <v/>
      </c>
      <c r="U58" s="14" t="str">
        <f>IF(ISBLANK($D58),"",_xlfn.XLOOKUP(CONCATENATE($Q58,$R58),'Bücher der Bibel'!$D:$D,'Bücher der Bibel'!$D:$D,_xlfn.XLOOKUP(CONCATENATE($Q58,IF($Q58="","",". "),$R58,"*"),'Bücher der Bibel'!$B:$B,'Bücher der Bibel'!$D:$D,$R58,2,1),0,1))</f>
        <v/>
      </c>
      <c r="V58" s="14" t="str">
        <f>IF(ISBLANK($D58),"",IFERROR(SUBSTITUTE(MID($O58,FIND("#",SUBSTITUTE($O58," ","#",LEN($O58)-LEN(SUBSTITUTE($O58," ",""))))+1,LEN($O58)),";","; "),""))</f>
        <v/>
      </c>
      <c r="W58" s="15" t="str">
        <f>IF(ISBLANK($D58),"",IFERROR(LEFT($V58,SEARCH(",",$V58)-1),$V58))</f>
        <v/>
      </c>
      <c r="X58" s="15" t="str">
        <f>IF(ISBLANK($D58),"",IF(ISERROR(SEARCH(";",$V58,1)),IFERROR(RIGHT($V58,LEN($V58)-SEARCH(",",$V58)),""),NA()))</f>
        <v/>
      </c>
      <c r="Y58" s="15" t="str">
        <f>IF(ISBLANK($D58),"",
IF(NOT(ISERROR(SEARCH(";",$V58,1))),"Mehrere Kapitel",
IF(NOT(ISERROR(SEARCH("-",$W58,1))),"Kapitelbereich",
IF($X58="","Einzelnes Kapitel",
IF(NOT(ISERROR(SEARCH("-",$X58,1))),"Versbereich",
IF(NOT(ISERROR(SEARCH(".",$X58,1))),"Mehrere Verse",
"Einzelner Vers"))))))</f>
        <v/>
      </c>
      <c r="Z58" s="15" t="str">
        <f>IF(ISBLANK($D58),"",
IF(AND(ISERROR(SEARCH(";",$V58,1)),ISERROR(SEARCH("-",$W58,1))),"Singular","Plural"))</f>
        <v/>
      </c>
      <c r="AA58" s="15" t="str">
        <f>IF(ISBLANK($D58),"",_xlfn.NUMBERVALUE(LEFT($W58,MIN(IFERROR(SEARCH("-",$W58)-1,LEN($W58)),IFERROR(SEARCH(".",$W58)-1,LEN($W58)),IFERROR(SEARCH("(",$W58)-1,LEN($W58))))))</f>
        <v/>
      </c>
      <c r="AB58" s="15" t="str">
        <f>IF(ISBLANK($D58),"",_xlfn.NUMBERVALUE(LEFT($X58,MIN(IFERROR(SEARCH("-",$X58)-1,LEN($X58)),IFERROR(SEARCH(".",$X58)-1,LEN($X58)),IFERROR(SEARCH("(",$X58)-1,LEN($X58))))))</f>
        <v/>
      </c>
      <c r="AC58" s="15" t="str">
        <f>IF(ISBLANK($D58),"",_xlfn.NUMBERVALUE(
IF(ISNUMBER($S58),$S58*1000000,0)+
IF(ISNUMBER($AA58),$AA58*1000,0)+
IF(ISNUMBER($AB58),$AB58,0)
))</f>
        <v/>
      </c>
      <c r="AD58" s="14" t="str">
        <f>IF(ISBLANK($D58),"",TRIM(CONCATENATE($T58," ",SUBSTITUTE($V58,"-","–"))))</f>
        <v/>
      </c>
      <c r="AE58" s="14" t="str">
        <f>IF(ISBLANK($D58),"",TRIM(CONCATENATE($U58," ",SUBSTITUTE($V58,"-","–"))))</f>
        <v/>
      </c>
      <c r="AF58" s="16" t="str">
        <f>IF(ISBLANK($D58),"",CONCATENATE($U58," ",SUBSTITUTE(SUBSTITUTE($V58,",",":"),".",",")))</f>
        <v/>
      </c>
      <c r="AG58" s="17" t="str">
        <f>IF(ISBLANK($D58),"",HYPERLINK(CONCATENATE("https://www.bibleserver.com/EU/",$AD58),CONCATENATE("Öffne ",$AD58," auf bibleserver.com")))</f>
        <v/>
      </c>
      <c r="AH58" s="18" t="str">
        <f>IF(ISBLANK($D58),"",HYPERLINK(CONCATENATE("accord://read/EÜ-LEM?",SUBSTITUTE($AF58," ","_")),CONCATENATE("Öffne ",$AF58," in Accordance")))</f>
        <v/>
      </c>
    </row>
    <row r="59" spans="10:34" x14ac:dyDescent="0.2">
      <c r="J59" s="41" t="str">
        <f>IF(ISBLANK($D59),"",IFERROR(TRIM(LEFT($G59,FIND("#",$G59)-1)),$G59))</f>
        <v/>
      </c>
      <c r="K59" s="14" t="str">
        <f>IF(ISBLANK($D59),"",_xlfn.NUMBERVALUE(_xlfn.XLOOKUP($J59,Themen!$B:$B,Themen!$A:$A,999,0,1)))</f>
        <v/>
      </c>
      <c r="L59" s="14" t="str">
        <f>IF(ISBLANK($D59),"",IFERROR(_xlfn.NUMBERVALUE(TRIM(RIGHT($G59,LEN($G59)-FIND("#",$G59)))),999))</f>
        <v/>
      </c>
      <c r="M59" s="39" t="str">
        <f>IF(ISBLANK($D59),"",$L59+1000*$K59)</f>
        <v/>
      </c>
      <c r="N59" s="14" t="str">
        <f>IF(ISBLANK($D59),"",IF($S59&lt;&gt;"","Bibel","Sonstiges"))</f>
        <v/>
      </c>
      <c r="O59" s="32" t="str">
        <f>IF(ISBLANK($D59),"",SUBSTITUTE(SUBSTITUTE(SUBSTITUTE($D59,", ",","),"; ",";"),". ","."))</f>
        <v/>
      </c>
      <c r="P59" s="14" t="str">
        <f>IF(ISBLANK($D59),"",IFERROR(MID($O59,1,FIND("#",SUBSTITUTE($O59," ","#",LEN($O59)-LEN(SUBSTITUTE($O59," ",""))))-1),$O59))</f>
        <v/>
      </c>
      <c r="Q59" s="14" t="str">
        <f>IF(ISBLANK($D59),"",IF(ISERROR(_xlfn.NUMBERVALUE(LEFT($P59,1))),"",LEFT($P59,1)))</f>
        <v/>
      </c>
      <c r="R59" s="14" t="str">
        <f>IF(ISBLANK($D59),"",TRIM(IF($Q59="",$P59,IF(MID($P59,2,1)=".",MID($P59,3,LEN($P59)-2),MID($P59,2,LEN($P59)-1)))))</f>
        <v/>
      </c>
      <c r="S59" s="14" t="str">
        <f>IF(ISBLANK($D59),"",_xlfn.XLOOKUP(CONCATENATE($Q59,$R59),'Bücher der Bibel'!$D:$D,'Bücher der Bibel'!$A:$A,_xlfn.XLOOKUP(CONCATENATE($Q59,IF($Q59="","",". "),$R59,"*"),'Bücher der Bibel'!$B:$B,'Bücher der Bibel'!$A:$A,"",2,1),0,1))</f>
        <v/>
      </c>
      <c r="T59" s="14" t="str">
        <f>IF(ISBLANK($D59),"",IF($Z59="Plural",
_xlfn.XLOOKUP(CONCATENATE($Q59,$R59),'Bücher der Bibel'!$D:$D,'Bücher der Bibel'!$B:$B,_xlfn.XLOOKUP(CONCATENATE($Q59,IF($Q59="","",". "),$R59,"*"),'Bücher der Bibel'!$B:$B,'Bücher der Bibel'!$B:$B,$R59,2,1),0,1),
_xlfn.XLOOKUP(CONCATENATE($Q59,$R59),'Bücher der Bibel'!$D:$D,'Bücher der Bibel'!$C:$C,_xlfn.XLOOKUP(CONCATENATE($Q59,IF($Q59="","",". "),$R59,"*"),'Bücher der Bibel'!$C:$C,'Bücher der Bibel'!$C:$C,$R59,2,1),0,1)
))</f>
        <v/>
      </c>
      <c r="U59" s="14" t="str">
        <f>IF(ISBLANK($D59),"",_xlfn.XLOOKUP(CONCATENATE($Q59,$R59),'Bücher der Bibel'!$D:$D,'Bücher der Bibel'!$D:$D,_xlfn.XLOOKUP(CONCATENATE($Q59,IF($Q59="","",". "),$R59,"*"),'Bücher der Bibel'!$B:$B,'Bücher der Bibel'!$D:$D,$R59,2,1),0,1))</f>
        <v/>
      </c>
      <c r="V59" s="14" t="str">
        <f>IF(ISBLANK($D59),"",IFERROR(SUBSTITUTE(MID($O59,FIND("#",SUBSTITUTE($O59," ","#",LEN($O59)-LEN(SUBSTITUTE($O59," ",""))))+1,LEN($O59)),";","; "),""))</f>
        <v/>
      </c>
      <c r="W59" s="15" t="str">
        <f>IF(ISBLANK($D59),"",IFERROR(LEFT($V59,SEARCH(",",$V59)-1),$V59))</f>
        <v/>
      </c>
      <c r="X59" s="15" t="str">
        <f>IF(ISBLANK($D59),"",IF(ISERROR(SEARCH(";",$V59,1)),IFERROR(RIGHT($V59,LEN($V59)-SEARCH(",",$V59)),""),NA()))</f>
        <v/>
      </c>
      <c r="Y59" s="15" t="str">
        <f>IF(ISBLANK($D59),"",
IF(NOT(ISERROR(SEARCH(";",$V59,1))),"Mehrere Kapitel",
IF(NOT(ISERROR(SEARCH("-",$W59,1))),"Kapitelbereich",
IF($X59="","Einzelnes Kapitel",
IF(NOT(ISERROR(SEARCH("-",$X59,1))),"Versbereich",
IF(NOT(ISERROR(SEARCH(".",$X59,1))),"Mehrere Verse",
"Einzelner Vers"))))))</f>
        <v/>
      </c>
      <c r="Z59" s="15" t="str">
        <f>IF(ISBLANK($D59),"",
IF(AND(ISERROR(SEARCH(";",$V59,1)),ISERROR(SEARCH("-",$W59,1))),"Singular","Plural"))</f>
        <v/>
      </c>
      <c r="AA59" s="15" t="str">
        <f>IF(ISBLANK($D59),"",_xlfn.NUMBERVALUE(LEFT($W59,MIN(IFERROR(SEARCH("-",$W59)-1,LEN($W59)),IFERROR(SEARCH(".",$W59)-1,LEN($W59)),IFERROR(SEARCH("(",$W59)-1,LEN($W59))))))</f>
        <v/>
      </c>
      <c r="AB59" s="15" t="str">
        <f>IF(ISBLANK($D59),"",_xlfn.NUMBERVALUE(LEFT($X59,MIN(IFERROR(SEARCH("-",$X59)-1,LEN($X59)),IFERROR(SEARCH(".",$X59)-1,LEN($X59)),IFERROR(SEARCH("(",$X59)-1,LEN($X59))))))</f>
        <v/>
      </c>
      <c r="AC59" s="15" t="str">
        <f>IF(ISBLANK($D59),"",_xlfn.NUMBERVALUE(
IF(ISNUMBER($S59),$S59*1000000,0)+
IF(ISNUMBER($AA59),$AA59*1000,0)+
IF(ISNUMBER($AB59),$AB59,0)
))</f>
        <v/>
      </c>
      <c r="AD59" s="14" t="str">
        <f>IF(ISBLANK($D59),"",TRIM(CONCATENATE($T59," ",SUBSTITUTE($V59,"-","–"))))</f>
        <v/>
      </c>
      <c r="AE59" s="14" t="str">
        <f>IF(ISBLANK($D59),"",TRIM(CONCATENATE($U59," ",SUBSTITUTE($V59,"-","–"))))</f>
        <v/>
      </c>
      <c r="AF59" s="16" t="str">
        <f>IF(ISBLANK($D59),"",CONCATENATE($U59," ",SUBSTITUTE(SUBSTITUTE($V59,",",":"),".",",")))</f>
        <v/>
      </c>
      <c r="AG59" s="17" t="str">
        <f>IF(ISBLANK($D59),"",HYPERLINK(CONCATENATE("https://www.bibleserver.com/EU/",$AD59),CONCATENATE("Öffne ",$AD59," auf bibleserver.com")))</f>
        <v/>
      </c>
      <c r="AH59" s="18" t="str">
        <f>IF(ISBLANK($D59),"",HYPERLINK(CONCATENATE("accord://read/EÜ-LEM?",SUBSTITUTE($AF59," ","_")),CONCATENATE("Öffne ",$AF59," in Accordance")))</f>
        <v/>
      </c>
    </row>
    <row r="60" spans="10:34" x14ac:dyDescent="0.2">
      <c r="J60" s="41" t="str">
        <f>IF(ISBLANK($D60),"",IFERROR(TRIM(LEFT($G60,FIND("#",$G60)-1)),$G60))</f>
        <v/>
      </c>
      <c r="K60" s="14" t="str">
        <f>IF(ISBLANK($D60),"",_xlfn.NUMBERVALUE(_xlfn.XLOOKUP($J60,Themen!$B:$B,Themen!$A:$A,999,0,1)))</f>
        <v/>
      </c>
      <c r="L60" s="14" t="str">
        <f>IF(ISBLANK($D60),"",IFERROR(_xlfn.NUMBERVALUE(TRIM(RIGHT($G60,LEN($G60)-FIND("#",$G60)))),999))</f>
        <v/>
      </c>
      <c r="M60" s="39" t="str">
        <f>IF(ISBLANK($D60),"",$L60+1000*$K60)</f>
        <v/>
      </c>
      <c r="N60" s="14" t="str">
        <f>IF(ISBLANK($D60),"",IF($S60&lt;&gt;"","Bibel","Sonstiges"))</f>
        <v/>
      </c>
      <c r="O60" s="32" t="str">
        <f>IF(ISBLANK($D60),"",SUBSTITUTE(SUBSTITUTE(SUBSTITUTE($D60,", ",","),"; ",";"),". ","."))</f>
        <v/>
      </c>
      <c r="P60" s="14" t="str">
        <f>IF(ISBLANK($D60),"",IFERROR(MID($O60,1,FIND("#",SUBSTITUTE($O60," ","#",LEN($O60)-LEN(SUBSTITUTE($O60," ",""))))-1),$O60))</f>
        <v/>
      </c>
      <c r="Q60" s="14" t="str">
        <f>IF(ISBLANK($D60),"",IF(ISERROR(_xlfn.NUMBERVALUE(LEFT($P60,1))),"",LEFT($P60,1)))</f>
        <v/>
      </c>
      <c r="R60" s="14" t="str">
        <f>IF(ISBLANK($D60),"",TRIM(IF($Q60="",$P60,IF(MID($P60,2,1)=".",MID($P60,3,LEN($P60)-2),MID($P60,2,LEN($P60)-1)))))</f>
        <v/>
      </c>
      <c r="S60" s="14" t="str">
        <f>IF(ISBLANK($D60),"",_xlfn.XLOOKUP(CONCATENATE($Q60,$R60),'Bücher der Bibel'!$D:$D,'Bücher der Bibel'!$A:$A,_xlfn.XLOOKUP(CONCATENATE($Q60,IF($Q60="","",". "),$R60,"*"),'Bücher der Bibel'!$B:$B,'Bücher der Bibel'!$A:$A,"",2,1),0,1))</f>
        <v/>
      </c>
      <c r="T60" s="14" t="str">
        <f>IF(ISBLANK($D60),"",IF($Z60="Plural",
_xlfn.XLOOKUP(CONCATENATE($Q60,$R60),'Bücher der Bibel'!$D:$D,'Bücher der Bibel'!$B:$B,_xlfn.XLOOKUP(CONCATENATE($Q60,IF($Q60="","",". "),$R60,"*"),'Bücher der Bibel'!$B:$B,'Bücher der Bibel'!$B:$B,$R60,2,1),0,1),
_xlfn.XLOOKUP(CONCATENATE($Q60,$R60),'Bücher der Bibel'!$D:$D,'Bücher der Bibel'!$C:$C,_xlfn.XLOOKUP(CONCATENATE($Q60,IF($Q60="","",". "),$R60,"*"),'Bücher der Bibel'!$C:$C,'Bücher der Bibel'!$C:$C,$R60,2,1),0,1)
))</f>
        <v/>
      </c>
      <c r="U60" s="14" t="str">
        <f>IF(ISBLANK($D60),"",_xlfn.XLOOKUP(CONCATENATE($Q60,$R60),'Bücher der Bibel'!$D:$D,'Bücher der Bibel'!$D:$D,_xlfn.XLOOKUP(CONCATENATE($Q60,IF($Q60="","",". "),$R60,"*"),'Bücher der Bibel'!$B:$B,'Bücher der Bibel'!$D:$D,$R60,2,1),0,1))</f>
        <v/>
      </c>
      <c r="V60" s="14" t="str">
        <f>IF(ISBLANK($D60),"",IFERROR(SUBSTITUTE(MID($O60,FIND("#",SUBSTITUTE($O60," ","#",LEN($O60)-LEN(SUBSTITUTE($O60," ",""))))+1,LEN($O60)),";","; "),""))</f>
        <v/>
      </c>
      <c r="W60" s="15" t="str">
        <f>IF(ISBLANK($D60),"",IFERROR(LEFT($V60,SEARCH(",",$V60)-1),$V60))</f>
        <v/>
      </c>
      <c r="X60" s="15" t="str">
        <f>IF(ISBLANK($D60),"",IF(ISERROR(SEARCH(";",$V60,1)),IFERROR(RIGHT($V60,LEN($V60)-SEARCH(",",$V60)),""),NA()))</f>
        <v/>
      </c>
      <c r="Y60" s="15" t="str">
        <f>IF(ISBLANK($D60),"",
IF(NOT(ISERROR(SEARCH(";",$V60,1))),"Mehrere Kapitel",
IF(NOT(ISERROR(SEARCH("-",$W60,1))),"Kapitelbereich",
IF($X60="","Einzelnes Kapitel",
IF(NOT(ISERROR(SEARCH("-",$X60,1))),"Versbereich",
IF(NOT(ISERROR(SEARCH(".",$X60,1))),"Mehrere Verse",
"Einzelner Vers"))))))</f>
        <v/>
      </c>
      <c r="Z60" s="15" t="str">
        <f>IF(ISBLANK($D60),"",
IF(AND(ISERROR(SEARCH(";",$V60,1)),ISERROR(SEARCH("-",$W60,1))),"Singular","Plural"))</f>
        <v/>
      </c>
      <c r="AA60" s="15" t="str">
        <f>IF(ISBLANK($D60),"",_xlfn.NUMBERVALUE(LEFT($W60,MIN(IFERROR(SEARCH("-",$W60)-1,LEN($W60)),IFERROR(SEARCH(".",$W60)-1,LEN($W60)),IFERROR(SEARCH("(",$W60)-1,LEN($W60))))))</f>
        <v/>
      </c>
      <c r="AB60" s="15" t="str">
        <f>IF(ISBLANK($D60),"",_xlfn.NUMBERVALUE(LEFT($X60,MIN(IFERROR(SEARCH("-",$X60)-1,LEN($X60)),IFERROR(SEARCH(".",$X60)-1,LEN($X60)),IFERROR(SEARCH("(",$X60)-1,LEN($X60))))))</f>
        <v/>
      </c>
      <c r="AC60" s="15" t="str">
        <f>IF(ISBLANK($D60),"",_xlfn.NUMBERVALUE(
IF(ISNUMBER($S60),$S60*1000000,0)+
IF(ISNUMBER($AA60),$AA60*1000,0)+
IF(ISNUMBER($AB60),$AB60,0)
))</f>
        <v/>
      </c>
      <c r="AD60" s="14" t="str">
        <f>IF(ISBLANK($D60),"",TRIM(CONCATENATE($T60," ",SUBSTITUTE($V60,"-","–"))))</f>
        <v/>
      </c>
      <c r="AE60" s="14" t="str">
        <f>IF(ISBLANK($D60),"",TRIM(CONCATENATE($U60," ",SUBSTITUTE($V60,"-","–"))))</f>
        <v/>
      </c>
      <c r="AF60" s="16" t="str">
        <f>IF(ISBLANK($D60),"",CONCATENATE($U60," ",SUBSTITUTE(SUBSTITUTE($V60,",",":"),".",",")))</f>
        <v/>
      </c>
      <c r="AG60" s="17" t="str">
        <f>IF(ISBLANK($D60),"",HYPERLINK(CONCATENATE("https://www.bibleserver.com/EU/",$AD60),CONCATENATE("Öffne ",$AD60," auf bibleserver.com")))</f>
        <v/>
      </c>
      <c r="AH60" s="18" t="str">
        <f>IF(ISBLANK($D60),"",HYPERLINK(CONCATENATE("accord://read/EÜ-LEM?",SUBSTITUTE($AF60," ","_")),CONCATENATE("Öffne ",$AF60," in Accordance")))</f>
        <v/>
      </c>
    </row>
    <row r="61" spans="10:34" x14ac:dyDescent="0.2">
      <c r="J61" s="41" t="str">
        <f>IF(ISBLANK($D61),"",IFERROR(TRIM(LEFT($G61,FIND("#",$G61)-1)),$G61))</f>
        <v/>
      </c>
      <c r="K61" s="14" t="str">
        <f>IF(ISBLANK($D61),"",_xlfn.NUMBERVALUE(_xlfn.XLOOKUP($J61,Themen!$B:$B,Themen!$A:$A,999,0,1)))</f>
        <v/>
      </c>
      <c r="L61" s="14" t="str">
        <f>IF(ISBLANK($D61),"",IFERROR(_xlfn.NUMBERVALUE(TRIM(RIGHT($G61,LEN($G61)-FIND("#",$G61)))),999))</f>
        <v/>
      </c>
      <c r="M61" s="39" t="str">
        <f>IF(ISBLANK($D61),"",$L61+1000*$K61)</f>
        <v/>
      </c>
      <c r="N61" s="14" t="str">
        <f>IF(ISBLANK($D61),"",IF($S61&lt;&gt;"","Bibel","Sonstiges"))</f>
        <v/>
      </c>
      <c r="O61" s="32" t="str">
        <f>IF(ISBLANK($D61),"",SUBSTITUTE(SUBSTITUTE(SUBSTITUTE($D61,", ",","),"; ",";"),". ","."))</f>
        <v/>
      </c>
      <c r="P61" s="14" t="str">
        <f>IF(ISBLANK($D61),"",IFERROR(MID($O61,1,FIND("#",SUBSTITUTE($O61," ","#",LEN($O61)-LEN(SUBSTITUTE($O61," ",""))))-1),$O61))</f>
        <v/>
      </c>
      <c r="Q61" s="14" t="str">
        <f>IF(ISBLANK($D61),"",IF(ISERROR(_xlfn.NUMBERVALUE(LEFT($P61,1))),"",LEFT($P61,1)))</f>
        <v/>
      </c>
      <c r="R61" s="14" t="str">
        <f>IF(ISBLANK($D61),"",TRIM(IF($Q61="",$P61,IF(MID($P61,2,1)=".",MID($P61,3,LEN($P61)-2),MID($P61,2,LEN($P61)-1)))))</f>
        <v/>
      </c>
      <c r="S61" s="14" t="str">
        <f>IF(ISBLANK($D61),"",_xlfn.XLOOKUP(CONCATENATE($Q61,$R61),'Bücher der Bibel'!$D:$D,'Bücher der Bibel'!$A:$A,_xlfn.XLOOKUP(CONCATENATE($Q61,IF($Q61="","",". "),$R61,"*"),'Bücher der Bibel'!$B:$B,'Bücher der Bibel'!$A:$A,"",2,1),0,1))</f>
        <v/>
      </c>
      <c r="T61" s="14" t="str">
        <f>IF(ISBLANK($D61),"",IF($Z61="Plural",
_xlfn.XLOOKUP(CONCATENATE($Q61,$R61),'Bücher der Bibel'!$D:$D,'Bücher der Bibel'!$B:$B,_xlfn.XLOOKUP(CONCATENATE($Q61,IF($Q61="","",". "),$R61,"*"),'Bücher der Bibel'!$B:$B,'Bücher der Bibel'!$B:$B,$R61,2,1),0,1),
_xlfn.XLOOKUP(CONCATENATE($Q61,$R61),'Bücher der Bibel'!$D:$D,'Bücher der Bibel'!$C:$C,_xlfn.XLOOKUP(CONCATENATE($Q61,IF($Q61="","",". "),$R61,"*"),'Bücher der Bibel'!$C:$C,'Bücher der Bibel'!$C:$C,$R61,2,1),0,1)
))</f>
        <v/>
      </c>
      <c r="U61" s="14" t="str">
        <f>IF(ISBLANK($D61),"",_xlfn.XLOOKUP(CONCATENATE($Q61,$R61),'Bücher der Bibel'!$D:$D,'Bücher der Bibel'!$D:$D,_xlfn.XLOOKUP(CONCATENATE($Q61,IF($Q61="","",". "),$R61,"*"),'Bücher der Bibel'!$B:$B,'Bücher der Bibel'!$D:$D,$R61,2,1),0,1))</f>
        <v/>
      </c>
      <c r="V61" s="14" t="str">
        <f>IF(ISBLANK($D61),"",IFERROR(SUBSTITUTE(MID($O61,FIND("#",SUBSTITUTE($O61," ","#",LEN($O61)-LEN(SUBSTITUTE($O61," ",""))))+1,LEN($O61)),";","; "),""))</f>
        <v/>
      </c>
      <c r="W61" s="15" t="str">
        <f>IF(ISBLANK($D61),"",IFERROR(LEFT($V61,SEARCH(",",$V61)-1),$V61))</f>
        <v/>
      </c>
      <c r="X61" s="15" t="str">
        <f>IF(ISBLANK($D61),"",IF(ISERROR(SEARCH(";",$V61,1)),IFERROR(RIGHT($V61,LEN($V61)-SEARCH(",",$V61)),""),NA()))</f>
        <v/>
      </c>
      <c r="Y61" s="15" t="str">
        <f>IF(ISBLANK($D61),"",
IF(NOT(ISERROR(SEARCH(";",$V61,1))),"Mehrere Kapitel",
IF(NOT(ISERROR(SEARCH("-",$W61,1))),"Kapitelbereich",
IF($X61="","Einzelnes Kapitel",
IF(NOT(ISERROR(SEARCH("-",$X61,1))),"Versbereich",
IF(NOT(ISERROR(SEARCH(".",$X61,1))),"Mehrere Verse",
"Einzelner Vers"))))))</f>
        <v/>
      </c>
      <c r="Z61" s="15" t="str">
        <f>IF(ISBLANK($D61),"",
IF(AND(ISERROR(SEARCH(";",$V61,1)),ISERROR(SEARCH("-",$W61,1))),"Singular","Plural"))</f>
        <v/>
      </c>
      <c r="AA61" s="15" t="str">
        <f>IF(ISBLANK($D61),"",_xlfn.NUMBERVALUE(LEFT($W61,MIN(IFERROR(SEARCH("-",$W61)-1,LEN($W61)),IFERROR(SEARCH(".",$W61)-1,LEN($W61)),IFERROR(SEARCH("(",$W61)-1,LEN($W61))))))</f>
        <v/>
      </c>
      <c r="AB61" s="15" t="str">
        <f>IF(ISBLANK($D61),"",_xlfn.NUMBERVALUE(LEFT($X61,MIN(IFERROR(SEARCH("-",$X61)-1,LEN($X61)),IFERROR(SEARCH(".",$X61)-1,LEN($X61)),IFERROR(SEARCH("(",$X61)-1,LEN($X61))))))</f>
        <v/>
      </c>
      <c r="AC61" s="15" t="str">
        <f>IF(ISBLANK($D61),"",_xlfn.NUMBERVALUE(
IF(ISNUMBER($S61),$S61*1000000,0)+
IF(ISNUMBER($AA61),$AA61*1000,0)+
IF(ISNUMBER($AB61),$AB61,0)
))</f>
        <v/>
      </c>
      <c r="AD61" s="14" t="str">
        <f>IF(ISBLANK($D61),"",TRIM(CONCATENATE($T61," ",SUBSTITUTE($V61,"-","–"))))</f>
        <v/>
      </c>
      <c r="AE61" s="14" t="str">
        <f>IF(ISBLANK($D61),"",TRIM(CONCATENATE($U61," ",SUBSTITUTE($V61,"-","–"))))</f>
        <v/>
      </c>
      <c r="AF61" s="16" t="str">
        <f>IF(ISBLANK($D61),"",CONCATENATE($U61," ",SUBSTITUTE(SUBSTITUTE($V61,",",":"),".",",")))</f>
        <v/>
      </c>
      <c r="AG61" s="17" t="str">
        <f>IF(ISBLANK($D61),"",HYPERLINK(CONCATENATE("https://www.bibleserver.com/EU/",$AD61),CONCATENATE("Öffne ",$AD61," auf bibleserver.com")))</f>
        <v/>
      </c>
      <c r="AH61" s="18" t="str">
        <f>IF(ISBLANK($D61),"",HYPERLINK(CONCATENATE("accord://read/EÜ-LEM?",SUBSTITUTE($AF61," ","_")),CONCATENATE("Öffne ",$AF61," in Accordance")))</f>
        <v/>
      </c>
    </row>
    <row r="62" spans="10:34" x14ac:dyDescent="0.2">
      <c r="J62" s="41" t="str">
        <f>IF(ISBLANK($D62),"",IFERROR(TRIM(LEFT($G62,FIND("#",$G62)-1)),$G62))</f>
        <v/>
      </c>
      <c r="K62" s="14" t="str">
        <f>IF(ISBLANK($D62),"",_xlfn.NUMBERVALUE(_xlfn.XLOOKUP($J62,Themen!$B:$B,Themen!$A:$A,999,0,1)))</f>
        <v/>
      </c>
      <c r="L62" s="14" t="str">
        <f>IF(ISBLANK($D62),"",IFERROR(_xlfn.NUMBERVALUE(TRIM(RIGHT($G62,LEN($G62)-FIND("#",$G62)))),999))</f>
        <v/>
      </c>
      <c r="M62" s="39" t="str">
        <f>IF(ISBLANK($D62),"",$L62+1000*$K62)</f>
        <v/>
      </c>
      <c r="N62" s="14" t="str">
        <f>IF(ISBLANK($D62),"",IF($S62&lt;&gt;"","Bibel","Sonstiges"))</f>
        <v/>
      </c>
      <c r="O62" s="32" t="str">
        <f>IF(ISBLANK($D62),"",SUBSTITUTE(SUBSTITUTE(SUBSTITUTE($D62,", ",","),"; ",";"),". ","."))</f>
        <v/>
      </c>
      <c r="P62" s="14" t="str">
        <f>IF(ISBLANK($D62),"",IFERROR(MID($O62,1,FIND("#",SUBSTITUTE($O62," ","#",LEN($O62)-LEN(SUBSTITUTE($O62," ",""))))-1),$O62))</f>
        <v/>
      </c>
      <c r="Q62" s="14" t="str">
        <f>IF(ISBLANK($D62),"",IF(ISERROR(_xlfn.NUMBERVALUE(LEFT($P62,1))),"",LEFT($P62,1)))</f>
        <v/>
      </c>
      <c r="R62" s="14" t="str">
        <f>IF(ISBLANK($D62),"",TRIM(IF($Q62="",$P62,IF(MID($P62,2,1)=".",MID($P62,3,LEN($P62)-2),MID($P62,2,LEN($P62)-1)))))</f>
        <v/>
      </c>
      <c r="S62" s="14" t="str">
        <f>IF(ISBLANK($D62),"",_xlfn.XLOOKUP(CONCATENATE($Q62,$R62),'Bücher der Bibel'!$D:$D,'Bücher der Bibel'!$A:$A,_xlfn.XLOOKUP(CONCATENATE($Q62,IF($Q62="","",". "),$R62,"*"),'Bücher der Bibel'!$B:$B,'Bücher der Bibel'!$A:$A,"",2,1),0,1))</f>
        <v/>
      </c>
      <c r="T62" s="14" t="str">
        <f>IF(ISBLANK($D62),"",IF($Z62="Plural",
_xlfn.XLOOKUP(CONCATENATE($Q62,$R62),'Bücher der Bibel'!$D:$D,'Bücher der Bibel'!$B:$B,_xlfn.XLOOKUP(CONCATENATE($Q62,IF($Q62="","",". "),$R62,"*"),'Bücher der Bibel'!$B:$B,'Bücher der Bibel'!$B:$B,$R62,2,1),0,1),
_xlfn.XLOOKUP(CONCATENATE($Q62,$R62),'Bücher der Bibel'!$D:$D,'Bücher der Bibel'!$C:$C,_xlfn.XLOOKUP(CONCATENATE($Q62,IF($Q62="","",". "),$R62,"*"),'Bücher der Bibel'!$C:$C,'Bücher der Bibel'!$C:$C,$R62,2,1),0,1)
))</f>
        <v/>
      </c>
      <c r="U62" s="14" t="str">
        <f>IF(ISBLANK($D62),"",_xlfn.XLOOKUP(CONCATENATE($Q62,$R62),'Bücher der Bibel'!$D:$D,'Bücher der Bibel'!$D:$D,_xlfn.XLOOKUP(CONCATENATE($Q62,IF($Q62="","",". "),$R62,"*"),'Bücher der Bibel'!$B:$B,'Bücher der Bibel'!$D:$D,$R62,2,1),0,1))</f>
        <v/>
      </c>
      <c r="V62" s="14" t="str">
        <f>IF(ISBLANK($D62),"",IFERROR(SUBSTITUTE(MID($O62,FIND("#",SUBSTITUTE($O62," ","#",LEN($O62)-LEN(SUBSTITUTE($O62," ",""))))+1,LEN($O62)),";","; "),""))</f>
        <v/>
      </c>
      <c r="W62" s="15" t="str">
        <f>IF(ISBLANK($D62),"",IFERROR(LEFT($V62,SEARCH(",",$V62)-1),$V62))</f>
        <v/>
      </c>
      <c r="X62" s="15" t="str">
        <f>IF(ISBLANK($D62),"",IF(ISERROR(SEARCH(";",$V62,1)),IFERROR(RIGHT($V62,LEN($V62)-SEARCH(",",$V62)),""),NA()))</f>
        <v/>
      </c>
      <c r="Y62" s="15" t="str">
        <f>IF(ISBLANK($D62),"",
IF(NOT(ISERROR(SEARCH(";",$V62,1))),"Mehrere Kapitel",
IF(NOT(ISERROR(SEARCH("-",$W62,1))),"Kapitelbereich",
IF($X62="","Einzelnes Kapitel",
IF(NOT(ISERROR(SEARCH("-",$X62,1))),"Versbereich",
IF(NOT(ISERROR(SEARCH(".",$X62,1))),"Mehrere Verse",
"Einzelner Vers"))))))</f>
        <v/>
      </c>
      <c r="Z62" s="15" t="str">
        <f>IF(ISBLANK($D62),"",
IF(AND(ISERROR(SEARCH(";",$V62,1)),ISERROR(SEARCH("-",$W62,1))),"Singular","Plural"))</f>
        <v/>
      </c>
      <c r="AA62" s="15" t="str">
        <f>IF(ISBLANK($D62),"",_xlfn.NUMBERVALUE(LEFT($W62,MIN(IFERROR(SEARCH("-",$W62)-1,LEN($W62)),IFERROR(SEARCH(".",$W62)-1,LEN($W62)),IFERROR(SEARCH("(",$W62)-1,LEN($W62))))))</f>
        <v/>
      </c>
      <c r="AB62" s="15" t="str">
        <f>IF(ISBLANK($D62),"",_xlfn.NUMBERVALUE(LEFT($X62,MIN(IFERROR(SEARCH("-",$X62)-1,LEN($X62)),IFERROR(SEARCH(".",$X62)-1,LEN($X62)),IFERROR(SEARCH("(",$X62)-1,LEN($X62))))))</f>
        <v/>
      </c>
      <c r="AC62" s="15" t="str">
        <f>IF(ISBLANK($D62),"",_xlfn.NUMBERVALUE(
IF(ISNUMBER($S62),$S62*1000000,0)+
IF(ISNUMBER($AA62),$AA62*1000,0)+
IF(ISNUMBER($AB62),$AB62,0)
))</f>
        <v/>
      </c>
      <c r="AD62" s="14" t="str">
        <f>IF(ISBLANK($D62),"",TRIM(CONCATENATE($T62," ",SUBSTITUTE($V62,"-","–"))))</f>
        <v/>
      </c>
      <c r="AE62" s="14" t="str">
        <f>IF(ISBLANK($D62),"",TRIM(CONCATENATE($U62," ",SUBSTITUTE($V62,"-","–"))))</f>
        <v/>
      </c>
      <c r="AF62" s="16" t="str">
        <f>IF(ISBLANK($D62),"",CONCATENATE($U62," ",SUBSTITUTE(SUBSTITUTE($V62,",",":"),".",",")))</f>
        <v/>
      </c>
      <c r="AG62" s="17" t="str">
        <f>IF(ISBLANK($D62),"",HYPERLINK(CONCATENATE("https://www.bibleserver.com/EU/",$AD62),CONCATENATE("Öffne ",$AD62," auf bibleserver.com")))</f>
        <v/>
      </c>
      <c r="AH62" s="18" t="str">
        <f>IF(ISBLANK($D62),"",HYPERLINK(CONCATENATE("accord://read/EÜ-LEM?",SUBSTITUTE($AF62," ","_")),CONCATENATE("Öffne ",$AF62," in Accordance")))</f>
        <v/>
      </c>
    </row>
    <row r="63" spans="10:34" x14ac:dyDescent="0.2">
      <c r="J63" s="41" t="str">
        <f>IF(ISBLANK($D63),"",IFERROR(TRIM(LEFT($G63,FIND("#",$G63)-1)),$G63))</f>
        <v/>
      </c>
      <c r="K63" s="14" t="str">
        <f>IF(ISBLANK($D63),"",_xlfn.NUMBERVALUE(_xlfn.XLOOKUP($J63,Themen!$B:$B,Themen!$A:$A,999,0,1)))</f>
        <v/>
      </c>
      <c r="L63" s="14" t="str">
        <f>IF(ISBLANK($D63),"",IFERROR(_xlfn.NUMBERVALUE(TRIM(RIGHT($G63,LEN($G63)-FIND("#",$G63)))),999))</f>
        <v/>
      </c>
      <c r="M63" s="39" t="str">
        <f>IF(ISBLANK($D63),"",$L63+1000*$K63)</f>
        <v/>
      </c>
      <c r="N63" s="14" t="str">
        <f>IF(ISBLANK($D63),"",IF($S63&lt;&gt;"","Bibel","Sonstiges"))</f>
        <v/>
      </c>
      <c r="O63" s="32" t="str">
        <f>IF(ISBLANK($D63),"",SUBSTITUTE(SUBSTITUTE(SUBSTITUTE($D63,", ",","),"; ",";"),". ","."))</f>
        <v/>
      </c>
      <c r="P63" s="14" t="str">
        <f>IF(ISBLANK($D63),"",IFERROR(MID($O63,1,FIND("#",SUBSTITUTE($O63," ","#",LEN($O63)-LEN(SUBSTITUTE($O63," ",""))))-1),$O63))</f>
        <v/>
      </c>
      <c r="Q63" s="14" t="str">
        <f>IF(ISBLANK($D63),"",IF(ISERROR(_xlfn.NUMBERVALUE(LEFT($P63,1))),"",LEFT($P63,1)))</f>
        <v/>
      </c>
      <c r="R63" s="14" t="str">
        <f>IF(ISBLANK($D63),"",TRIM(IF($Q63="",$P63,IF(MID($P63,2,1)=".",MID($P63,3,LEN($P63)-2),MID($P63,2,LEN($P63)-1)))))</f>
        <v/>
      </c>
      <c r="S63" s="14" t="str">
        <f>IF(ISBLANK($D63),"",_xlfn.XLOOKUP(CONCATENATE($Q63,$R63),'Bücher der Bibel'!$D:$D,'Bücher der Bibel'!$A:$A,_xlfn.XLOOKUP(CONCATENATE($Q63,IF($Q63="","",". "),$R63,"*"),'Bücher der Bibel'!$B:$B,'Bücher der Bibel'!$A:$A,"",2,1),0,1))</f>
        <v/>
      </c>
      <c r="T63" s="14" t="str">
        <f>IF(ISBLANK($D63),"",IF($Z63="Plural",
_xlfn.XLOOKUP(CONCATENATE($Q63,$R63),'Bücher der Bibel'!$D:$D,'Bücher der Bibel'!$B:$B,_xlfn.XLOOKUP(CONCATENATE($Q63,IF($Q63="","",". "),$R63,"*"),'Bücher der Bibel'!$B:$B,'Bücher der Bibel'!$B:$B,$R63,2,1),0,1),
_xlfn.XLOOKUP(CONCATENATE($Q63,$R63),'Bücher der Bibel'!$D:$D,'Bücher der Bibel'!$C:$C,_xlfn.XLOOKUP(CONCATENATE($Q63,IF($Q63="","",". "),$R63,"*"),'Bücher der Bibel'!$C:$C,'Bücher der Bibel'!$C:$C,$R63,2,1),0,1)
))</f>
        <v/>
      </c>
      <c r="U63" s="14" t="str">
        <f>IF(ISBLANK($D63),"",_xlfn.XLOOKUP(CONCATENATE($Q63,$R63),'Bücher der Bibel'!$D:$D,'Bücher der Bibel'!$D:$D,_xlfn.XLOOKUP(CONCATENATE($Q63,IF($Q63="","",". "),$R63,"*"),'Bücher der Bibel'!$B:$B,'Bücher der Bibel'!$D:$D,$R63,2,1),0,1))</f>
        <v/>
      </c>
      <c r="V63" s="14" t="str">
        <f>IF(ISBLANK($D63),"",IFERROR(SUBSTITUTE(MID($O63,FIND("#",SUBSTITUTE($O63," ","#",LEN($O63)-LEN(SUBSTITUTE($O63," ",""))))+1,LEN($O63)),";","; "),""))</f>
        <v/>
      </c>
      <c r="W63" s="15" t="str">
        <f>IF(ISBLANK($D63),"",IFERROR(LEFT($V63,SEARCH(",",$V63)-1),$V63))</f>
        <v/>
      </c>
      <c r="X63" s="15" t="str">
        <f>IF(ISBLANK($D63),"",IF(ISERROR(SEARCH(";",$V63,1)),IFERROR(RIGHT($V63,LEN($V63)-SEARCH(",",$V63)),""),NA()))</f>
        <v/>
      </c>
      <c r="Y63" s="15" t="str">
        <f>IF(ISBLANK($D63),"",
IF(NOT(ISERROR(SEARCH(";",$V63,1))),"Mehrere Kapitel",
IF(NOT(ISERROR(SEARCH("-",$W63,1))),"Kapitelbereich",
IF($X63="","Einzelnes Kapitel",
IF(NOT(ISERROR(SEARCH("-",$X63,1))),"Versbereich",
IF(NOT(ISERROR(SEARCH(".",$X63,1))),"Mehrere Verse",
"Einzelner Vers"))))))</f>
        <v/>
      </c>
      <c r="Z63" s="15" t="str">
        <f>IF(ISBLANK($D63),"",
IF(AND(ISERROR(SEARCH(";",$V63,1)),ISERROR(SEARCH("-",$W63,1))),"Singular","Plural"))</f>
        <v/>
      </c>
      <c r="AA63" s="15" t="str">
        <f>IF(ISBLANK($D63),"",_xlfn.NUMBERVALUE(LEFT($W63,MIN(IFERROR(SEARCH("-",$W63)-1,LEN($W63)),IFERROR(SEARCH(".",$W63)-1,LEN($W63)),IFERROR(SEARCH("(",$W63)-1,LEN($W63))))))</f>
        <v/>
      </c>
      <c r="AB63" s="15" t="str">
        <f>IF(ISBLANK($D63),"",_xlfn.NUMBERVALUE(LEFT($X63,MIN(IFERROR(SEARCH("-",$X63)-1,LEN($X63)),IFERROR(SEARCH(".",$X63)-1,LEN($X63)),IFERROR(SEARCH("(",$X63)-1,LEN($X63))))))</f>
        <v/>
      </c>
      <c r="AC63" s="15" t="str">
        <f>IF(ISBLANK($D63),"",_xlfn.NUMBERVALUE(
IF(ISNUMBER($S63),$S63*1000000,0)+
IF(ISNUMBER($AA63),$AA63*1000,0)+
IF(ISNUMBER($AB63),$AB63,0)
))</f>
        <v/>
      </c>
      <c r="AD63" s="14" t="str">
        <f>IF(ISBLANK($D63),"",TRIM(CONCATENATE($T63," ",SUBSTITUTE($V63,"-","–"))))</f>
        <v/>
      </c>
      <c r="AE63" s="14" t="str">
        <f>IF(ISBLANK($D63),"",TRIM(CONCATENATE($U63," ",SUBSTITUTE($V63,"-","–"))))</f>
        <v/>
      </c>
      <c r="AF63" s="16" t="str">
        <f>IF(ISBLANK($D63),"",CONCATENATE($U63," ",SUBSTITUTE(SUBSTITUTE($V63,",",":"),".",",")))</f>
        <v/>
      </c>
      <c r="AG63" s="17" t="str">
        <f>IF(ISBLANK($D63),"",HYPERLINK(CONCATENATE("https://www.bibleserver.com/EU/",$AD63),CONCATENATE("Öffne ",$AD63," auf bibleserver.com")))</f>
        <v/>
      </c>
      <c r="AH63" s="18" t="str">
        <f>IF(ISBLANK($D63),"",HYPERLINK(CONCATENATE("accord://read/EÜ-LEM?",SUBSTITUTE($AF63," ","_")),CONCATENATE("Öffne ",$AF63," in Accordance")))</f>
        <v/>
      </c>
    </row>
    <row r="64" spans="10:34" x14ac:dyDescent="0.2">
      <c r="J64" s="41" t="str">
        <f>IF(ISBLANK($D64),"",IFERROR(TRIM(LEFT($G64,FIND("#",$G64)-1)),$G64))</f>
        <v/>
      </c>
      <c r="K64" s="14" t="str">
        <f>IF(ISBLANK($D64),"",_xlfn.NUMBERVALUE(_xlfn.XLOOKUP($J64,Themen!$B:$B,Themen!$A:$A,999,0,1)))</f>
        <v/>
      </c>
      <c r="L64" s="14" t="str">
        <f>IF(ISBLANK($D64),"",IFERROR(_xlfn.NUMBERVALUE(TRIM(RIGHT($G64,LEN($G64)-FIND("#",$G64)))),999))</f>
        <v/>
      </c>
      <c r="M64" s="39" t="str">
        <f>IF(ISBLANK($D64),"",$L64+1000*$K64)</f>
        <v/>
      </c>
      <c r="N64" s="14" t="str">
        <f>IF(ISBLANK($D64),"",IF($S64&lt;&gt;"","Bibel","Sonstiges"))</f>
        <v/>
      </c>
      <c r="O64" s="32" t="str">
        <f>IF(ISBLANK($D64),"",SUBSTITUTE(SUBSTITUTE(SUBSTITUTE($D64,", ",","),"; ",";"),". ","."))</f>
        <v/>
      </c>
      <c r="P64" s="14" t="str">
        <f>IF(ISBLANK($D64),"",IFERROR(MID($O64,1,FIND("#",SUBSTITUTE($O64," ","#",LEN($O64)-LEN(SUBSTITUTE($O64," ",""))))-1),$O64))</f>
        <v/>
      </c>
      <c r="Q64" s="14" t="str">
        <f>IF(ISBLANK($D64),"",IF(ISERROR(_xlfn.NUMBERVALUE(LEFT($P64,1))),"",LEFT($P64,1)))</f>
        <v/>
      </c>
      <c r="R64" s="14" t="str">
        <f>IF(ISBLANK($D64),"",TRIM(IF($Q64="",$P64,IF(MID($P64,2,1)=".",MID($P64,3,LEN($P64)-2),MID($P64,2,LEN($P64)-1)))))</f>
        <v/>
      </c>
      <c r="S64" s="14" t="str">
        <f>IF(ISBLANK($D64),"",_xlfn.XLOOKUP(CONCATENATE($Q64,$R64),'Bücher der Bibel'!$D:$D,'Bücher der Bibel'!$A:$A,_xlfn.XLOOKUP(CONCATENATE($Q64,IF($Q64="","",". "),$R64,"*"),'Bücher der Bibel'!$B:$B,'Bücher der Bibel'!$A:$A,"",2,1),0,1))</f>
        <v/>
      </c>
      <c r="T64" s="14" t="str">
        <f>IF(ISBLANK($D64),"",IF($Z64="Plural",
_xlfn.XLOOKUP(CONCATENATE($Q64,$R64),'Bücher der Bibel'!$D:$D,'Bücher der Bibel'!$B:$B,_xlfn.XLOOKUP(CONCATENATE($Q64,IF($Q64="","",". "),$R64,"*"),'Bücher der Bibel'!$B:$B,'Bücher der Bibel'!$B:$B,$R64,2,1),0,1),
_xlfn.XLOOKUP(CONCATENATE($Q64,$R64),'Bücher der Bibel'!$D:$D,'Bücher der Bibel'!$C:$C,_xlfn.XLOOKUP(CONCATENATE($Q64,IF($Q64="","",". "),$R64,"*"),'Bücher der Bibel'!$C:$C,'Bücher der Bibel'!$C:$C,$R64,2,1),0,1)
))</f>
        <v/>
      </c>
      <c r="U64" s="14" t="str">
        <f>IF(ISBLANK($D64),"",_xlfn.XLOOKUP(CONCATENATE($Q64,$R64),'Bücher der Bibel'!$D:$D,'Bücher der Bibel'!$D:$D,_xlfn.XLOOKUP(CONCATENATE($Q64,IF($Q64="","",". "),$R64,"*"),'Bücher der Bibel'!$B:$B,'Bücher der Bibel'!$D:$D,$R64,2,1),0,1))</f>
        <v/>
      </c>
      <c r="V64" s="14" t="str">
        <f>IF(ISBLANK($D64),"",IFERROR(SUBSTITUTE(MID($O64,FIND("#",SUBSTITUTE($O64," ","#",LEN($O64)-LEN(SUBSTITUTE($O64," ",""))))+1,LEN($O64)),";","; "),""))</f>
        <v/>
      </c>
      <c r="W64" s="15" t="str">
        <f>IF(ISBLANK($D64),"",IFERROR(LEFT($V64,SEARCH(",",$V64)-1),$V64))</f>
        <v/>
      </c>
      <c r="X64" s="15" t="str">
        <f>IF(ISBLANK($D64),"",IF(ISERROR(SEARCH(";",$V64,1)),IFERROR(RIGHT($V64,LEN($V64)-SEARCH(",",$V64)),""),NA()))</f>
        <v/>
      </c>
      <c r="Y64" s="15" t="str">
        <f>IF(ISBLANK($D64),"",
IF(NOT(ISERROR(SEARCH(";",$V64,1))),"Mehrere Kapitel",
IF(NOT(ISERROR(SEARCH("-",$W64,1))),"Kapitelbereich",
IF($X64="","Einzelnes Kapitel",
IF(NOT(ISERROR(SEARCH("-",$X64,1))),"Versbereich",
IF(NOT(ISERROR(SEARCH(".",$X64,1))),"Mehrere Verse",
"Einzelner Vers"))))))</f>
        <v/>
      </c>
      <c r="Z64" s="15" t="str">
        <f>IF(ISBLANK($D64),"",
IF(AND(ISERROR(SEARCH(";",$V64,1)),ISERROR(SEARCH("-",$W64,1))),"Singular","Plural"))</f>
        <v/>
      </c>
      <c r="AA64" s="15" t="str">
        <f>IF(ISBLANK($D64),"",_xlfn.NUMBERVALUE(LEFT($W64,MIN(IFERROR(SEARCH("-",$W64)-1,LEN($W64)),IFERROR(SEARCH(".",$W64)-1,LEN($W64)),IFERROR(SEARCH("(",$W64)-1,LEN($W64))))))</f>
        <v/>
      </c>
      <c r="AB64" s="15" t="str">
        <f>IF(ISBLANK($D64),"",_xlfn.NUMBERVALUE(LEFT($X64,MIN(IFERROR(SEARCH("-",$X64)-1,LEN($X64)),IFERROR(SEARCH(".",$X64)-1,LEN($X64)),IFERROR(SEARCH("(",$X64)-1,LEN($X64))))))</f>
        <v/>
      </c>
      <c r="AC64" s="15" t="str">
        <f>IF(ISBLANK($D64),"",_xlfn.NUMBERVALUE(
IF(ISNUMBER($S64),$S64*1000000,0)+
IF(ISNUMBER($AA64),$AA64*1000,0)+
IF(ISNUMBER($AB64),$AB64,0)
))</f>
        <v/>
      </c>
      <c r="AD64" s="14" t="str">
        <f>IF(ISBLANK($D64),"",TRIM(CONCATENATE($T64," ",SUBSTITUTE($V64,"-","–"))))</f>
        <v/>
      </c>
      <c r="AE64" s="14" t="str">
        <f>IF(ISBLANK($D64),"",TRIM(CONCATENATE($U64," ",SUBSTITUTE($V64,"-","–"))))</f>
        <v/>
      </c>
      <c r="AF64" s="16" t="str">
        <f>IF(ISBLANK($D64),"",CONCATENATE($U64," ",SUBSTITUTE(SUBSTITUTE($V64,",",":"),".",",")))</f>
        <v/>
      </c>
      <c r="AG64" s="17" t="str">
        <f>IF(ISBLANK($D64),"",HYPERLINK(CONCATENATE("https://www.bibleserver.com/EU/",$AD64),CONCATENATE("Öffne ",$AD64," auf bibleserver.com")))</f>
        <v/>
      </c>
      <c r="AH64" s="18" t="str">
        <f>IF(ISBLANK($D64),"",HYPERLINK(CONCATENATE("accord://read/EÜ-LEM?",SUBSTITUTE($AF64," ","_")),CONCATENATE("Öffne ",$AF64," in Accordance")))</f>
        <v/>
      </c>
    </row>
    <row r="65" spans="10:34" x14ac:dyDescent="0.2">
      <c r="J65" s="41" t="str">
        <f>IF(ISBLANK($D65),"",IFERROR(TRIM(LEFT($G65,FIND("#",$G65)-1)),$G65))</f>
        <v/>
      </c>
      <c r="K65" s="14" t="str">
        <f>IF(ISBLANK($D65),"",_xlfn.NUMBERVALUE(_xlfn.XLOOKUP($J65,Themen!$B:$B,Themen!$A:$A,999,0,1)))</f>
        <v/>
      </c>
      <c r="L65" s="14" t="str">
        <f>IF(ISBLANK($D65),"",IFERROR(_xlfn.NUMBERVALUE(TRIM(RIGHT($G65,LEN($G65)-FIND("#",$G65)))),999))</f>
        <v/>
      </c>
      <c r="M65" s="39" t="str">
        <f>IF(ISBLANK($D65),"",$L65+1000*$K65)</f>
        <v/>
      </c>
      <c r="N65" s="14" t="str">
        <f>IF(ISBLANK($D65),"",IF($S65&lt;&gt;"","Bibel","Sonstiges"))</f>
        <v/>
      </c>
      <c r="O65" s="32" t="str">
        <f>IF(ISBLANK($D65),"",SUBSTITUTE(SUBSTITUTE(SUBSTITUTE($D65,", ",","),"; ",";"),". ","."))</f>
        <v/>
      </c>
      <c r="P65" s="14" t="str">
        <f>IF(ISBLANK($D65),"",IFERROR(MID($O65,1,FIND("#",SUBSTITUTE($O65," ","#",LEN($O65)-LEN(SUBSTITUTE($O65," ",""))))-1),$O65))</f>
        <v/>
      </c>
      <c r="Q65" s="14" t="str">
        <f>IF(ISBLANK($D65),"",IF(ISERROR(_xlfn.NUMBERVALUE(LEFT($P65,1))),"",LEFT($P65,1)))</f>
        <v/>
      </c>
      <c r="R65" s="14" t="str">
        <f>IF(ISBLANK($D65),"",TRIM(IF($Q65="",$P65,IF(MID($P65,2,1)=".",MID($P65,3,LEN($P65)-2),MID($P65,2,LEN($P65)-1)))))</f>
        <v/>
      </c>
      <c r="S65" s="14" t="str">
        <f>IF(ISBLANK($D65),"",_xlfn.XLOOKUP(CONCATENATE($Q65,$R65),'Bücher der Bibel'!$D:$D,'Bücher der Bibel'!$A:$A,_xlfn.XLOOKUP(CONCATENATE($Q65,IF($Q65="","",". "),$R65,"*"),'Bücher der Bibel'!$B:$B,'Bücher der Bibel'!$A:$A,"",2,1),0,1))</f>
        <v/>
      </c>
      <c r="T65" s="14" t="str">
        <f>IF(ISBLANK($D65),"",IF($Z65="Plural",
_xlfn.XLOOKUP(CONCATENATE($Q65,$R65),'Bücher der Bibel'!$D:$D,'Bücher der Bibel'!$B:$B,_xlfn.XLOOKUP(CONCATENATE($Q65,IF($Q65="","",". "),$R65,"*"),'Bücher der Bibel'!$B:$B,'Bücher der Bibel'!$B:$B,$R65,2,1),0,1),
_xlfn.XLOOKUP(CONCATENATE($Q65,$R65),'Bücher der Bibel'!$D:$D,'Bücher der Bibel'!$C:$C,_xlfn.XLOOKUP(CONCATENATE($Q65,IF($Q65="","",". "),$R65,"*"),'Bücher der Bibel'!$C:$C,'Bücher der Bibel'!$C:$C,$R65,2,1),0,1)
))</f>
        <v/>
      </c>
      <c r="U65" s="14" t="str">
        <f>IF(ISBLANK($D65),"",_xlfn.XLOOKUP(CONCATENATE($Q65,$R65),'Bücher der Bibel'!$D:$D,'Bücher der Bibel'!$D:$D,_xlfn.XLOOKUP(CONCATENATE($Q65,IF($Q65="","",". "),$R65,"*"),'Bücher der Bibel'!$B:$B,'Bücher der Bibel'!$D:$D,$R65,2,1),0,1))</f>
        <v/>
      </c>
      <c r="V65" s="14" t="str">
        <f>IF(ISBLANK($D65),"",IFERROR(SUBSTITUTE(MID($O65,FIND("#",SUBSTITUTE($O65," ","#",LEN($O65)-LEN(SUBSTITUTE($O65," ",""))))+1,LEN($O65)),";","; "),""))</f>
        <v/>
      </c>
      <c r="W65" s="15" t="str">
        <f>IF(ISBLANK($D65),"",IFERROR(LEFT($V65,SEARCH(",",$V65)-1),$V65))</f>
        <v/>
      </c>
      <c r="X65" s="15" t="str">
        <f>IF(ISBLANK($D65),"",IF(ISERROR(SEARCH(";",$V65,1)),IFERROR(RIGHT($V65,LEN($V65)-SEARCH(",",$V65)),""),NA()))</f>
        <v/>
      </c>
      <c r="Y65" s="15" t="str">
        <f>IF(ISBLANK($D65),"",
IF(NOT(ISERROR(SEARCH(";",$V65,1))),"Mehrere Kapitel",
IF(NOT(ISERROR(SEARCH("-",$W65,1))),"Kapitelbereich",
IF($X65="","Einzelnes Kapitel",
IF(NOT(ISERROR(SEARCH("-",$X65,1))),"Versbereich",
IF(NOT(ISERROR(SEARCH(".",$X65,1))),"Mehrere Verse",
"Einzelner Vers"))))))</f>
        <v/>
      </c>
      <c r="Z65" s="15" t="str">
        <f>IF(ISBLANK($D65),"",
IF(AND(ISERROR(SEARCH(";",$V65,1)),ISERROR(SEARCH("-",$W65,1))),"Singular","Plural"))</f>
        <v/>
      </c>
      <c r="AA65" s="15" t="str">
        <f>IF(ISBLANK($D65),"",_xlfn.NUMBERVALUE(LEFT($W65,MIN(IFERROR(SEARCH("-",$W65)-1,LEN($W65)),IFERROR(SEARCH(".",$W65)-1,LEN($W65)),IFERROR(SEARCH("(",$W65)-1,LEN($W65))))))</f>
        <v/>
      </c>
      <c r="AB65" s="15" t="str">
        <f>IF(ISBLANK($D65),"",_xlfn.NUMBERVALUE(LEFT($X65,MIN(IFERROR(SEARCH("-",$X65)-1,LEN($X65)),IFERROR(SEARCH(".",$X65)-1,LEN($X65)),IFERROR(SEARCH("(",$X65)-1,LEN($X65))))))</f>
        <v/>
      </c>
      <c r="AC65" s="15" t="str">
        <f>IF(ISBLANK($D65),"",_xlfn.NUMBERVALUE(
IF(ISNUMBER($S65),$S65*1000000,0)+
IF(ISNUMBER($AA65),$AA65*1000,0)+
IF(ISNUMBER($AB65),$AB65,0)
))</f>
        <v/>
      </c>
      <c r="AD65" s="14" t="str">
        <f>IF(ISBLANK($D65),"",TRIM(CONCATENATE($T65," ",SUBSTITUTE($V65,"-","–"))))</f>
        <v/>
      </c>
      <c r="AE65" s="14" t="str">
        <f>IF(ISBLANK($D65),"",TRIM(CONCATENATE($U65," ",SUBSTITUTE($V65,"-","–"))))</f>
        <v/>
      </c>
      <c r="AF65" s="16" t="str">
        <f>IF(ISBLANK($D65),"",CONCATENATE($U65," ",SUBSTITUTE(SUBSTITUTE($V65,",",":"),".",",")))</f>
        <v/>
      </c>
      <c r="AG65" s="17" t="str">
        <f>IF(ISBLANK($D65),"",HYPERLINK(CONCATENATE("https://www.bibleserver.com/EU/",$AD65),CONCATENATE("Öffne ",$AD65," auf bibleserver.com")))</f>
        <v/>
      </c>
      <c r="AH65" s="18" t="str">
        <f>IF(ISBLANK($D65),"",HYPERLINK(CONCATENATE("accord://read/EÜ-LEM?",SUBSTITUTE($AF65," ","_")),CONCATENATE("Öffne ",$AF65," in Accordance")))</f>
        <v/>
      </c>
    </row>
    <row r="66" spans="10:34" x14ac:dyDescent="0.2">
      <c r="J66" s="41" t="str">
        <f>IF(ISBLANK($D66),"",IFERROR(TRIM(LEFT($G66,FIND("#",$G66)-1)),$G66))</f>
        <v/>
      </c>
      <c r="K66" s="14" t="str">
        <f>IF(ISBLANK($D66),"",_xlfn.NUMBERVALUE(_xlfn.XLOOKUP($J66,Themen!$B:$B,Themen!$A:$A,999,0,1)))</f>
        <v/>
      </c>
      <c r="L66" s="14" t="str">
        <f>IF(ISBLANK($D66),"",IFERROR(_xlfn.NUMBERVALUE(TRIM(RIGHT($G66,LEN($G66)-FIND("#",$G66)))),999))</f>
        <v/>
      </c>
      <c r="M66" s="39" t="str">
        <f>IF(ISBLANK($D66),"",$L66+1000*$K66)</f>
        <v/>
      </c>
      <c r="N66" s="14" t="str">
        <f>IF(ISBLANK($D66),"",IF($S66&lt;&gt;"","Bibel","Sonstiges"))</f>
        <v/>
      </c>
      <c r="O66" s="32" t="str">
        <f>IF(ISBLANK($D66),"",SUBSTITUTE(SUBSTITUTE(SUBSTITUTE($D66,", ",","),"; ",";"),". ","."))</f>
        <v/>
      </c>
      <c r="P66" s="14" t="str">
        <f>IF(ISBLANK($D66),"",IFERROR(MID($O66,1,FIND("#",SUBSTITUTE($O66," ","#",LEN($O66)-LEN(SUBSTITUTE($O66," ",""))))-1),$O66))</f>
        <v/>
      </c>
      <c r="Q66" s="14" t="str">
        <f>IF(ISBLANK($D66),"",IF(ISERROR(_xlfn.NUMBERVALUE(LEFT($P66,1))),"",LEFT($P66,1)))</f>
        <v/>
      </c>
      <c r="R66" s="14" t="str">
        <f>IF(ISBLANK($D66),"",TRIM(IF($Q66="",$P66,IF(MID($P66,2,1)=".",MID($P66,3,LEN($P66)-2),MID($P66,2,LEN($P66)-1)))))</f>
        <v/>
      </c>
      <c r="S66" s="14" t="str">
        <f>IF(ISBLANK($D66),"",_xlfn.XLOOKUP(CONCATENATE($Q66,$R66),'Bücher der Bibel'!$D:$D,'Bücher der Bibel'!$A:$A,_xlfn.XLOOKUP(CONCATENATE($Q66,IF($Q66="","",". "),$R66,"*"),'Bücher der Bibel'!$B:$B,'Bücher der Bibel'!$A:$A,"",2,1),0,1))</f>
        <v/>
      </c>
      <c r="T66" s="14" t="str">
        <f>IF(ISBLANK($D66),"",IF($Z66="Plural",
_xlfn.XLOOKUP(CONCATENATE($Q66,$R66),'Bücher der Bibel'!$D:$D,'Bücher der Bibel'!$B:$B,_xlfn.XLOOKUP(CONCATENATE($Q66,IF($Q66="","",". "),$R66,"*"),'Bücher der Bibel'!$B:$B,'Bücher der Bibel'!$B:$B,$R66,2,1),0,1),
_xlfn.XLOOKUP(CONCATENATE($Q66,$R66),'Bücher der Bibel'!$D:$D,'Bücher der Bibel'!$C:$C,_xlfn.XLOOKUP(CONCATENATE($Q66,IF($Q66="","",". "),$R66,"*"),'Bücher der Bibel'!$C:$C,'Bücher der Bibel'!$C:$C,$R66,2,1),0,1)
))</f>
        <v/>
      </c>
      <c r="U66" s="14" t="str">
        <f>IF(ISBLANK($D66),"",_xlfn.XLOOKUP(CONCATENATE($Q66,$R66),'Bücher der Bibel'!$D:$D,'Bücher der Bibel'!$D:$D,_xlfn.XLOOKUP(CONCATENATE($Q66,IF($Q66="","",". "),$R66,"*"),'Bücher der Bibel'!$B:$B,'Bücher der Bibel'!$D:$D,$R66,2,1),0,1))</f>
        <v/>
      </c>
      <c r="V66" s="14" t="str">
        <f>IF(ISBLANK($D66),"",IFERROR(SUBSTITUTE(MID($O66,FIND("#",SUBSTITUTE($O66," ","#",LEN($O66)-LEN(SUBSTITUTE($O66," ",""))))+1,LEN($O66)),";","; "),""))</f>
        <v/>
      </c>
      <c r="W66" s="15" t="str">
        <f>IF(ISBLANK($D66),"",IFERROR(LEFT($V66,SEARCH(",",$V66)-1),$V66))</f>
        <v/>
      </c>
      <c r="X66" s="15" t="str">
        <f>IF(ISBLANK($D66),"",IF(ISERROR(SEARCH(";",$V66,1)),IFERROR(RIGHT($V66,LEN($V66)-SEARCH(",",$V66)),""),NA()))</f>
        <v/>
      </c>
      <c r="Y66" s="15" t="str">
        <f>IF(ISBLANK($D66),"",
IF(NOT(ISERROR(SEARCH(";",$V66,1))),"Mehrere Kapitel",
IF(NOT(ISERROR(SEARCH("-",$W66,1))),"Kapitelbereich",
IF($X66="","Einzelnes Kapitel",
IF(NOT(ISERROR(SEARCH("-",$X66,1))),"Versbereich",
IF(NOT(ISERROR(SEARCH(".",$X66,1))),"Mehrere Verse",
"Einzelner Vers"))))))</f>
        <v/>
      </c>
      <c r="Z66" s="15" t="str">
        <f>IF(ISBLANK($D66),"",
IF(AND(ISERROR(SEARCH(";",$V66,1)),ISERROR(SEARCH("-",$W66,1))),"Singular","Plural"))</f>
        <v/>
      </c>
      <c r="AA66" s="15" t="str">
        <f>IF(ISBLANK($D66),"",_xlfn.NUMBERVALUE(LEFT($W66,MIN(IFERROR(SEARCH("-",$W66)-1,LEN($W66)),IFERROR(SEARCH(".",$W66)-1,LEN($W66)),IFERROR(SEARCH("(",$W66)-1,LEN($W66))))))</f>
        <v/>
      </c>
      <c r="AB66" s="15" t="str">
        <f>IF(ISBLANK($D66),"",_xlfn.NUMBERVALUE(LEFT($X66,MIN(IFERROR(SEARCH("-",$X66)-1,LEN($X66)),IFERROR(SEARCH(".",$X66)-1,LEN($X66)),IFERROR(SEARCH("(",$X66)-1,LEN($X66))))))</f>
        <v/>
      </c>
      <c r="AC66" s="15" t="str">
        <f>IF(ISBLANK($D66),"",_xlfn.NUMBERVALUE(
IF(ISNUMBER($S66),$S66*1000000,0)+
IF(ISNUMBER($AA66),$AA66*1000,0)+
IF(ISNUMBER($AB66),$AB66,0)
))</f>
        <v/>
      </c>
      <c r="AD66" s="14" t="str">
        <f>IF(ISBLANK($D66),"",TRIM(CONCATENATE($T66," ",SUBSTITUTE($V66,"-","–"))))</f>
        <v/>
      </c>
      <c r="AE66" s="14" t="str">
        <f>IF(ISBLANK($D66),"",TRIM(CONCATENATE($U66," ",SUBSTITUTE($V66,"-","–"))))</f>
        <v/>
      </c>
      <c r="AF66" s="16" t="str">
        <f>IF(ISBLANK($D66),"",CONCATENATE($U66," ",SUBSTITUTE(SUBSTITUTE($V66,",",":"),".",",")))</f>
        <v/>
      </c>
      <c r="AG66" s="17" t="str">
        <f>IF(ISBLANK($D66),"",HYPERLINK(CONCATENATE("https://www.bibleserver.com/EU/",$AD66),CONCATENATE("Öffne ",$AD66," auf bibleserver.com")))</f>
        <v/>
      </c>
      <c r="AH66" s="18" t="str">
        <f>IF(ISBLANK($D66),"",HYPERLINK(CONCATENATE("accord://read/EÜ-LEM?",SUBSTITUTE($AF66," ","_")),CONCATENATE("Öffne ",$AF66," in Accordance")))</f>
        <v/>
      </c>
    </row>
    <row r="67" spans="10:34" x14ac:dyDescent="0.2">
      <c r="J67" s="41" t="str">
        <f>IF(ISBLANK($D67),"",IFERROR(TRIM(LEFT($G67,FIND("#",$G67)-1)),$G67))</f>
        <v/>
      </c>
      <c r="K67" s="14" t="str">
        <f>IF(ISBLANK($D67),"",_xlfn.NUMBERVALUE(_xlfn.XLOOKUP($J67,Themen!$B:$B,Themen!$A:$A,999,0,1)))</f>
        <v/>
      </c>
      <c r="L67" s="14" t="str">
        <f>IF(ISBLANK($D67),"",IFERROR(_xlfn.NUMBERVALUE(TRIM(RIGHT($G67,LEN($G67)-FIND("#",$G67)))),999))</f>
        <v/>
      </c>
      <c r="M67" s="39" t="str">
        <f>IF(ISBLANK($D67),"",$L67+1000*$K67)</f>
        <v/>
      </c>
      <c r="N67" s="14" t="str">
        <f>IF(ISBLANK($D67),"",IF($S67&lt;&gt;"","Bibel","Sonstiges"))</f>
        <v/>
      </c>
      <c r="O67" s="32" t="str">
        <f>IF(ISBLANK($D67),"",SUBSTITUTE(SUBSTITUTE(SUBSTITUTE($D67,", ",","),"; ",";"),". ","."))</f>
        <v/>
      </c>
      <c r="P67" s="14" t="str">
        <f>IF(ISBLANK($D67),"",IFERROR(MID($O67,1,FIND("#",SUBSTITUTE($O67," ","#",LEN($O67)-LEN(SUBSTITUTE($O67," ",""))))-1),$O67))</f>
        <v/>
      </c>
      <c r="Q67" s="14" t="str">
        <f>IF(ISBLANK($D67),"",IF(ISERROR(_xlfn.NUMBERVALUE(LEFT($P67,1))),"",LEFT($P67,1)))</f>
        <v/>
      </c>
      <c r="R67" s="14" t="str">
        <f>IF(ISBLANK($D67),"",TRIM(IF($Q67="",$P67,IF(MID($P67,2,1)=".",MID($P67,3,LEN($P67)-2),MID($P67,2,LEN($P67)-1)))))</f>
        <v/>
      </c>
      <c r="S67" s="14" t="str">
        <f>IF(ISBLANK($D67),"",_xlfn.XLOOKUP(CONCATENATE($Q67,$R67),'Bücher der Bibel'!$D:$D,'Bücher der Bibel'!$A:$A,_xlfn.XLOOKUP(CONCATENATE($Q67,IF($Q67="","",". "),$R67,"*"),'Bücher der Bibel'!$B:$B,'Bücher der Bibel'!$A:$A,"",2,1),0,1))</f>
        <v/>
      </c>
      <c r="T67" s="14" t="str">
        <f>IF(ISBLANK($D67),"",IF($Z67="Plural",
_xlfn.XLOOKUP(CONCATENATE($Q67,$R67),'Bücher der Bibel'!$D:$D,'Bücher der Bibel'!$B:$B,_xlfn.XLOOKUP(CONCATENATE($Q67,IF($Q67="","",". "),$R67,"*"),'Bücher der Bibel'!$B:$B,'Bücher der Bibel'!$B:$B,$R67,2,1),0,1),
_xlfn.XLOOKUP(CONCATENATE($Q67,$R67),'Bücher der Bibel'!$D:$D,'Bücher der Bibel'!$C:$C,_xlfn.XLOOKUP(CONCATENATE($Q67,IF($Q67="","",". "),$R67,"*"),'Bücher der Bibel'!$C:$C,'Bücher der Bibel'!$C:$C,$R67,2,1),0,1)
))</f>
        <v/>
      </c>
      <c r="U67" s="14" t="str">
        <f>IF(ISBLANK($D67),"",_xlfn.XLOOKUP(CONCATENATE($Q67,$R67),'Bücher der Bibel'!$D:$D,'Bücher der Bibel'!$D:$D,_xlfn.XLOOKUP(CONCATENATE($Q67,IF($Q67="","",". "),$R67,"*"),'Bücher der Bibel'!$B:$B,'Bücher der Bibel'!$D:$D,$R67,2,1),0,1))</f>
        <v/>
      </c>
      <c r="V67" s="14" t="str">
        <f>IF(ISBLANK($D67),"",IFERROR(SUBSTITUTE(MID($O67,FIND("#",SUBSTITUTE($O67," ","#",LEN($O67)-LEN(SUBSTITUTE($O67," ",""))))+1,LEN($O67)),";","; "),""))</f>
        <v/>
      </c>
      <c r="W67" s="15" t="str">
        <f>IF(ISBLANK($D67),"",IFERROR(LEFT($V67,SEARCH(",",$V67)-1),$V67))</f>
        <v/>
      </c>
      <c r="X67" s="15" t="str">
        <f>IF(ISBLANK($D67),"",IF(ISERROR(SEARCH(";",$V67,1)),IFERROR(RIGHT($V67,LEN($V67)-SEARCH(",",$V67)),""),NA()))</f>
        <v/>
      </c>
      <c r="Y67" s="15" t="str">
        <f>IF(ISBLANK($D67),"",
IF(NOT(ISERROR(SEARCH(";",$V67,1))),"Mehrere Kapitel",
IF(NOT(ISERROR(SEARCH("-",$W67,1))),"Kapitelbereich",
IF($X67="","Einzelnes Kapitel",
IF(NOT(ISERROR(SEARCH("-",$X67,1))),"Versbereich",
IF(NOT(ISERROR(SEARCH(".",$X67,1))),"Mehrere Verse",
"Einzelner Vers"))))))</f>
        <v/>
      </c>
      <c r="Z67" s="15" t="str">
        <f>IF(ISBLANK($D67),"",
IF(AND(ISERROR(SEARCH(";",$V67,1)),ISERROR(SEARCH("-",$W67,1))),"Singular","Plural"))</f>
        <v/>
      </c>
      <c r="AA67" s="15" t="str">
        <f>IF(ISBLANK($D67),"",_xlfn.NUMBERVALUE(LEFT($W67,MIN(IFERROR(SEARCH("-",$W67)-1,LEN($W67)),IFERROR(SEARCH(".",$W67)-1,LEN($W67)),IFERROR(SEARCH("(",$W67)-1,LEN($W67))))))</f>
        <v/>
      </c>
      <c r="AB67" s="15" t="str">
        <f>IF(ISBLANK($D67),"",_xlfn.NUMBERVALUE(LEFT($X67,MIN(IFERROR(SEARCH("-",$X67)-1,LEN($X67)),IFERROR(SEARCH(".",$X67)-1,LEN($X67)),IFERROR(SEARCH("(",$X67)-1,LEN($X67))))))</f>
        <v/>
      </c>
      <c r="AC67" s="15" t="str">
        <f>IF(ISBLANK($D67),"",_xlfn.NUMBERVALUE(
IF(ISNUMBER($S67),$S67*1000000,0)+
IF(ISNUMBER($AA67),$AA67*1000,0)+
IF(ISNUMBER($AB67),$AB67,0)
))</f>
        <v/>
      </c>
      <c r="AD67" s="14" t="str">
        <f>IF(ISBLANK($D67),"",TRIM(CONCATENATE($T67," ",SUBSTITUTE($V67,"-","–"))))</f>
        <v/>
      </c>
      <c r="AE67" s="14" t="str">
        <f>IF(ISBLANK($D67),"",TRIM(CONCATENATE($U67," ",SUBSTITUTE($V67,"-","–"))))</f>
        <v/>
      </c>
      <c r="AF67" s="16" t="str">
        <f>IF(ISBLANK($D67),"",CONCATENATE($U67," ",SUBSTITUTE(SUBSTITUTE($V67,",",":"),".",",")))</f>
        <v/>
      </c>
      <c r="AG67" s="17" t="str">
        <f>IF(ISBLANK($D67),"",HYPERLINK(CONCATENATE("https://www.bibleserver.com/EU/",$AD67),CONCATENATE("Öffne ",$AD67," auf bibleserver.com")))</f>
        <v/>
      </c>
      <c r="AH67" s="18" t="str">
        <f>IF(ISBLANK($D67),"",HYPERLINK(CONCATENATE("accord://read/EÜ-LEM?",SUBSTITUTE($AF67," ","_")),CONCATENATE("Öffne ",$AF67," in Accordance")))</f>
        <v/>
      </c>
    </row>
    <row r="68" spans="10:34" x14ac:dyDescent="0.2">
      <c r="J68" s="41" t="str">
        <f>IF(ISBLANK($D68),"",IFERROR(TRIM(LEFT($G68,FIND("#",$G68)-1)),$G68))</f>
        <v/>
      </c>
      <c r="K68" s="14" t="str">
        <f>IF(ISBLANK($D68),"",_xlfn.NUMBERVALUE(_xlfn.XLOOKUP($J68,Themen!$B:$B,Themen!$A:$A,999,0,1)))</f>
        <v/>
      </c>
      <c r="L68" s="14" t="str">
        <f>IF(ISBLANK($D68),"",IFERROR(_xlfn.NUMBERVALUE(TRIM(RIGHT($G68,LEN($G68)-FIND("#",$G68)))),999))</f>
        <v/>
      </c>
      <c r="M68" s="39" t="str">
        <f>IF(ISBLANK($D68),"",$L68+1000*$K68)</f>
        <v/>
      </c>
      <c r="N68" s="14" t="str">
        <f>IF(ISBLANK($D68),"",IF($S68&lt;&gt;"","Bibel","Sonstiges"))</f>
        <v/>
      </c>
      <c r="O68" s="32" t="str">
        <f>IF(ISBLANK($D68),"",SUBSTITUTE(SUBSTITUTE(SUBSTITUTE($D68,", ",","),"; ",";"),". ","."))</f>
        <v/>
      </c>
      <c r="P68" s="14" t="str">
        <f>IF(ISBLANK($D68),"",IFERROR(MID($O68,1,FIND("#",SUBSTITUTE($O68," ","#",LEN($O68)-LEN(SUBSTITUTE($O68," ",""))))-1),$O68))</f>
        <v/>
      </c>
      <c r="Q68" s="14" t="str">
        <f>IF(ISBLANK($D68),"",IF(ISERROR(_xlfn.NUMBERVALUE(LEFT($P68,1))),"",LEFT($P68,1)))</f>
        <v/>
      </c>
      <c r="R68" s="14" t="str">
        <f>IF(ISBLANK($D68),"",TRIM(IF($Q68="",$P68,IF(MID($P68,2,1)=".",MID($P68,3,LEN($P68)-2),MID($P68,2,LEN($P68)-1)))))</f>
        <v/>
      </c>
      <c r="S68" s="14" t="str">
        <f>IF(ISBLANK($D68),"",_xlfn.XLOOKUP(CONCATENATE($Q68,$R68),'Bücher der Bibel'!$D:$D,'Bücher der Bibel'!$A:$A,_xlfn.XLOOKUP(CONCATENATE($Q68,IF($Q68="","",". "),$R68,"*"),'Bücher der Bibel'!$B:$B,'Bücher der Bibel'!$A:$A,"",2,1),0,1))</f>
        <v/>
      </c>
      <c r="T68" s="14" t="str">
        <f>IF(ISBLANK($D68),"",IF($Z68="Plural",
_xlfn.XLOOKUP(CONCATENATE($Q68,$R68),'Bücher der Bibel'!$D:$D,'Bücher der Bibel'!$B:$B,_xlfn.XLOOKUP(CONCATENATE($Q68,IF($Q68="","",". "),$R68,"*"),'Bücher der Bibel'!$B:$B,'Bücher der Bibel'!$B:$B,$R68,2,1),0,1),
_xlfn.XLOOKUP(CONCATENATE($Q68,$R68),'Bücher der Bibel'!$D:$D,'Bücher der Bibel'!$C:$C,_xlfn.XLOOKUP(CONCATENATE($Q68,IF($Q68="","",". "),$R68,"*"),'Bücher der Bibel'!$C:$C,'Bücher der Bibel'!$C:$C,$R68,2,1),0,1)
))</f>
        <v/>
      </c>
      <c r="U68" s="14" t="str">
        <f>IF(ISBLANK($D68),"",_xlfn.XLOOKUP(CONCATENATE($Q68,$R68),'Bücher der Bibel'!$D:$D,'Bücher der Bibel'!$D:$D,_xlfn.XLOOKUP(CONCATENATE($Q68,IF($Q68="","",". "),$R68,"*"),'Bücher der Bibel'!$B:$B,'Bücher der Bibel'!$D:$D,$R68,2,1),0,1))</f>
        <v/>
      </c>
      <c r="V68" s="14" t="str">
        <f>IF(ISBLANK($D68),"",IFERROR(SUBSTITUTE(MID($O68,FIND("#",SUBSTITUTE($O68," ","#",LEN($O68)-LEN(SUBSTITUTE($O68," ",""))))+1,LEN($O68)),";","; "),""))</f>
        <v/>
      </c>
      <c r="W68" s="15" t="str">
        <f>IF(ISBLANK($D68),"",IFERROR(LEFT($V68,SEARCH(",",$V68)-1),$V68))</f>
        <v/>
      </c>
      <c r="X68" s="15" t="str">
        <f>IF(ISBLANK($D68),"",IF(ISERROR(SEARCH(";",$V68,1)),IFERROR(RIGHT($V68,LEN($V68)-SEARCH(",",$V68)),""),NA()))</f>
        <v/>
      </c>
      <c r="Y68" s="15" t="str">
        <f>IF(ISBLANK($D68),"",
IF(NOT(ISERROR(SEARCH(";",$V68,1))),"Mehrere Kapitel",
IF(NOT(ISERROR(SEARCH("-",$W68,1))),"Kapitelbereich",
IF($X68="","Einzelnes Kapitel",
IF(NOT(ISERROR(SEARCH("-",$X68,1))),"Versbereich",
IF(NOT(ISERROR(SEARCH(".",$X68,1))),"Mehrere Verse",
"Einzelner Vers"))))))</f>
        <v/>
      </c>
      <c r="Z68" s="15" t="str">
        <f>IF(ISBLANK($D68),"",
IF(AND(ISERROR(SEARCH(";",$V68,1)),ISERROR(SEARCH("-",$W68,1))),"Singular","Plural"))</f>
        <v/>
      </c>
      <c r="AA68" s="15" t="str">
        <f>IF(ISBLANK($D68),"",_xlfn.NUMBERVALUE(LEFT($W68,MIN(IFERROR(SEARCH("-",$W68)-1,LEN($W68)),IFERROR(SEARCH(".",$W68)-1,LEN($W68)),IFERROR(SEARCH("(",$W68)-1,LEN($W68))))))</f>
        <v/>
      </c>
      <c r="AB68" s="15" t="str">
        <f>IF(ISBLANK($D68),"",_xlfn.NUMBERVALUE(LEFT($X68,MIN(IFERROR(SEARCH("-",$X68)-1,LEN($X68)),IFERROR(SEARCH(".",$X68)-1,LEN($X68)),IFERROR(SEARCH("(",$X68)-1,LEN($X68))))))</f>
        <v/>
      </c>
      <c r="AC68" s="15" t="str">
        <f>IF(ISBLANK($D68),"",_xlfn.NUMBERVALUE(
IF(ISNUMBER($S68),$S68*1000000,0)+
IF(ISNUMBER($AA68),$AA68*1000,0)+
IF(ISNUMBER($AB68),$AB68,0)
))</f>
        <v/>
      </c>
      <c r="AD68" s="14" t="str">
        <f>IF(ISBLANK($D68),"",TRIM(CONCATENATE($T68," ",SUBSTITUTE($V68,"-","–"))))</f>
        <v/>
      </c>
      <c r="AE68" s="14" t="str">
        <f>IF(ISBLANK($D68),"",TRIM(CONCATENATE($U68," ",SUBSTITUTE($V68,"-","–"))))</f>
        <v/>
      </c>
      <c r="AF68" s="16" t="str">
        <f>IF(ISBLANK($D68),"",CONCATENATE($U68," ",SUBSTITUTE(SUBSTITUTE($V68,",",":"),".",",")))</f>
        <v/>
      </c>
      <c r="AG68" s="17" t="str">
        <f>IF(ISBLANK($D68),"",HYPERLINK(CONCATENATE("https://www.bibleserver.com/EU/",$AD68),CONCATENATE("Öffne ",$AD68," auf bibleserver.com")))</f>
        <v/>
      </c>
      <c r="AH68" s="18" t="str">
        <f>IF(ISBLANK($D68),"",HYPERLINK(CONCATENATE("accord://read/EÜ-LEM?",SUBSTITUTE($AF68," ","_")),CONCATENATE("Öffne ",$AF68," in Accordance")))</f>
        <v/>
      </c>
    </row>
    <row r="69" spans="10:34" x14ac:dyDescent="0.2">
      <c r="J69" s="41" t="str">
        <f>IF(ISBLANK($D69),"",IFERROR(TRIM(LEFT($G69,FIND("#",$G69)-1)),$G69))</f>
        <v/>
      </c>
      <c r="K69" s="14" t="str">
        <f>IF(ISBLANK($D69),"",_xlfn.NUMBERVALUE(_xlfn.XLOOKUP($J69,Themen!$B:$B,Themen!$A:$A,999,0,1)))</f>
        <v/>
      </c>
      <c r="L69" s="14" t="str">
        <f>IF(ISBLANK($D69),"",IFERROR(_xlfn.NUMBERVALUE(TRIM(RIGHT($G69,LEN($G69)-FIND("#",$G69)))),999))</f>
        <v/>
      </c>
      <c r="M69" s="39" t="str">
        <f>IF(ISBLANK($D69),"",$L69+1000*$K69)</f>
        <v/>
      </c>
      <c r="N69" s="14" t="str">
        <f>IF(ISBLANK($D69),"",IF($S69&lt;&gt;"","Bibel","Sonstiges"))</f>
        <v/>
      </c>
      <c r="O69" s="32" t="str">
        <f>IF(ISBLANK($D69),"",SUBSTITUTE(SUBSTITUTE(SUBSTITUTE($D69,", ",","),"; ",";"),". ","."))</f>
        <v/>
      </c>
      <c r="P69" s="14" t="str">
        <f>IF(ISBLANK($D69),"",IFERROR(MID($O69,1,FIND("#",SUBSTITUTE($O69," ","#",LEN($O69)-LEN(SUBSTITUTE($O69," ",""))))-1),$O69))</f>
        <v/>
      </c>
      <c r="Q69" s="14" t="str">
        <f>IF(ISBLANK($D69),"",IF(ISERROR(_xlfn.NUMBERVALUE(LEFT($P69,1))),"",LEFT($P69,1)))</f>
        <v/>
      </c>
      <c r="R69" s="14" t="str">
        <f>IF(ISBLANK($D69),"",TRIM(IF($Q69="",$P69,IF(MID($P69,2,1)=".",MID($P69,3,LEN($P69)-2),MID($P69,2,LEN($P69)-1)))))</f>
        <v/>
      </c>
      <c r="S69" s="14" t="str">
        <f>IF(ISBLANK($D69),"",_xlfn.XLOOKUP(CONCATENATE($Q69,$R69),'Bücher der Bibel'!$D:$D,'Bücher der Bibel'!$A:$A,_xlfn.XLOOKUP(CONCATENATE($Q69,IF($Q69="","",". "),$R69,"*"),'Bücher der Bibel'!$B:$B,'Bücher der Bibel'!$A:$A,"",2,1),0,1))</f>
        <v/>
      </c>
      <c r="T69" s="14" t="str">
        <f>IF(ISBLANK($D69),"",IF($Z69="Plural",
_xlfn.XLOOKUP(CONCATENATE($Q69,$R69),'Bücher der Bibel'!$D:$D,'Bücher der Bibel'!$B:$B,_xlfn.XLOOKUP(CONCATENATE($Q69,IF($Q69="","",". "),$R69,"*"),'Bücher der Bibel'!$B:$B,'Bücher der Bibel'!$B:$B,$R69,2,1),0,1),
_xlfn.XLOOKUP(CONCATENATE($Q69,$R69),'Bücher der Bibel'!$D:$D,'Bücher der Bibel'!$C:$C,_xlfn.XLOOKUP(CONCATENATE($Q69,IF($Q69="","",". "),$R69,"*"),'Bücher der Bibel'!$C:$C,'Bücher der Bibel'!$C:$C,$R69,2,1),0,1)
))</f>
        <v/>
      </c>
      <c r="U69" s="14" t="str">
        <f>IF(ISBLANK($D69),"",_xlfn.XLOOKUP(CONCATENATE($Q69,$R69),'Bücher der Bibel'!$D:$D,'Bücher der Bibel'!$D:$D,_xlfn.XLOOKUP(CONCATENATE($Q69,IF($Q69="","",". "),$R69,"*"),'Bücher der Bibel'!$B:$B,'Bücher der Bibel'!$D:$D,$R69,2,1),0,1))</f>
        <v/>
      </c>
      <c r="V69" s="14" t="str">
        <f>IF(ISBLANK($D69),"",IFERROR(SUBSTITUTE(MID($O69,FIND("#",SUBSTITUTE($O69," ","#",LEN($O69)-LEN(SUBSTITUTE($O69," ",""))))+1,LEN($O69)),";","; "),""))</f>
        <v/>
      </c>
      <c r="W69" s="15" t="str">
        <f>IF(ISBLANK($D69),"",IFERROR(LEFT($V69,SEARCH(",",$V69)-1),$V69))</f>
        <v/>
      </c>
      <c r="X69" s="15" t="str">
        <f>IF(ISBLANK($D69),"",IF(ISERROR(SEARCH(";",$V69,1)),IFERROR(RIGHT($V69,LEN($V69)-SEARCH(",",$V69)),""),NA()))</f>
        <v/>
      </c>
      <c r="Y69" s="15" t="str">
        <f>IF(ISBLANK($D69),"",
IF(NOT(ISERROR(SEARCH(";",$V69,1))),"Mehrere Kapitel",
IF(NOT(ISERROR(SEARCH("-",$W69,1))),"Kapitelbereich",
IF($X69="","Einzelnes Kapitel",
IF(NOT(ISERROR(SEARCH("-",$X69,1))),"Versbereich",
IF(NOT(ISERROR(SEARCH(".",$X69,1))),"Mehrere Verse",
"Einzelner Vers"))))))</f>
        <v/>
      </c>
      <c r="Z69" s="15" t="str">
        <f>IF(ISBLANK($D69),"",
IF(AND(ISERROR(SEARCH(";",$V69,1)),ISERROR(SEARCH("-",$W69,1))),"Singular","Plural"))</f>
        <v/>
      </c>
      <c r="AA69" s="15" t="str">
        <f>IF(ISBLANK($D69),"",_xlfn.NUMBERVALUE(LEFT($W69,MIN(IFERROR(SEARCH("-",$W69)-1,LEN($W69)),IFERROR(SEARCH(".",$W69)-1,LEN($W69)),IFERROR(SEARCH("(",$W69)-1,LEN($W69))))))</f>
        <v/>
      </c>
      <c r="AB69" s="15" t="str">
        <f>IF(ISBLANK($D69),"",_xlfn.NUMBERVALUE(LEFT($X69,MIN(IFERROR(SEARCH("-",$X69)-1,LEN($X69)),IFERROR(SEARCH(".",$X69)-1,LEN($X69)),IFERROR(SEARCH("(",$X69)-1,LEN($X69))))))</f>
        <v/>
      </c>
      <c r="AC69" s="15" t="str">
        <f>IF(ISBLANK($D69),"",_xlfn.NUMBERVALUE(
IF(ISNUMBER($S69),$S69*1000000,0)+
IF(ISNUMBER($AA69),$AA69*1000,0)+
IF(ISNUMBER($AB69),$AB69,0)
))</f>
        <v/>
      </c>
      <c r="AD69" s="14" t="str">
        <f>IF(ISBLANK($D69),"",TRIM(CONCATENATE($T69," ",SUBSTITUTE($V69,"-","–"))))</f>
        <v/>
      </c>
      <c r="AE69" s="14" t="str">
        <f>IF(ISBLANK($D69),"",TRIM(CONCATENATE($U69," ",SUBSTITUTE($V69,"-","–"))))</f>
        <v/>
      </c>
      <c r="AF69" s="16" t="str">
        <f>IF(ISBLANK($D69),"",CONCATENATE($U69," ",SUBSTITUTE(SUBSTITUTE($V69,",",":"),".",",")))</f>
        <v/>
      </c>
      <c r="AG69" s="17" t="str">
        <f>IF(ISBLANK($D69),"",HYPERLINK(CONCATENATE("https://www.bibleserver.com/EU/",$AD69),CONCATENATE("Öffne ",$AD69," auf bibleserver.com")))</f>
        <v/>
      </c>
      <c r="AH69" s="18" t="str">
        <f>IF(ISBLANK($D69),"",HYPERLINK(CONCATENATE("accord://read/EÜ-LEM?",SUBSTITUTE($AF69," ","_")),CONCATENATE("Öffne ",$AF69," in Accordance")))</f>
        <v/>
      </c>
    </row>
    <row r="70" spans="10:34" x14ac:dyDescent="0.2">
      <c r="J70" s="41" t="str">
        <f>IF(ISBLANK($D70),"",IFERROR(TRIM(LEFT($G70,FIND("#",$G70)-1)),$G70))</f>
        <v/>
      </c>
      <c r="K70" s="14" t="str">
        <f>IF(ISBLANK($D70),"",_xlfn.NUMBERVALUE(_xlfn.XLOOKUP($J70,Themen!$B:$B,Themen!$A:$A,999,0,1)))</f>
        <v/>
      </c>
      <c r="L70" s="14" t="str">
        <f>IF(ISBLANK($D70),"",IFERROR(_xlfn.NUMBERVALUE(TRIM(RIGHT($G70,LEN($G70)-FIND("#",$G70)))),999))</f>
        <v/>
      </c>
      <c r="M70" s="39" t="str">
        <f>IF(ISBLANK($D70),"",$L70+1000*$K70)</f>
        <v/>
      </c>
      <c r="N70" s="14" t="str">
        <f>IF(ISBLANK($D70),"",IF($S70&lt;&gt;"","Bibel","Sonstiges"))</f>
        <v/>
      </c>
      <c r="O70" s="32" t="str">
        <f>IF(ISBLANK($D70),"",SUBSTITUTE(SUBSTITUTE(SUBSTITUTE($D70,", ",","),"; ",";"),". ","."))</f>
        <v/>
      </c>
      <c r="P70" s="14" t="str">
        <f>IF(ISBLANK($D70),"",IFERROR(MID($O70,1,FIND("#",SUBSTITUTE($O70," ","#",LEN($O70)-LEN(SUBSTITUTE($O70," ",""))))-1),$O70))</f>
        <v/>
      </c>
      <c r="Q70" s="14" t="str">
        <f>IF(ISBLANK($D70),"",IF(ISERROR(_xlfn.NUMBERVALUE(LEFT($P70,1))),"",LEFT($P70,1)))</f>
        <v/>
      </c>
      <c r="R70" s="14" t="str">
        <f>IF(ISBLANK($D70),"",TRIM(IF($Q70="",$P70,IF(MID($P70,2,1)=".",MID($P70,3,LEN($P70)-2),MID($P70,2,LEN($P70)-1)))))</f>
        <v/>
      </c>
      <c r="S70" s="14" t="str">
        <f>IF(ISBLANK($D70),"",_xlfn.XLOOKUP(CONCATENATE($Q70,$R70),'Bücher der Bibel'!$D:$D,'Bücher der Bibel'!$A:$A,_xlfn.XLOOKUP(CONCATENATE($Q70,IF($Q70="","",". "),$R70,"*"),'Bücher der Bibel'!$B:$B,'Bücher der Bibel'!$A:$A,"",2,1),0,1))</f>
        <v/>
      </c>
      <c r="T70" s="14" t="str">
        <f>IF(ISBLANK($D70),"",IF($Z70="Plural",
_xlfn.XLOOKUP(CONCATENATE($Q70,$R70),'Bücher der Bibel'!$D:$D,'Bücher der Bibel'!$B:$B,_xlfn.XLOOKUP(CONCATENATE($Q70,IF($Q70="","",". "),$R70,"*"),'Bücher der Bibel'!$B:$B,'Bücher der Bibel'!$B:$B,$R70,2,1),0,1),
_xlfn.XLOOKUP(CONCATENATE($Q70,$R70),'Bücher der Bibel'!$D:$D,'Bücher der Bibel'!$C:$C,_xlfn.XLOOKUP(CONCATENATE($Q70,IF($Q70="","",". "),$R70,"*"),'Bücher der Bibel'!$C:$C,'Bücher der Bibel'!$C:$C,$R70,2,1),0,1)
))</f>
        <v/>
      </c>
      <c r="U70" s="14" t="str">
        <f>IF(ISBLANK($D70),"",_xlfn.XLOOKUP(CONCATENATE($Q70,$R70),'Bücher der Bibel'!$D:$D,'Bücher der Bibel'!$D:$D,_xlfn.XLOOKUP(CONCATENATE($Q70,IF($Q70="","",". "),$R70,"*"),'Bücher der Bibel'!$B:$B,'Bücher der Bibel'!$D:$D,$R70,2,1),0,1))</f>
        <v/>
      </c>
      <c r="V70" s="14" t="str">
        <f>IF(ISBLANK($D70),"",IFERROR(SUBSTITUTE(MID($O70,FIND("#",SUBSTITUTE($O70," ","#",LEN($O70)-LEN(SUBSTITUTE($O70," ",""))))+1,LEN($O70)),";","; "),""))</f>
        <v/>
      </c>
      <c r="W70" s="15" t="str">
        <f>IF(ISBLANK($D70),"",IFERROR(LEFT($V70,SEARCH(",",$V70)-1),$V70))</f>
        <v/>
      </c>
      <c r="X70" s="15" t="str">
        <f>IF(ISBLANK($D70),"",IF(ISERROR(SEARCH(";",$V70,1)),IFERROR(RIGHT($V70,LEN($V70)-SEARCH(",",$V70)),""),NA()))</f>
        <v/>
      </c>
      <c r="Y70" s="15" t="str">
        <f>IF(ISBLANK($D70),"",
IF(NOT(ISERROR(SEARCH(";",$V70,1))),"Mehrere Kapitel",
IF(NOT(ISERROR(SEARCH("-",$W70,1))),"Kapitelbereich",
IF($X70="","Einzelnes Kapitel",
IF(NOT(ISERROR(SEARCH("-",$X70,1))),"Versbereich",
IF(NOT(ISERROR(SEARCH(".",$X70,1))),"Mehrere Verse",
"Einzelner Vers"))))))</f>
        <v/>
      </c>
      <c r="Z70" s="15" t="str">
        <f>IF(ISBLANK($D70),"",
IF(AND(ISERROR(SEARCH(";",$V70,1)),ISERROR(SEARCH("-",$W70,1))),"Singular","Plural"))</f>
        <v/>
      </c>
      <c r="AA70" s="15" t="str">
        <f>IF(ISBLANK($D70),"",_xlfn.NUMBERVALUE(LEFT($W70,MIN(IFERROR(SEARCH("-",$W70)-1,LEN($W70)),IFERROR(SEARCH(".",$W70)-1,LEN($W70)),IFERROR(SEARCH("(",$W70)-1,LEN($W70))))))</f>
        <v/>
      </c>
      <c r="AB70" s="15" t="str">
        <f>IF(ISBLANK($D70),"",_xlfn.NUMBERVALUE(LEFT($X70,MIN(IFERROR(SEARCH("-",$X70)-1,LEN($X70)),IFERROR(SEARCH(".",$X70)-1,LEN($X70)),IFERROR(SEARCH("(",$X70)-1,LEN($X70))))))</f>
        <v/>
      </c>
      <c r="AC70" s="15" t="str">
        <f>IF(ISBLANK($D70),"",_xlfn.NUMBERVALUE(
IF(ISNUMBER($S70),$S70*1000000,0)+
IF(ISNUMBER($AA70),$AA70*1000,0)+
IF(ISNUMBER($AB70),$AB70,0)
))</f>
        <v/>
      </c>
      <c r="AD70" s="14" t="str">
        <f>IF(ISBLANK($D70),"",TRIM(CONCATENATE($T70," ",SUBSTITUTE($V70,"-","–"))))</f>
        <v/>
      </c>
      <c r="AE70" s="14" t="str">
        <f>IF(ISBLANK($D70),"",TRIM(CONCATENATE($U70," ",SUBSTITUTE($V70,"-","–"))))</f>
        <v/>
      </c>
      <c r="AF70" s="16" t="str">
        <f>IF(ISBLANK($D70),"",CONCATENATE($U70," ",SUBSTITUTE(SUBSTITUTE($V70,",",":"),".",",")))</f>
        <v/>
      </c>
      <c r="AG70" s="17" t="str">
        <f>IF(ISBLANK($D70),"",HYPERLINK(CONCATENATE("https://www.bibleserver.com/EU/",$AD70),CONCATENATE("Öffne ",$AD70," auf bibleserver.com")))</f>
        <v/>
      </c>
      <c r="AH70" s="18" t="str">
        <f>IF(ISBLANK($D70),"",HYPERLINK(CONCATENATE("accord://read/EÜ-LEM?",SUBSTITUTE($AF70," ","_")),CONCATENATE("Öffne ",$AF70," in Accordance")))</f>
        <v/>
      </c>
    </row>
    <row r="71" spans="10:34" x14ac:dyDescent="0.2">
      <c r="J71" s="41" t="str">
        <f>IF(ISBLANK($D71),"",IFERROR(TRIM(LEFT($G71,FIND("#",$G71)-1)),$G71))</f>
        <v/>
      </c>
      <c r="K71" s="14" t="str">
        <f>IF(ISBLANK($D71),"",_xlfn.NUMBERVALUE(_xlfn.XLOOKUP($J71,Themen!$B:$B,Themen!$A:$A,999,0,1)))</f>
        <v/>
      </c>
      <c r="L71" s="14" t="str">
        <f>IF(ISBLANK($D71),"",IFERROR(_xlfn.NUMBERVALUE(TRIM(RIGHT($G71,LEN($G71)-FIND("#",$G71)))),999))</f>
        <v/>
      </c>
      <c r="M71" s="39" t="str">
        <f>IF(ISBLANK($D71),"",$L71+1000*$K71)</f>
        <v/>
      </c>
      <c r="N71" s="14" t="str">
        <f>IF(ISBLANK($D71),"",IF($S71&lt;&gt;"","Bibel","Sonstiges"))</f>
        <v/>
      </c>
      <c r="O71" s="32" t="str">
        <f>IF(ISBLANK($D71),"",SUBSTITUTE(SUBSTITUTE(SUBSTITUTE($D71,", ",","),"; ",";"),". ","."))</f>
        <v/>
      </c>
      <c r="P71" s="14" t="str">
        <f>IF(ISBLANK($D71),"",IFERROR(MID($O71,1,FIND("#",SUBSTITUTE($O71," ","#",LEN($O71)-LEN(SUBSTITUTE($O71," ",""))))-1),$O71))</f>
        <v/>
      </c>
      <c r="Q71" s="14" t="str">
        <f>IF(ISBLANK($D71),"",IF(ISERROR(_xlfn.NUMBERVALUE(LEFT($P71,1))),"",LEFT($P71,1)))</f>
        <v/>
      </c>
      <c r="R71" s="14" t="str">
        <f>IF(ISBLANK($D71),"",TRIM(IF($Q71="",$P71,IF(MID($P71,2,1)=".",MID($P71,3,LEN($P71)-2),MID($P71,2,LEN($P71)-1)))))</f>
        <v/>
      </c>
      <c r="S71" s="14" t="str">
        <f>IF(ISBLANK($D71),"",_xlfn.XLOOKUP(CONCATENATE($Q71,$R71),'Bücher der Bibel'!$D:$D,'Bücher der Bibel'!$A:$A,_xlfn.XLOOKUP(CONCATENATE($Q71,IF($Q71="","",". "),$R71,"*"),'Bücher der Bibel'!$B:$B,'Bücher der Bibel'!$A:$A,"",2,1),0,1))</f>
        <v/>
      </c>
      <c r="T71" s="14" t="str">
        <f>IF(ISBLANK($D71),"",IF($Z71="Plural",
_xlfn.XLOOKUP(CONCATENATE($Q71,$R71),'Bücher der Bibel'!$D:$D,'Bücher der Bibel'!$B:$B,_xlfn.XLOOKUP(CONCATENATE($Q71,IF($Q71="","",". "),$R71,"*"),'Bücher der Bibel'!$B:$B,'Bücher der Bibel'!$B:$B,$R71,2,1),0,1),
_xlfn.XLOOKUP(CONCATENATE($Q71,$R71),'Bücher der Bibel'!$D:$D,'Bücher der Bibel'!$C:$C,_xlfn.XLOOKUP(CONCATENATE($Q71,IF($Q71="","",". "),$R71,"*"),'Bücher der Bibel'!$C:$C,'Bücher der Bibel'!$C:$C,$R71,2,1),0,1)
))</f>
        <v/>
      </c>
      <c r="U71" s="14" t="str">
        <f>IF(ISBLANK($D71),"",_xlfn.XLOOKUP(CONCATENATE($Q71,$R71),'Bücher der Bibel'!$D:$D,'Bücher der Bibel'!$D:$D,_xlfn.XLOOKUP(CONCATENATE($Q71,IF($Q71="","",". "),$R71,"*"),'Bücher der Bibel'!$B:$B,'Bücher der Bibel'!$D:$D,$R71,2,1),0,1))</f>
        <v/>
      </c>
      <c r="V71" s="14" t="str">
        <f>IF(ISBLANK($D71),"",IFERROR(SUBSTITUTE(MID($O71,FIND("#",SUBSTITUTE($O71," ","#",LEN($O71)-LEN(SUBSTITUTE($O71," ",""))))+1,LEN($O71)),";","; "),""))</f>
        <v/>
      </c>
      <c r="W71" s="15" t="str">
        <f>IF(ISBLANK($D71),"",IFERROR(LEFT($V71,SEARCH(",",$V71)-1),$V71))</f>
        <v/>
      </c>
      <c r="X71" s="15" t="str">
        <f>IF(ISBLANK($D71),"",IF(ISERROR(SEARCH(";",$V71,1)),IFERROR(RIGHT($V71,LEN($V71)-SEARCH(",",$V71)),""),NA()))</f>
        <v/>
      </c>
      <c r="Y71" s="15" t="str">
        <f>IF(ISBLANK($D71),"",
IF(NOT(ISERROR(SEARCH(";",$V71,1))),"Mehrere Kapitel",
IF(NOT(ISERROR(SEARCH("-",$W71,1))),"Kapitelbereich",
IF($X71="","Einzelnes Kapitel",
IF(NOT(ISERROR(SEARCH("-",$X71,1))),"Versbereich",
IF(NOT(ISERROR(SEARCH(".",$X71,1))),"Mehrere Verse",
"Einzelner Vers"))))))</f>
        <v/>
      </c>
      <c r="Z71" s="15" t="str">
        <f>IF(ISBLANK($D71),"",
IF(AND(ISERROR(SEARCH(";",$V71,1)),ISERROR(SEARCH("-",$W71,1))),"Singular","Plural"))</f>
        <v/>
      </c>
      <c r="AA71" s="15" t="str">
        <f>IF(ISBLANK($D71),"",_xlfn.NUMBERVALUE(LEFT($W71,MIN(IFERROR(SEARCH("-",$W71)-1,LEN($W71)),IFERROR(SEARCH(".",$W71)-1,LEN($W71)),IFERROR(SEARCH("(",$W71)-1,LEN($W71))))))</f>
        <v/>
      </c>
      <c r="AB71" s="15" t="str">
        <f>IF(ISBLANK($D71),"",_xlfn.NUMBERVALUE(LEFT($X71,MIN(IFERROR(SEARCH("-",$X71)-1,LEN($X71)),IFERROR(SEARCH(".",$X71)-1,LEN($X71)),IFERROR(SEARCH("(",$X71)-1,LEN($X71))))))</f>
        <v/>
      </c>
      <c r="AC71" s="15" t="str">
        <f>IF(ISBLANK($D71),"",_xlfn.NUMBERVALUE(
IF(ISNUMBER($S71),$S71*1000000,0)+
IF(ISNUMBER($AA71),$AA71*1000,0)+
IF(ISNUMBER($AB71),$AB71,0)
))</f>
        <v/>
      </c>
      <c r="AD71" s="14" t="str">
        <f>IF(ISBLANK($D71),"",TRIM(CONCATENATE($T71," ",SUBSTITUTE($V71,"-","–"))))</f>
        <v/>
      </c>
      <c r="AE71" s="14" t="str">
        <f>IF(ISBLANK($D71),"",TRIM(CONCATENATE($U71," ",SUBSTITUTE($V71,"-","–"))))</f>
        <v/>
      </c>
      <c r="AF71" s="16" t="str">
        <f>IF(ISBLANK($D71),"",CONCATENATE($U71," ",SUBSTITUTE(SUBSTITUTE($V71,",",":"),".",",")))</f>
        <v/>
      </c>
      <c r="AG71" s="17" t="str">
        <f>IF(ISBLANK($D71),"",HYPERLINK(CONCATENATE("https://www.bibleserver.com/EU/",$AD71),CONCATENATE("Öffne ",$AD71," auf bibleserver.com")))</f>
        <v/>
      </c>
      <c r="AH71" s="18" t="str">
        <f>IF(ISBLANK($D71),"",HYPERLINK(CONCATENATE("accord://read/EÜ-LEM?",SUBSTITUTE($AF71," ","_")),CONCATENATE("Öffne ",$AF71," in Accordance")))</f>
        <v/>
      </c>
    </row>
    <row r="72" spans="10:34" x14ac:dyDescent="0.2">
      <c r="J72" s="41" t="str">
        <f>IF(ISBLANK($D72),"",IFERROR(TRIM(LEFT($G72,FIND("#",$G72)-1)),$G72))</f>
        <v/>
      </c>
      <c r="K72" s="14" t="str">
        <f>IF(ISBLANK($D72),"",_xlfn.NUMBERVALUE(_xlfn.XLOOKUP($J72,Themen!$B:$B,Themen!$A:$A,999,0,1)))</f>
        <v/>
      </c>
      <c r="L72" s="14" t="str">
        <f>IF(ISBLANK($D72),"",IFERROR(_xlfn.NUMBERVALUE(TRIM(RIGHT($G72,LEN($G72)-FIND("#",$G72)))),999))</f>
        <v/>
      </c>
      <c r="M72" s="39" t="str">
        <f>IF(ISBLANK($D72),"",$L72+1000*$K72)</f>
        <v/>
      </c>
      <c r="N72" s="14" t="str">
        <f>IF(ISBLANK($D72),"",IF($S72&lt;&gt;"","Bibel","Sonstiges"))</f>
        <v/>
      </c>
      <c r="O72" s="32" t="str">
        <f>IF(ISBLANK($D72),"",SUBSTITUTE(SUBSTITUTE(SUBSTITUTE($D72,", ",","),"; ",";"),". ","."))</f>
        <v/>
      </c>
      <c r="P72" s="14" t="str">
        <f>IF(ISBLANK($D72),"",IFERROR(MID($O72,1,FIND("#",SUBSTITUTE($O72," ","#",LEN($O72)-LEN(SUBSTITUTE($O72," ",""))))-1),$O72))</f>
        <v/>
      </c>
      <c r="Q72" s="14" t="str">
        <f>IF(ISBLANK($D72),"",IF(ISERROR(_xlfn.NUMBERVALUE(LEFT($P72,1))),"",LEFT($P72,1)))</f>
        <v/>
      </c>
      <c r="R72" s="14" t="str">
        <f>IF(ISBLANK($D72),"",TRIM(IF($Q72="",$P72,IF(MID($P72,2,1)=".",MID($P72,3,LEN($P72)-2),MID($P72,2,LEN($P72)-1)))))</f>
        <v/>
      </c>
      <c r="S72" s="14" t="str">
        <f>IF(ISBLANK($D72),"",_xlfn.XLOOKUP(CONCATENATE($Q72,$R72),'Bücher der Bibel'!$D:$D,'Bücher der Bibel'!$A:$A,_xlfn.XLOOKUP(CONCATENATE($Q72,IF($Q72="","",". "),$R72,"*"),'Bücher der Bibel'!$B:$B,'Bücher der Bibel'!$A:$A,"",2,1),0,1))</f>
        <v/>
      </c>
      <c r="T72" s="14" t="str">
        <f>IF(ISBLANK($D72),"",IF($Z72="Plural",
_xlfn.XLOOKUP(CONCATENATE($Q72,$R72),'Bücher der Bibel'!$D:$D,'Bücher der Bibel'!$B:$B,_xlfn.XLOOKUP(CONCATENATE($Q72,IF($Q72="","",". "),$R72,"*"),'Bücher der Bibel'!$B:$B,'Bücher der Bibel'!$B:$B,$R72,2,1),0,1),
_xlfn.XLOOKUP(CONCATENATE($Q72,$R72),'Bücher der Bibel'!$D:$D,'Bücher der Bibel'!$C:$C,_xlfn.XLOOKUP(CONCATENATE($Q72,IF($Q72="","",". "),$R72,"*"),'Bücher der Bibel'!$C:$C,'Bücher der Bibel'!$C:$C,$R72,2,1),0,1)
))</f>
        <v/>
      </c>
      <c r="U72" s="14" t="str">
        <f>IF(ISBLANK($D72),"",_xlfn.XLOOKUP(CONCATENATE($Q72,$R72),'Bücher der Bibel'!$D:$D,'Bücher der Bibel'!$D:$D,_xlfn.XLOOKUP(CONCATENATE($Q72,IF($Q72="","",". "),$R72,"*"),'Bücher der Bibel'!$B:$B,'Bücher der Bibel'!$D:$D,$R72,2,1),0,1))</f>
        <v/>
      </c>
      <c r="V72" s="14" t="str">
        <f>IF(ISBLANK($D72),"",IFERROR(SUBSTITUTE(MID($O72,FIND("#",SUBSTITUTE($O72," ","#",LEN($O72)-LEN(SUBSTITUTE($O72," ",""))))+1,LEN($O72)),";","; "),""))</f>
        <v/>
      </c>
      <c r="W72" s="15" t="str">
        <f>IF(ISBLANK($D72),"",IFERROR(LEFT($V72,SEARCH(",",$V72)-1),$V72))</f>
        <v/>
      </c>
      <c r="X72" s="15" t="str">
        <f>IF(ISBLANK($D72),"",IF(ISERROR(SEARCH(";",$V72,1)),IFERROR(RIGHT($V72,LEN($V72)-SEARCH(",",$V72)),""),NA()))</f>
        <v/>
      </c>
      <c r="Y72" s="15" t="str">
        <f>IF(ISBLANK($D72),"",
IF(NOT(ISERROR(SEARCH(";",$V72,1))),"Mehrere Kapitel",
IF(NOT(ISERROR(SEARCH("-",$W72,1))),"Kapitelbereich",
IF($X72="","Einzelnes Kapitel",
IF(NOT(ISERROR(SEARCH("-",$X72,1))),"Versbereich",
IF(NOT(ISERROR(SEARCH(".",$X72,1))),"Mehrere Verse",
"Einzelner Vers"))))))</f>
        <v/>
      </c>
      <c r="Z72" s="15" t="str">
        <f>IF(ISBLANK($D72),"",
IF(AND(ISERROR(SEARCH(";",$V72,1)),ISERROR(SEARCH("-",$W72,1))),"Singular","Plural"))</f>
        <v/>
      </c>
      <c r="AA72" s="15" t="str">
        <f>IF(ISBLANK($D72),"",_xlfn.NUMBERVALUE(LEFT($W72,MIN(IFERROR(SEARCH("-",$W72)-1,LEN($W72)),IFERROR(SEARCH(".",$W72)-1,LEN($W72)),IFERROR(SEARCH("(",$W72)-1,LEN($W72))))))</f>
        <v/>
      </c>
      <c r="AB72" s="15" t="str">
        <f>IF(ISBLANK($D72),"",_xlfn.NUMBERVALUE(LEFT($X72,MIN(IFERROR(SEARCH("-",$X72)-1,LEN($X72)),IFERROR(SEARCH(".",$X72)-1,LEN($X72)),IFERROR(SEARCH("(",$X72)-1,LEN($X72))))))</f>
        <v/>
      </c>
      <c r="AC72" s="15" t="str">
        <f>IF(ISBLANK($D72),"",_xlfn.NUMBERVALUE(
IF(ISNUMBER($S72),$S72*1000000,0)+
IF(ISNUMBER($AA72),$AA72*1000,0)+
IF(ISNUMBER($AB72),$AB72,0)
))</f>
        <v/>
      </c>
      <c r="AD72" s="14" t="str">
        <f>IF(ISBLANK($D72),"",TRIM(CONCATENATE($T72," ",SUBSTITUTE($V72,"-","–"))))</f>
        <v/>
      </c>
      <c r="AE72" s="14" t="str">
        <f>IF(ISBLANK($D72),"",TRIM(CONCATENATE($U72," ",SUBSTITUTE($V72,"-","–"))))</f>
        <v/>
      </c>
      <c r="AF72" s="16" t="str">
        <f>IF(ISBLANK($D72),"",CONCATENATE($U72," ",SUBSTITUTE(SUBSTITUTE($V72,",",":"),".",",")))</f>
        <v/>
      </c>
      <c r="AG72" s="17" t="str">
        <f>IF(ISBLANK($D72),"",HYPERLINK(CONCATENATE("https://www.bibleserver.com/EU/",$AD72),CONCATENATE("Öffne ",$AD72," auf bibleserver.com")))</f>
        <v/>
      </c>
      <c r="AH72" s="18" t="str">
        <f>IF(ISBLANK($D72),"",HYPERLINK(CONCATENATE("accord://read/EÜ-LEM?",SUBSTITUTE($AF72," ","_")),CONCATENATE("Öffne ",$AF72," in Accordance")))</f>
        <v/>
      </c>
    </row>
    <row r="73" spans="10:34" x14ac:dyDescent="0.2">
      <c r="J73" s="41" t="str">
        <f>IF(ISBLANK($D73),"",IFERROR(TRIM(LEFT($G73,FIND("#",$G73)-1)),$G73))</f>
        <v/>
      </c>
      <c r="K73" s="14" t="str">
        <f>IF(ISBLANK($D73),"",_xlfn.NUMBERVALUE(_xlfn.XLOOKUP($J73,Themen!$B:$B,Themen!$A:$A,999,0,1)))</f>
        <v/>
      </c>
      <c r="L73" s="14" t="str">
        <f>IF(ISBLANK($D73),"",IFERROR(_xlfn.NUMBERVALUE(TRIM(RIGHT($G73,LEN($G73)-FIND("#",$G73)))),999))</f>
        <v/>
      </c>
      <c r="M73" s="39" t="str">
        <f>IF(ISBLANK($D73),"",$L73+1000*$K73)</f>
        <v/>
      </c>
      <c r="N73" s="14" t="str">
        <f>IF(ISBLANK($D73),"",IF($S73&lt;&gt;"","Bibel","Sonstiges"))</f>
        <v/>
      </c>
      <c r="O73" s="32" t="str">
        <f>IF(ISBLANK($D73),"",SUBSTITUTE(SUBSTITUTE(SUBSTITUTE($D73,", ",","),"; ",";"),". ","."))</f>
        <v/>
      </c>
      <c r="P73" s="14" t="str">
        <f>IF(ISBLANK($D73),"",IFERROR(MID($O73,1,FIND("#",SUBSTITUTE($O73," ","#",LEN($O73)-LEN(SUBSTITUTE($O73," ",""))))-1),$O73))</f>
        <v/>
      </c>
      <c r="Q73" s="14" t="str">
        <f>IF(ISBLANK($D73),"",IF(ISERROR(_xlfn.NUMBERVALUE(LEFT($P73,1))),"",LEFT($P73,1)))</f>
        <v/>
      </c>
      <c r="R73" s="14" t="str">
        <f>IF(ISBLANK($D73),"",TRIM(IF($Q73="",$P73,IF(MID($P73,2,1)=".",MID($P73,3,LEN($P73)-2),MID($P73,2,LEN($P73)-1)))))</f>
        <v/>
      </c>
      <c r="S73" s="14" t="str">
        <f>IF(ISBLANK($D73),"",_xlfn.XLOOKUP(CONCATENATE($Q73,$R73),'Bücher der Bibel'!$D:$D,'Bücher der Bibel'!$A:$A,_xlfn.XLOOKUP(CONCATENATE($Q73,IF($Q73="","",". "),$R73,"*"),'Bücher der Bibel'!$B:$B,'Bücher der Bibel'!$A:$A,"",2,1),0,1))</f>
        <v/>
      </c>
      <c r="T73" s="14" t="str">
        <f>IF(ISBLANK($D73),"",IF($Z73="Plural",
_xlfn.XLOOKUP(CONCATENATE($Q73,$R73),'Bücher der Bibel'!$D:$D,'Bücher der Bibel'!$B:$B,_xlfn.XLOOKUP(CONCATENATE($Q73,IF($Q73="","",". "),$R73,"*"),'Bücher der Bibel'!$B:$B,'Bücher der Bibel'!$B:$B,$R73,2,1),0,1),
_xlfn.XLOOKUP(CONCATENATE($Q73,$R73),'Bücher der Bibel'!$D:$D,'Bücher der Bibel'!$C:$C,_xlfn.XLOOKUP(CONCATENATE($Q73,IF($Q73="","",". "),$R73,"*"),'Bücher der Bibel'!$C:$C,'Bücher der Bibel'!$C:$C,$R73,2,1),0,1)
))</f>
        <v/>
      </c>
      <c r="U73" s="14" t="str">
        <f>IF(ISBLANK($D73),"",_xlfn.XLOOKUP(CONCATENATE($Q73,$R73),'Bücher der Bibel'!$D:$D,'Bücher der Bibel'!$D:$D,_xlfn.XLOOKUP(CONCATENATE($Q73,IF($Q73="","",". "),$R73,"*"),'Bücher der Bibel'!$B:$B,'Bücher der Bibel'!$D:$D,$R73,2,1),0,1))</f>
        <v/>
      </c>
      <c r="V73" s="14" t="str">
        <f>IF(ISBLANK($D73),"",IFERROR(SUBSTITUTE(MID($O73,FIND("#",SUBSTITUTE($O73," ","#",LEN($O73)-LEN(SUBSTITUTE($O73," ",""))))+1,LEN($O73)),";","; "),""))</f>
        <v/>
      </c>
      <c r="W73" s="15" t="str">
        <f>IF(ISBLANK($D73),"",IFERROR(LEFT($V73,SEARCH(",",$V73)-1),$V73))</f>
        <v/>
      </c>
      <c r="X73" s="15" t="str">
        <f>IF(ISBLANK($D73),"",IF(ISERROR(SEARCH(";",$V73,1)),IFERROR(RIGHT($V73,LEN($V73)-SEARCH(",",$V73)),""),NA()))</f>
        <v/>
      </c>
      <c r="Y73" s="15" t="str">
        <f>IF(ISBLANK($D73),"",
IF(NOT(ISERROR(SEARCH(";",$V73,1))),"Mehrere Kapitel",
IF(NOT(ISERROR(SEARCH("-",$W73,1))),"Kapitelbereich",
IF($X73="","Einzelnes Kapitel",
IF(NOT(ISERROR(SEARCH("-",$X73,1))),"Versbereich",
IF(NOT(ISERROR(SEARCH(".",$X73,1))),"Mehrere Verse",
"Einzelner Vers"))))))</f>
        <v/>
      </c>
      <c r="Z73" s="15" t="str">
        <f>IF(ISBLANK($D73),"",
IF(AND(ISERROR(SEARCH(";",$V73,1)),ISERROR(SEARCH("-",$W73,1))),"Singular","Plural"))</f>
        <v/>
      </c>
      <c r="AA73" s="15" t="str">
        <f>IF(ISBLANK($D73),"",_xlfn.NUMBERVALUE(LEFT($W73,MIN(IFERROR(SEARCH("-",$W73)-1,LEN($W73)),IFERROR(SEARCH(".",$W73)-1,LEN($W73)),IFERROR(SEARCH("(",$W73)-1,LEN($W73))))))</f>
        <v/>
      </c>
      <c r="AB73" s="15" t="str">
        <f>IF(ISBLANK($D73),"",_xlfn.NUMBERVALUE(LEFT($X73,MIN(IFERROR(SEARCH("-",$X73)-1,LEN($X73)),IFERROR(SEARCH(".",$X73)-1,LEN($X73)),IFERROR(SEARCH("(",$X73)-1,LEN($X73))))))</f>
        <v/>
      </c>
      <c r="AC73" s="15" t="str">
        <f>IF(ISBLANK($D73),"",_xlfn.NUMBERVALUE(
IF(ISNUMBER($S73),$S73*1000000,0)+
IF(ISNUMBER($AA73),$AA73*1000,0)+
IF(ISNUMBER($AB73),$AB73,0)
))</f>
        <v/>
      </c>
      <c r="AD73" s="14" t="str">
        <f>IF(ISBLANK($D73),"",TRIM(CONCATENATE($T73," ",SUBSTITUTE($V73,"-","–"))))</f>
        <v/>
      </c>
      <c r="AE73" s="14" t="str">
        <f>IF(ISBLANK($D73),"",TRIM(CONCATENATE($U73," ",SUBSTITUTE($V73,"-","–"))))</f>
        <v/>
      </c>
      <c r="AF73" s="16" t="str">
        <f>IF(ISBLANK($D73),"",CONCATENATE($U73," ",SUBSTITUTE(SUBSTITUTE($V73,",",":"),".",",")))</f>
        <v/>
      </c>
      <c r="AG73" s="17" t="str">
        <f>IF(ISBLANK($D73),"",HYPERLINK(CONCATENATE("https://www.bibleserver.com/EU/",$AD73),CONCATENATE("Öffne ",$AD73," auf bibleserver.com")))</f>
        <v/>
      </c>
      <c r="AH73" s="18" t="str">
        <f>IF(ISBLANK($D73),"",HYPERLINK(CONCATENATE("accord://read/EÜ-LEM?",SUBSTITUTE($AF73," ","_")),CONCATENATE("Öffne ",$AF73," in Accordance")))</f>
        <v/>
      </c>
    </row>
    <row r="74" spans="10:34" x14ac:dyDescent="0.2">
      <c r="J74" s="41" t="str">
        <f>IF(ISBLANK($D74),"",IFERROR(TRIM(LEFT($G74,FIND("#",$G74)-1)),$G74))</f>
        <v/>
      </c>
      <c r="K74" s="14" t="str">
        <f>IF(ISBLANK($D74),"",_xlfn.NUMBERVALUE(_xlfn.XLOOKUP($J74,Themen!$B:$B,Themen!$A:$A,999,0,1)))</f>
        <v/>
      </c>
      <c r="L74" s="14" t="str">
        <f>IF(ISBLANK($D74),"",IFERROR(_xlfn.NUMBERVALUE(TRIM(RIGHT($G74,LEN($G74)-FIND("#",$G74)))),999))</f>
        <v/>
      </c>
      <c r="M74" s="39" t="str">
        <f>IF(ISBLANK($D74),"",$L74+1000*$K74)</f>
        <v/>
      </c>
      <c r="N74" s="14" t="str">
        <f>IF(ISBLANK($D74),"",IF($S74&lt;&gt;"","Bibel","Sonstiges"))</f>
        <v/>
      </c>
      <c r="O74" s="32" t="str">
        <f>IF(ISBLANK($D74),"",SUBSTITUTE(SUBSTITUTE(SUBSTITUTE($D74,", ",","),"; ",";"),". ","."))</f>
        <v/>
      </c>
      <c r="P74" s="14" t="str">
        <f>IF(ISBLANK($D74),"",IFERROR(MID($O74,1,FIND("#",SUBSTITUTE($O74," ","#",LEN($O74)-LEN(SUBSTITUTE($O74," ",""))))-1),$O74))</f>
        <v/>
      </c>
      <c r="Q74" s="14" t="str">
        <f>IF(ISBLANK($D74),"",IF(ISERROR(_xlfn.NUMBERVALUE(LEFT($P74,1))),"",LEFT($P74,1)))</f>
        <v/>
      </c>
      <c r="R74" s="14" t="str">
        <f>IF(ISBLANK($D74),"",TRIM(IF($Q74="",$P74,IF(MID($P74,2,1)=".",MID($P74,3,LEN($P74)-2),MID($P74,2,LEN($P74)-1)))))</f>
        <v/>
      </c>
      <c r="S74" s="14" t="str">
        <f>IF(ISBLANK($D74),"",_xlfn.XLOOKUP(CONCATENATE($Q74,$R74),'Bücher der Bibel'!$D:$D,'Bücher der Bibel'!$A:$A,_xlfn.XLOOKUP(CONCATENATE($Q74,IF($Q74="","",". "),$R74,"*"),'Bücher der Bibel'!$B:$B,'Bücher der Bibel'!$A:$A,"",2,1),0,1))</f>
        <v/>
      </c>
      <c r="T74" s="14" t="str">
        <f>IF(ISBLANK($D74),"",IF($Z74="Plural",
_xlfn.XLOOKUP(CONCATENATE($Q74,$R74),'Bücher der Bibel'!$D:$D,'Bücher der Bibel'!$B:$B,_xlfn.XLOOKUP(CONCATENATE($Q74,IF($Q74="","",". "),$R74,"*"),'Bücher der Bibel'!$B:$B,'Bücher der Bibel'!$B:$B,$R74,2,1),0,1),
_xlfn.XLOOKUP(CONCATENATE($Q74,$R74),'Bücher der Bibel'!$D:$D,'Bücher der Bibel'!$C:$C,_xlfn.XLOOKUP(CONCATENATE($Q74,IF($Q74="","",". "),$R74,"*"),'Bücher der Bibel'!$C:$C,'Bücher der Bibel'!$C:$C,$R74,2,1),0,1)
))</f>
        <v/>
      </c>
      <c r="U74" s="14" t="str">
        <f>IF(ISBLANK($D74),"",_xlfn.XLOOKUP(CONCATENATE($Q74,$R74),'Bücher der Bibel'!$D:$D,'Bücher der Bibel'!$D:$D,_xlfn.XLOOKUP(CONCATENATE($Q74,IF($Q74="","",". "),$R74,"*"),'Bücher der Bibel'!$B:$B,'Bücher der Bibel'!$D:$D,$R74,2,1),0,1))</f>
        <v/>
      </c>
      <c r="V74" s="14" t="str">
        <f>IF(ISBLANK($D74),"",IFERROR(SUBSTITUTE(MID($O74,FIND("#",SUBSTITUTE($O74," ","#",LEN($O74)-LEN(SUBSTITUTE($O74," ",""))))+1,LEN($O74)),";","; "),""))</f>
        <v/>
      </c>
      <c r="W74" s="15" t="str">
        <f>IF(ISBLANK($D74),"",IFERROR(LEFT($V74,SEARCH(",",$V74)-1),$V74))</f>
        <v/>
      </c>
      <c r="X74" s="15" t="str">
        <f>IF(ISBLANK($D74),"",IF(ISERROR(SEARCH(";",$V74,1)),IFERROR(RIGHT($V74,LEN($V74)-SEARCH(",",$V74)),""),NA()))</f>
        <v/>
      </c>
      <c r="Y74" s="15" t="str">
        <f>IF(ISBLANK($D74),"",
IF(NOT(ISERROR(SEARCH(";",$V74,1))),"Mehrere Kapitel",
IF(NOT(ISERROR(SEARCH("-",$W74,1))),"Kapitelbereich",
IF($X74="","Einzelnes Kapitel",
IF(NOT(ISERROR(SEARCH("-",$X74,1))),"Versbereich",
IF(NOT(ISERROR(SEARCH(".",$X74,1))),"Mehrere Verse",
"Einzelner Vers"))))))</f>
        <v/>
      </c>
      <c r="Z74" s="15" t="str">
        <f>IF(ISBLANK($D74),"",
IF(AND(ISERROR(SEARCH(";",$V74,1)),ISERROR(SEARCH("-",$W74,1))),"Singular","Plural"))</f>
        <v/>
      </c>
      <c r="AA74" s="15" t="str">
        <f>IF(ISBLANK($D74),"",_xlfn.NUMBERVALUE(LEFT($W74,MIN(IFERROR(SEARCH("-",$W74)-1,LEN($W74)),IFERROR(SEARCH(".",$W74)-1,LEN($W74)),IFERROR(SEARCH("(",$W74)-1,LEN($W74))))))</f>
        <v/>
      </c>
      <c r="AB74" s="15" t="str">
        <f>IF(ISBLANK($D74),"",_xlfn.NUMBERVALUE(LEFT($X74,MIN(IFERROR(SEARCH("-",$X74)-1,LEN($X74)),IFERROR(SEARCH(".",$X74)-1,LEN($X74)),IFERROR(SEARCH("(",$X74)-1,LEN($X74))))))</f>
        <v/>
      </c>
      <c r="AC74" s="15" t="str">
        <f>IF(ISBLANK($D74),"",_xlfn.NUMBERVALUE(
IF(ISNUMBER($S74),$S74*1000000,0)+
IF(ISNUMBER($AA74),$AA74*1000,0)+
IF(ISNUMBER($AB74),$AB74,0)
))</f>
        <v/>
      </c>
      <c r="AD74" s="14" t="str">
        <f>IF(ISBLANK($D74),"",TRIM(CONCATENATE($T74," ",SUBSTITUTE($V74,"-","–"))))</f>
        <v/>
      </c>
      <c r="AE74" s="14" t="str">
        <f>IF(ISBLANK($D74),"",TRIM(CONCATENATE($U74," ",SUBSTITUTE($V74,"-","–"))))</f>
        <v/>
      </c>
      <c r="AF74" s="16" t="str">
        <f>IF(ISBLANK($D74),"",CONCATENATE($U74," ",SUBSTITUTE(SUBSTITUTE($V74,",",":"),".",",")))</f>
        <v/>
      </c>
      <c r="AG74" s="17" t="str">
        <f>IF(ISBLANK($D74),"",HYPERLINK(CONCATENATE("https://www.bibleserver.com/EU/",$AD74),CONCATENATE("Öffne ",$AD74," auf bibleserver.com")))</f>
        <v/>
      </c>
      <c r="AH74" s="18" t="str">
        <f>IF(ISBLANK($D74),"",HYPERLINK(CONCATENATE("accord://read/EÜ-LEM?",SUBSTITUTE($AF74," ","_")),CONCATENATE("Öffne ",$AF74," in Accordance")))</f>
        <v/>
      </c>
    </row>
    <row r="75" spans="10:34" x14ac:dyDescent="0.2">
      <c r="J75" s="41" t="str">
        <f>IF(ISBLANK($D75),"",IFERROR(TRIM(LEFT($G75,FIND("#",$G75)-1)),$G75))</f>
        <v/>
      </c>
      <c r="K75" s="14" t="str">
        <f>IF(ISBLANK($D75),"",_xlfn.NUMBERVALUE(_xlfn.XLOOKUP($J75,Themen!$B:$B,Themen!$A:$A,999,0,1)))</f>
        <v/>
      </c>
      <c r="L75" s="14" t="str">
        <f>IF(ISBLANK($D75),"",IFERROR(_xlfn.NUMBERVALUE(TRIM(RIGHT($G75,LEN($G75)-FIND("#",$G75)))),999))</f>
        <v/>
      </c>
      <c r="M75" s="39" t="str">
        <f>IF(ISBLANK($D75),"",$L75+1000*$K75)</f>
        <v/>
      </c>
      <c r="N75" s="14" t="str">
        <f>IF(ISBLANK($D75),"",IF($S75&lt;&gt;"","Bibel","Sonstiges"))</f>
        <v/>
      </c>
      <c r="O75" s="32" t="str">
        <f>IF(ISBLANK($D75),"",SUBSTITUTE(SUBSTITUTE(SUBSTITUTE($D75,", ",","),"; ",";"),". ","."))</f>
        <v/>
      </c>
      <c r="P75" s="14" t="str">
        <f>IF(ISBLANK($D75),"",IFERROR(MID($O75,1,FIND("#",SUBSTITUTE($O75," ","#",LEN($O75)-LEN(SUBSTITUTE($O75," ",""))))-1),$O75))</f>
        <v/>
      </c>
      <c r="Q75" s="14" t="str">
        <f>IF(ISBLANK($D75),"",IF(ISERROR(_xlfn.NUMBERVALUE(LEFT($P75,1))),"",LEFT($P75,1)))</f>
        <v/>
      </c>
      <c r="R75" s="14" t="str">
        <f>IF(ISBLANK($D75),"",TRIM(IF($Q75="",$P75,IF(MID($P75,2,1)=".",MID($P75,3,LEN($P75)-2),MID($P75,2,LEN($P75)-1)))))</f>
        <v/>
      </c>
      <c r="S75" s="14" t="str">
        <f>IF(ISBLANK($D75),"",_xlfn.XLOOKUP(CONCATENATE($Q75,$R75),'Bücher der Bibel'!$D:$D,'Bücher der Bibel'!$A:$A,_xlfn.XLOOKUP(CONCATENATE($Q75,IF($Q75="","",". "),$R75,"*"),'Bücher der Bibel'!$B:$B,'Bücher der Bibel'!$A:$A,"",2,1),0,1))</f>
        <v/>
      </c>
      <c r="T75" s="14" t="str">
        <f>IF(ISBLANK($D75),"",IF($Z75="Plural",
_xlfn.XLOOKUP(CONCATENATE($Q75,$R75),'Bücher der Bibel'!$D:$D,'Bücher der Bibel'!$B:$B,_xlfn.XLOOKUP(CONCATENATE($Q75,IF($Q75="","",". "),$R75,"*"),'Bücher der Bibel'!$B:$B,'Bücher der Bibel'!$B:$B,$R75,2,1),0,1),
_xlfn.XLOOKUP(CONCATENATE($Q75,$R75),'Bücher der Bibel'!$D:$D,'Bücher der Bibel'!$C:$C,_xlfn.XLOOKUP(CONCATENATE($Q75,IF($Q75="","",". "),$R75,"*"),'Bücher der Bibel'!$C:$C,'Bücher der Bibel'!$C:$C,$R75,2,1),0,1)
))</f>
        <v/>
      </c>
      <c r="U75" s="14" t="str">
        <f>IF(ISBLANK($D75),"",_xlfn.XLOOKUP(CONCATENATE($Q75,$R75),'Bücher der Bibel'!$D:$D,'Bücher der Bibel'!$D:$D,_xlfn.XLOOKUP(CONCATENATE($Q75,IF($Q75="","",". "),$R75,"*"),'Bücher der Bibel'!$B:$B,'Bücher der Bibel'!$D:$D,$R75,2,1),0,1))</f>
        <v/>
      </c>
      <c r="V75" s="14" t="str">
        <f>IF(ISBLANK($D75),"",IFERROR(SUBSTITUTE(MID($O75,FIND("#",SUBSTITUTE($O75," ","#",LEN($O75)-LEN(SUBSTITUTE($O75," ",""))))+1,LEN($O75)),";","; "),""))</f>
        <v/>
      </c>
      <c r="W75" s="15" t="str">
        <f>IF(ISBLANK($D75),"",IFERROR(LEFT($V75,SEARCH(",",$V75)-1),$V75))</f>
        <v/>
      </c>
      <c r="X75" s="15" t="str">
        <f>IF(ISBLANK($D75),"",IF(ISERROR(SEARCH(";",$V75,1)),IFERROR(RIGHT($V75,LEN($V75)-SEARCH(",",$V75)),""),NA()))</f>
        <v/>
      </c>
      <c r="Y75" s="15" t="str">
        <f>IF(ISBLANK($D75),"",
IF(NOT(ISERROR(SEARCH(";",$V75,1))),"Mehrere Kapitel",
IF(NOT(ISERROR(SEARCH("-",$W75,1))),"Kapitelbereich",
IF($X75="","Einzelnes Kapitel",
IF(NOT(ISERROR(SEARCH("-",$X75,1))),"Versbereich",
IF(NOT(ISERROR(SEARCH(".",$X75,1))),"Mehrere Verse",
"Einzelner Vers"))))))</f>
        <v/>
      </c>
      <c r="Z75" s="15" t="str">
        <f>IF(ISBLANK($D75),"",
IF(AND(ISERROR(SEARCH(";",$V75,1)),ISERROR(SEARCH("-",$W75,1))),"Singular","Plural"))</f>
        <v/>
      </c>
      <c r="AA75" s="15" t="str">
        <f>IF(ISBLANK($D75),"",_xlfn.NUMBERVALUE(LEFT($W75,MIN(IFERROR(SEARCH("-",$W75)-1,LEN($W75)),IFERROR(SEARCH(".",$W75)-1,LEN($W75)),IFERROR(SEARCH("(",$W75)-1,LEN($W75))))))</f>
        <v/>
      </c>
      <c r="AB75" s="15" t="str">
        <f>IF(ISBLANK($D75),"",_xlfn.NUMBERVALUE(LEFT($X75,MIN(IFERROR(SEARCH("-",$X75)-1,LEN($X75)),IFERROR(SEARCH(".",$X75)-1,LEN($X75)),IFERROR(SEARCH("(",$X75)-1,LEN($X75))))))</f>
        <v/>
      </c>
      <c r="AC75" s="15" t="str">
        <f>IF(ISBLANK($D75),"",_xlfn.NUMBERVALUE(
IF(ISNUMBER($S75),$S75*1000000,0)+
IF(ISNUMBER($AA75),$AA75*1000,0)+
IF(ISNUMBER($AB75),$AB75,0)
))</f>
        <v/>
      </c>
      <c r="AD75" s="14" t="str">
        <f>IF(ISBLANK($D75),"",TRIM(CONCATENATE($T75," ",SUBSTITUTE($V75,"-","–"))))</f>
        <v/>
      </c>
      <c r="AE75" s="14" t="str">
        <f>IF(ISBLANK($D75),"",TRIM(CONCATENATE($U75," ",SUBSTITUTE($V75,"-","–"))))</f>
        <v/>
      </c>
      <c r="AF75" s="16" t="str">
        <f>IF(ISBLANK($D75),"",CONCATENATE($U75," ",SUBSTITUTE(SUBSTITUTE($V75,",",":"),".",",")))</f>
        <v/>
      </c>
      <c r="AG75" s="17" t="str">
        <f>IF(ISBLANK($D75),"",HYPERLINK(CONCATENATE("https://www.bibleserver.com/EU/",$AD75),CONCATENATE("Öffne ",$AD75," auf bibleserver.com")))</f>
        <v/>
      </c>
      <c r="AH75" s="18" t="str">
        <f>IF(ISBLANK($D75),"",HYPERLINK(CONCATENATE("accord://read/EÜ-LEM?",SUBSTITUTE($AF75," ","_")),CONCATENATE("Öffne ",$AF75," in Accordance")))</f>
        <v/>
      </c>
    </row>
    <row r="76" spans="10:34" x14ac:dyDescent="0.2">
      <c r="J76" s="41" t="str">
        <f>IF(ISBLANK($D76),"",IFERROR(TRIM(LEFT($G76,FIND("#",$G76)-1)),$G76))</f>
        <v/>
      </c>
      <c r="K76" s="14" t="str">
        <f>IF(ISBLANK($D76),"",_xlfn.NUMBERVALUE(_xlfn.XLOOKUP($J76,Themen!$B:$B,Themen!$A:$A,999,0,1)))</f>
        <v/>
      </c>
      <c r="L76" s="14" t="str">
        <f>IF(ISBLANK($D76),"",IFERROR(_xlfn.NUMBERVALUE(TRIM(RIGHT($G76,LEN($G76)-FIND("#",$G76)))),999))</f>
        <v/>
      </c>
      <c r="M76" s="39" t="str">
        <f>IF(ISBLANK($D76),"",$L76+1000*$K76)</f>
        <v/>
      </c>
      <c r="N76" s="14" t="str">
        <f>IF(ISBLANK($D76),"",IF($S76&lt;&gt;"","Bibel","Sonstiges"))</f>
        <v/>
      </c>
      <c r="O76" s="32" t="str">
        <f>IF(ISBLANK($D76),"",SUBSTITUTE(SUBSTITUTE(SUBSTITUTE($D76,", ",","),"; ",";"),". ","."))</f>
        <v/>
      </c>
      <c r="P76" s="14" t="str">
        <f>IF(ISBLANK($D76),"",IFERROR(MID($O76,1,FIND("#",SUBSTITUTE($O76," ","#",LEN($O76)-LEN(SUBSTITUTE($O76," ",""))))-1),$O76))</f>
        <v/>
      </c>
      <c r="Q76" s="14" t="str">
        <f>IF(ISBLANK($D76),"",IF(ISERROR(_xlfn.NUMBERVALUE(LEFT($P76,1))),"",LEFT($P76,1)))</f>
        <v/>
      </c>
      <c r="R76" s="14" t="str">
        <f>IF(ISBLANK($D76),"",TRIM(IF($Q76="",$P76,IF(MID($P76,2,1)=".",MID($P76,3,LEN($P76)-2),MID($P76,2,LEN($P76)-1)))))</f>
        <v/>
      </c>
      <c r="S76" s="14" t="str">
        <f>IF(ISBLANK($D76),"",_xlfn.XLOOKUP(CONCATENATE($Q76,$R76),'Bücher der Bibel'!$D:$D,'Bücher der Bibel'!$A:$A,_xlfn.XLOOKUP(CONCATENATE($Q76,IF($Q76="","",". "),$R76,"*"),'Bücher der Bibel'!$B:$B,'Bücher der Bibel'!$A:$A,"",2,1),0,1))</f>
        <v/>
      </c>
      <c r="T76" s="14" t="str">
        <f>IF(ISBLANK($D76),"",IF($Z76="Plural",
_xlfn.XLOOKUP(CONCATENATE($Q76,$R76),'Bücher der Bibel'!$D:$D,'Bücher der Bibel'!$B:$B,_xlfn.XLOOKUP(CONCATENATE($Q76,IF($Q76="","",". "),$R76,"*"),'Bücher der Bibel'!$B:$B,'Bücher der Bibel'!$B:$B,$R76,2,1),0,1),
_xlfn.XLOOKUP(CONCATENATE($Q76,$R76),'Bücher der Bibel'!$D:$D,'Bücher der Bibel'!$C:$C,_xlfn.XLOOKUP(CONCATENATE($Q76,IF($Q76="","",". "),$R76,"*"),'Bücher der Bibel'!$C:$C,'Bücher der Bibel'!$C:$C,$R76,2,1),0,1)
))</f>
        <v/>
      </c>
      <c r="U76" s="14" t="str">
        <f>IF(ISBLANK($D76),"",_xlfn.XLOOKUP(CONCATENATE($Q76,$R76),'Bücher der Bibel'!$D:$D,'Bücher der Bibel'!$D:$D,_xlfn.XLOOKUP(CONCATENATE($Q76,IF($Q76="","",". "),$R76,"*"),'Bücher der Bibel'!$B:$B,'Bücher der Bibel'!$D:$D,$R76,2,1),0,1))</f>
        <v/>
      </c>
      <c r="V76" s="14" t="str">
        <f>IF(ISBLANK($D76),"",IFERROR(SUBSTITUTE(MID($O76,FIND("#",SUBSTITUTE($O76," ","#",LEN($O76)-LEN(SUBSTITUTE($O76," ",""))))+1,LEN($O76)),";","; "),""))</f>
        <v/>
      </c>
      <c r="W76" s="15" t="str">
        <f>IF(ISBLANK($D76),"",IFERROR(LEFT($V76,SEARCH(",",$V76)-1),$V76))</f>
        <v/>
      </c>
      <c r="X76" s="15" t="str">
        <f>IF(ISBLANK($D76),"",IF(ISERROR(SEARCH(";",$V76,1)),IFERROR(RIGHT($V76,LEN($V76)-SEARCH(",",$V76)),""),NA()))</f>
        <v/>
      </c>
      <c r="Y76" s="15" t="str">
        <f>IF(ISBLANK($D76),"",
IF(NOT(ISERROR(SEARCH(";",$V76,1))),"Mehrere Kapitel",
IF(NOT(ISERROR(SEARCH("-",$W76,1))),"Kapitelbereich",
IF($X76="","Einzelnes Kapitel",
IF(NOT(ISERROR(SEARCH("-",$X76,1))),"Versbereich",
IF(NOT(ISERROR(SEARCH(".",$X76,1))),"Mehrere Verse",
"Einzelner Vers"))))))</f>
        <v/>
      </c>
      <c r="Z76" s="15" t="str">
        <f>IF(ISBLANK($D76),"",
IF(AND(ISERROR(SEARCH(";",$V76,1)),ISERROR(SEARCH("-",$W76,1))),"Singular","Plural"))</f>
        <v/>
      </c>
      <c r="AA76" s="15" t="str">
        <f>IF(ISBLANK($D76),"",_xlfn.NUMBERVALUE(LEFT($W76,MIN(IFERROR(SEARCH("-",$W76)-1,LEN($W76)),IFERROR(SEARCH(".",$W76)-1,LEN($W76)),IFERROR(SEARCH("(",$W76)-1,LEN($W76))))))</f>
        <v/>
      </c>
      <c r="AB76" s="15" t="str">
        <f>IF(ISBLANK($D76),"",_xlfn.NUMBERVALUE(LEFT($X76,MIN(IFERROR(SEARCH("-",$X76)-1,LEN($X76)),IFERROR(SEARCH(".",$X76)-1,LEN($X76)),IFERROR(SEARCH("(",$X76)-1,LEN($X76))))))</f>
        <v/>
      </c>
      <c r="AC76" s="15" t="str">
        <f>IF(ISBLANK($D76),"",_xlfn.NUMBERVALUE(
IF(ISNUMBER($S76),$S76*1000000,0)+
IF(ISNUMBER($AA76),$AA76*1000,0)+
IF(ISNUMBER($AB76),$AB76,0)
))</f>
        <v/>
      </c>
      <c r="AD76" s="14" t="str">
        <f>IF(ISBLANK($D76),"",TRIM(CONCATENATE($T76," ",SUBSTITUTE($V76,"-","–"))))</f>
        <v/>
      </c>
      <c r="AE76" s="14" t="str">
        <f>IF(ISBLANK($D76),"",TRIM(CONCATENATE($U76," ",SUBSTITUTE($V76,"-","–"))))</f>
        <v/>
      </c>
      <c r="AF76" s="16" t="str">
        <f>IF(ISBLANK($D76),"",CONCATENATE($U76," ",SUBSTITUTE(SUBSTITUTE($V76,",",":"),".",",")))</f>
        <v/>
      </c>
      <c r="AG76" s="17" t="str">
        <f>IF(ISBLANK($D76),"",HYPERLINK(CONCATENATE("https://www.bibleserver.com/EU/",$AD76),CONCATENATE("Öffne ",$AD76," auf bibleserver.com")))</f>
        <v/>
      </c>
      <c r="AH76" s="18" t="str">
        <f>IF(ISBLANK($D76),"",HYPERLINK(CONCATENATE("accord://read/EÜ-LEM?",SUBSTITUTE($AF76," ","_")),CONCATENATE("Öffne ",$AF76," in Accordance")))</f>
        <v/>
      </c>
    </row>
    <row r="77" spans="10:34" x14ac:dyDescent="0.2">
      <c r="J77" s="41" t="str">
        <f>IF(ISBLANK($D77),"",IFERROR(TRIM(LEFT($G77,FIND("#",$G77)-1)),$G77))</f>
        <v/>
      </c>
      <c r="K77" s="14" t="str">
        <f>IF(ISBLANK($D77),"",_xlfn.NUMBERVALUE(_xlfn.XLOOKUP($J77,Themen!$B:$B,Themen!$A:$A,999,0,1)))</f>
        <v/>
      </c>
      <c r="L77" s="14" t="str">
        <f>IF(ISBLANK($D77),"",IFERROR(_xlfn.NUMBERVALUE(TRIM(RIGHT($G77,LEN($G77)-FIND("#",$G77)))),999))</f>
        <v/>
      </c>
      <c r="M77" s="39" t="str">
        <f>IF(ISBLANK($D77),"",$L77+1000*$K77)</f>
        <v/>
      </c>
      <c r="N77" s="14" t="str">
        <f>IF(ISBLANK($D77),"",IF($S77&lt;&gt;"","Bibel","Sonstiges"))</f>
        <v/>
      </c>
      <c r="O77" s="32" t="str">
        <f>IF(ISBLANK($D77),"",SUBSTITUTE(SUBSTITUTE(SUBSTITUTE($D77,", ",","),"; ",";"),". ","."))</f>
        <v/>
      </c>
      <c r="P77" s="14" t="str">
        <f>IF(ISBLANK($D77),"",IFERROR(MID($O77,1,FIND("#",SUBSTITUTE($O77," ","#",LEN($O77)-LEN(SUBSTITUTE($O77," ",""))))-1),$O77))</f>
        <v/>
      </c>
      <c r="Q77" s="14" t="str">
        <f>IF(ISBLANK($D77),"",IF(ISERROR(_xlfn.NUMBERVALUE(LEFT($P77,1))),"",LEFT($P77,1)))</f>
        <v/>
      </c>
      <c r="R77" s="14" t="str">
        <f>IF(ISBLANK($D77),"",TRIM(IF($Q77="",$P77,IF(MID($P77,2,1)=".",MID($P77,3,LEN($P77)-2),MID($P77,2,LEN($P77)-1)))))</f>
        <v/>
      </c>
      <c r="S77" s="14" t="str">
        <f>IF(ISBLANK($D77),"",_xlfn.XLOOKUP(CONCATENATE($Q77,$R77),'Bücher der Bibel'!$D:$D,'Bücher der Bibel'!$A:$A,_xlfn.XLOOKUP(CONCATENATE($Q77,IF($Q77="","",". "),$R77,"*"),'Bücher der Bibel'!$B:$B,'Bücher der Bibel'!$A:$A,"",2,1),0,1))</f>
        <v/>
      </c>
      <c r="T77" s="14" t="str">
        <f>IF(ISBLANK($D77),"",IF($Z77="Plural",
_xlfn.XLOOKUP(CONCATENATE($Q77,$R77),'Bücher der Bibel'!$D:$D,'Bücher der Bibel'!$B:$B,_xlfn.XLOOKUP(CONCATENATE($Q77,IF($Q77="","",". "),$R77,"*"),'Bücher der Bibel'!$B:$B,'Bücher der Bibel'!$B:$B,$R77,2,1),0,1),
_xlfn.XLOOKUP(CONCATENATE($Q77,$R77),'Bücher der Bibel'!$D:$D,'Bücher der Bibel'!$C:$C,_xlfn.XLOOKUP(CONCATENATE($Q77,IF($Q77="","",". "),$R77,"*"),'Bücher der Bibel'!$C:$C,'Bücher der Bibel'!$C:$C,$R77,2,1),0,1)
))</f>
        <v/>
      </c>
      <c r="U77" s="14" t="str">
        <f>IF(ISBLANK($D77),"",_xlfn.XLOOKUP(CONCATENATE($Q77,$R77),'Bücher der Bibel'!$D:$D,'Bücher der Bibel'!$D:$D,_xlfn.XLOOKUP(CONCATENATE($Q77,IF($Q77="","",". "),$R77,"*"),'Bücher der Bibel'!$B:$B,'Bücher der Bibel'!$D:$D,$R77,2,1),0,1))</f>
        <v/>
      </c>
      <c r="V77" s="14" t="str">
        <f>IF(ISBLANK($D77),"",IFERROR(SUBSTITUTE(MID($O77,FIND("#",SUBSTITUTE($O77," ","#",LEN($O77)-LEN(SUBSTITUTE($O77," ",""))))+1,LEN($O77)),";","; "),""))</f>
        <v/>
      </c>
      <c r="W77" s="15" t="str">
        <f>IF(ISBLANK($D77),"",IFERROR(LEFT($V77,SEARCH(",",$V77)-1),$V77))</f>
        <v/>
      </c>
      <c r="X77" s="15" t="str">
        <f>IF(ISBLANK($D77),"",IF(ISERROR(SEARCH(";",$V77,1)),IFERROR(RIGHT($V77,LEN($V77)-SEARCH(",",$V77)),""),NA()))</f>
        <v/>
      </c>
      <c r="Y77" s="15" t="str">
        <f>IF(ISBLANK($D77),"",
IF(NOT(ISERROR(SEARCH(";",$V77,1))),"Mehrere Kapitel",
IF(NOT(ISERROR(SEARCH("-",$W77,1))),"Kapitelbereich",
IF($X77="","Einzelnes Kapitel",
IF(NOT(ISERROR(SEARCH("-",$X77,1))),"Versbereich",
IF(NOT(ISERROR(SEARCH(".",$X77,1))),"Mehrere Verse",
"Einzelner Vers"))))))</f>
        <v/>
      </c>
      <c r="Z77" s="15" t="str">
        <f>IF(ISBLANK($D77),"",
IF(AND(ISERROR(SEARCH(";",$V77,1)),ISERROR(SEARCH("-",$W77,1))),"Singular","Plural"))</f>
        <v/>
      </c>
      <c r="AA77" s="15" t="str">
        <f>IF(ISBLANK($D77),"",_xlfn.NUMBERVALUE(LEFT($W77,MIN(IFERROR(SEARCH("-",$W77)-1,LEN($W77)),IFERROR(SEARCH(".",$W77)-1,LEN($W77)),IFERROR(SEARCH("(",$W77)-1,LEN($W77))))))</f>
        <v/>
      </c>
      <c r="AB77" s="15" t="str">
        <f>IF(ISBLANK($D77),"",_xlfn.NUMBERVALUE(LEFT($X77,MIN(IFERROR(SEARCH("-",$X77)-1,LEN($X77)),IFERROR(SEARCH(".",$X77)-1,LEN($X77)),IFERROR(SEARCH("(",$X77)-1,LEN($X77))))))</f>
        <v/>
      </c>
      <c r="AC77" s="15" t="str">
        <f>IF(ISBLANK($D77),"",_xlfn.NUMBERVALUE(
IF(ISNUMBER($S77),$S77*1000000,0)+
IF(ISNUMBER($AA77),$AA77*1000,0)+
IF(ISNUMBER($AB77),$AB77,0)
))</f>
        <v/>
      </c>
      <c r="AD77" s="14" t="str">
        <f>IF(ISBLANK($D77),"",TRIM(CONCATENATE($T77," ",SUBSTITUTE($V77,"-","–"))))</f>
        <v/>
      </c>
      <c r="AE77" s="14" t="str">
        <f>IF(ISBLANK($D77),"",TRIM(CONCATENATE($U77," ",SUBSTITUTE($V77,"-","–"))))</f>
        <v/>
      </c>
      <c r="AF77" s="16" t="str">
        <f>IF(ISBLANK($D77),"",CONCATENATE($U77," ",SUBSTITUTE(SUBSTITUTE($V77,",",":"),".",",")))</f>
        <v/>
      </c>
      <c r="AG77" s="17" t="str">
        <f>IF(ISBLANK($D77),"",HYPERLINK(CONCATENATE("https://www.bibleserver.com/EU/",$AD77),CONCATENATE("Öffne ",$AD77," auf bibleserver.com")))</f>
        <v/>
      </c>
      <c r="AH77" s="18" t="str">
        <f>IF(ISBLANK($D77),"",HYPERLINK(CONCATENATE("accord://read/EÜ-LEM?",SUBSTITUTE($AF77," ","_")),CONCATENATE("Öffne ",$AF77," in Accordance")))</f>
        <v/>
      </c>
    </row>
    <row r="78" spans="10:34" x14ac:dyDescent="0.2">
      <c r="J78" s="41" t="str">
        <f>IF(ISBLANK($D78),"",IFERROR(TRIM(LEFT($G78,FIND("#",$G78)-1)),$G78))</f>
        <v/>
      </c>
      <c r="K78" s="14" t="str">
        <f>IF(ISBLANK($D78),"",_xlfn.NUMBERVALUE(_xlfn.XLOOKUP($J78,Themen!$B:$B,Themen!$A:$A,999,0,1)))</f>
        <v/>
      </c>
      <c r="L78" s="14" t="str">
        <f>IF(ISBLANK($D78),"",IFERROR(_xlfn.NUMBERVALUE(TRIM(RIGHT($G78,LEN($G78)-FIND("#",$G78)))),999))</f>
        <v/>
      </c>
      <c r="M78" s="39" t="str">
        <f>IF(ISBLANK($D78),"",$L78+1000*$K78)</f>
        <v/>
      </c>
      <c r="N78" s="14" t="str">
        <f>IF(ISBLANK($D78),"",IF($S78&lt;&gt;"","Bibel","Sonstiges"))</f>
        <v/>
      </c>
      <c r="O78" s="32" t="str">
        <f>IF(ISBLANK($D78),"",SUBSTITUTE(SUBSTITUTE(SUBSTITUTE($D78,", ",","),"; ",";"),". ","."))</f>
        <v/>
      </c>
      <c r="P78" s="14" t="str">
        <f>IF(ISBLANK($D78),"",IFERROR(MID($O78,1,FIND("#",SUBSTITUTE($O78," ","#",LEN($O78)-LEN(SUBSTITUTE($O78," ",""))))-1),$O78))</f>
        <v/>
      </c>
      <c r="Q78" s="14" t="str">
        <f>IF(ISBLANK($D78),"",IF(ISERROR(_xlfn.NUMBERVALUE(LEFT($P78,1))),"",LEFT($P78,1)))</f>
        <v/>
      </c>
      <c r="R78" s="14" t="str">
        <f>IF(ISBLANK($D78),"",TRIM(IF($Q78="",$P78,IF(MID($P78,2,1)=".",MID($P78,3,LEN($P78)-2),MID($P78,2,LEN($P78)-1)))))</f>
        <v/>
      </c>
      <c r="S78" s="14" t="str">
        <f>IF(ISBLANK($D78),"",_xlfn.XLOOKUP(CONCATENATE($Q78,$R78),'Bücher der Bibel'!$D:$D,'Bücher der Bibel'!$A:$A,_xlfn.XLOOKUP(CONCATENATE($Q78,IF($Q78="","",". "),$R78,"*"),'Bücher der Bibel'!$B:$B,'Bücher der Bibel'!$A:$A,"",2,1),0,1))</f>
        <v/>
      </c>
      <c r="T78" s="14" t="str">
        <f>IF(ISBLANK($D78),"",IF($Z78="Plural",
_xlfn.XLOOKUP(CONCATENATE($Q78,$R78),'Bücher der Bibel'!$D:$D,'Bücher der Bibel'!$B:$B,_xlfn.XLOOKUP(CONCATENATE($Q78,IF($Q78="","",". "),$R78,"*"),'Bücher der Bibel'!$B:$B,'Bücher der Bibel'!$B:$B,$R78,2,1),0,1),
_xlfn.XLOOKUP(CONCATENATE($Q78,$R78),'Bücher der Bibel'!$D:$D,'Bücher der Bibel'!$C:$C,_xlfn.XLOOKUP(CONCATENATE($Q78,IF($Q78="","",". "),$R78,"*"),'Bücher der Bibel'!$C:$C,'Bücher der Bibel'!$C:$C,$R78,2,1),0,1)
))</f>
        <v/>
      </c>
      <c r="U78" s="14" t="str">
        <f>IF(ISBLANK($D78),"",_xlfn.XLOOKUP(CONCATENATE($Q78,$R78),'Bücher der Bibel'!$D:$D,'Bücher der Bibel'!$D:$D,_xlfn.XLOOKUP(CONCATENATE($Q78,IF($Q78="","",". "),$R78,"*"),'Bücher der Bibel'!$B:$B,'Bücher der Bibel'!$D:$D,$R78,2,1),0,1))</f>
        <v/>
      </c>
      <c r="V78" s="14" t="str">
        <f>IF(ISBLANK($D78),"",IFERROR(SUBSTITUTE(MID($O78,FIND("#",SUBSTITUTE($O78," ","#",LEN($O78)-LEN(SUBSTITUTE($O78," ",""))))+1,LEN($O78)),";","; "),""))</f>
        <v/>
      </c>
      <c r="W78" s="15" t="str">
        <f>IF(ISBLANK($D78),"",IFERROR(LEFT($V78,SEARCH(",",$V78)-1),$V78))</f>
        <v/>
      </c>
      <c r="X78" s="15" t="str">
        <f>IF(ISBLANK($D78),"",IF(ISERROR(SEARCH(";",$V78,1)),IFERROR(RIGHT($V78,LEN($V78)-SEARCH(",",$V78)),""),NA()))</f>
        <v/>
      </c>
      <c r="Y78" s="15" t="str">
        <f>IF(ISBLANK($D78),"",
IF(NOT(ISERROR(SEARCH(";",$V78,1))),"Mehrere Kapitel",
IF(NOT(ISERROR(SEARCH("-",$W78,1))),"Kapitelbereich",
IF($X78="","Einzelnes Kapitel",
IF(NOT(ISERROR(SEARCH("-",$X78,1))),"Versbereich",
IF(NOT(ISERROR(SEARCH(".",$X78,1))),"Mehrere Verse",
"Einzelner Vers"))))))</f>
        <v/>
      </c>
      <c r="Z78" s="15" t="str">
        <f>IF(ISBLANK($D78),"",
IF(AND(ISERROR(SEARCH(";",$V78,1)),ISERROR(SEARCH("-",$W78,1))),"Singular","Plural"))</f>
        <v/>
      </c>
      <c r="AA78" s="15" t="str">
        <f>IF(ISBLANK($D78),"",_xlfn.NUMBERVALUE(LEFT($W78,MIN(IFERROR(SEARCH("-",$W78)-1,LEN($W78)),IFERROR(SEARCH(".",$W78)-1,LEN($W78)),IFERROR(SEARCH("(",$W78)-1,LEN($W78))))))</f>
        <v/>
      </c>
      <c r="AB78" s="15" t="str">
        <f>IF(ISBLANK($D78),"",_xlfn.NUMBERVALUE(LEFT($X78,MIN(IFERROR(SEARCH("-",$X78)-1,LEN($X78)),IFERROR(SEARCH(".",$X78)-1,LEN($X78)),IFERROR(SEARCH("(",$X78)-1,LEN($X78))))))</f>
        <v/>
      </c>
      <c r="AC78" s="15" t="str">
        <f>IF(ISBLANK($D78),"",_xlfn.NUMBERVALUE(
IF(ISNUMBER($S78),$S78*1000000,0)+
IF(ISNUMBER($AA78),$AA78*1000,0)+
IF(ISNUMBER($AB78),$AB78,0)
))</f>
        <v/>
      </c>
      <c r="AD78" s="14" t="str">
        <f>IF(ISBLANK($D78),"",TRIM(CONCATENATE($T78," ",SUBSTITUTE($V78,"-","–"))))</f>
        <v/>
      </c>
      <c r="AE78" s="14" t="str">
        <f>IF(ISBLANK($D78),"",TRIM(CONCATENATE($U78," ",SUBSTITUTE($V78,"-","–"))))</f>
        <v/>
      </c>
      <c r="AF78" s="16" t="str">
        <f>IF(ISBLANK($D78),"",CONCATENATE($U78," ",SUBSTITUTE(SUBSTITUTE($V78,",",":"),".",",")))</f>
        <v/>
      </c>
      <c r="AG78" s="17" t="str">
        <f>IF(ISBLANK($D78),"",HYPERLINK(CONCATENATE("https://www.bibleserver.com/EU/",$AD78),CONCATENATE("Öffne ",$AD78," auf bibleserver.com")))</f>
        <v/>
      </c>
      <c r="AH78" s="18" t="str">
        <f>IF(ISBLANK($D78),"",HYPERLINK(CONCATENATE("accord://read/EÜ-LEM?",SUBSTITUTE($AF78," ","_")),CONCATENATE("Öffne ",$AF78," in Accordance")))</f>
        <v/>
      </c>
    </row>
    <row r="79" spans="10:34" x14ac:dyDescent="0.2">
      <c r="J79" s="41" t="str">
        <f>IF(ISBLANK($D79),"",IFERROR(TRIM(LEFT($G79,FIND("#",$G79)-1)),$G79))</f>
        <v/>
      </c>
      <c r="K79" s="14" t="str">
        <f>IF(ISBLANK($D79),"",_xlfn.NUMBERVALUE(_xlfn.XLOOKUP($J79,Themen!$B:$B,Themen!$A:$A,999,0,1)))</f>
        <v/>
      </c>
      <c r="L79" s="14" t="str">
        <f>IF(ISBLANK($D79),"",IFERROR(_xlfn.NUMBERVALUE(TRIM(RIGHT($G79,LEN($G79)-FIND("#",$G79)))),999))</f>
        <v/>
      </c>
      <c r="M79" s="39" t="str">
        <f>IF(ISBLANK($D79),"",$L79+1000*$K79)</f>
        <v/>
      </c>
      <c r="N79" s="14" t="str">
        <f>IF(ISBLANK($D79),"",IF($S79&lt;&gt;"","Bibel","Sonstiges"))</f>
        <v/>
      </c>
      <c r="O79" s="32" t="str">
        <f>IF(ISBLANK($D79),"",SUBSTITUTE(SUBSTITUTE(SUBSTITUTE($D79,", ",","),"; ",";"),". ","."))</f>
        <v/>
      </c>
      <c r="P79" s="14" t="str">
        <f>IF(ISBLANK($D79),"",IFERROR(MID($O79,1,FIND("#",SUBSTITUTE($O79," ","#",LEN($O79)-LEN(SUBSTITUTE($O79," ",""))))-1),$O79))</f>
        <v/>
      </c>
      <c r="Q79" s="14" t="str">
        <f>IF(ISBLANK($D79),"",IF(ISERROR(_xlfn.NUMBERVALUE(LEFT($P79,1))),"",LEFT($P79,1)))</f>
        <v/>
      </c>
      <c r="R79" s="14" t="str">
        <f>IF(ISBLANK($D79),"",TRIM(IF($Q79="",$P79,IF(MID($P79,2,1)=".",MID($P79,3,LEN($P79)-2),MID($P79,2,LEN($P79)-1)))))</f>
        <v/>
      </c>
      <c r="S79" s="14" t="str">
        <f>IF(ISBLANK($D79),"",_xlfn.XLOOKUP(CONCATENATE($Q79,$R79),'Bücher der Bibel'!$D:$D,'Bücher der Bibel'!$A:$A,_xlfn.XLOOKUP(CONCATENATE($Q79,IF($Q79="","",". "),$R79,"*"),'Bücher der Bibel'!$B:$B,'Bücher der Bibel'!$A:$A,"",2,1),0,1))</f>
        <v/>
      </c>
      <c r="T79" s="14" t="str">
        <f>IF(ISBLANK($D79),"",IF($Z79="Plural",
_xlfn.XLOOKUP(CONCATENATE($Q79,$R79),'Bücher der Bibel'!$D:$D,'Bücher der Bibel'!$B:$B,_xlfn.XLOOKUP(CONCATENATE($Q79,IF($Q79="","",". "),$R79,"*"),'Bücher der Bibel'!$B:$B,'Bücher der Bibel'!$B:$B,$R79,2,1),0,1),
_xlfn.XLOOKUP(CONCATENATE($Q79,$R79),'Bücher der Bibel'!$D:$D,'Bücher der Bibel'!$C:$C,_xlfn.XLOOKUP(CONCATENATE($Q79,IF($Q79="","",". "),$R79,"*"),'Bücher der Bibel'!$C:$C,'Bücher der Bibel'!$C:$C,$R79,2,1),0,1)
))</f>
        <v/>
      </c>
      <c r="U79" s="14" t="str">
        <f>IF(ISBLANK($D79),"",_xlfn.XLOOKUP(CONCATENATE($Q79,$R79),'Bücher der Bibel'!$D:$D,'Bücher der Bibel'!$D:$D,_xlfn.XLOOKUP(CONCATENATE($Q79,IF($Q79="","",". "),$R79,"*"),'Bücher der Bibel'!$B:$B,'Bücher der Bibel'!$D:$D,$R79,2,1),0,1))</f>
        <v/>
      </c>
      <c r="V79" s="14" t="str">
        <f>IF(ISBLANK($D79),"",IFERROR(SUBSTITUTE(MID($O79,FIND("#",SUBSTITUTE($O79," ","#",LEN($O79)-LEN(SUBSTITUTE($O79," ",""))))+1,LEN($O79)),";","; "),""))</f>
        <v/>
      </c>
      <c r="W79" s="15" t="str">
        <f>IF(ISBLANK($D79),"",IFERROR(LEFT($V79,SEARCH(",",$V79)-1),$V79))</f>
        <v/>
      </c>
      <c r="X79" s="15" t="str">
        <f>IF(ISBLANK($D79),"",IF(ISERROR(SEARCH(";",$V79,1)),IFERROR(RIGHT($V79,LEN($V79)-SEARCH(",",$V79)),""),NA()))</f>
        <v/>
      </c>
      <c r="Y79" s="15" t="str">
        <f>IF(ISBLANK($D79),"",
IF(NOT(ISERROR(SEARCH(";",$V79,1))),"Mehrere Kapitel",
IF(NOT(ISERROR(SEARCH("-",$W79,1))),"Kapitelbereich",
IF($X79="","Einzelnes Kapitel",
IF(NOT(ISERROR(SEARCH("-",$X79,1))),"Versbereich",
IF(NOT(ISERROR(SEARCH(".",$X79,1))),"Mehrere Verse",
"Einzelner Vers"))))))</f>
        <v/>
      </c>
      <c r="Z79" s="15" t="str">
        <f>IF(ISBLANK($D79),"",
IF(AND(ISERROR(SEARCH(";",$V79,1)),ISERROR(SEARCH("-",$W79,1))),"Singular","Plural"))</f>
        <v/>
      </c>
      <c r="AA79" s="15" t="str">
        <f>IF(ISBLANK($D79),"",_xlfn.NUMBERVALUE(LEFT($W79,MIN(IFERROR(SEARCH("-",$W79)-1,LEN($W79)),IFERROR(SEARCH(".",$W79)-1,LEN($W79)),IFERROR(SEARCH("(",$W79)-1,LEN($W79))))))</f>
        <v/>
      </c>
      <c r="AB79" s="15" t="str">
        <f>IF(ISBLANK($D79),"",_xlfn.NUMBERVALUE(LEFT($X79,MIN(IFERROR(SEARCH("-",$X79)-1,LEN($X79)),IFERROR(SEARCH(".",$X79)-1,LEN($X79)),IFERROR(SEARCH("(",$X79)-1,LEN($X79))))))</f>
        <v/>
      </c>
      <c r="AC79" s="15" t="str">
        <f>IF(ISBLANK($D79),"",_xlfn.NUMBERVALUE(
IF(ISNUMBER($S79),$S79*1000000,0)+
IF(ISNUMBER($AA79),$AA79*1000,0)+
IF(ISNUMBER($AB79),$AB79,0)
))</f>
        <v/>
      </c>
      <c r="AD79" s="14" t="str">
        <f>IF(ISBLANK($D79),"",TRIM(CONCATENATE($T79," ",SUBSTITUTE($V79,"-","–"))))</f>
        <v/>
      </c>
      <c r="AE79" s="14" t="str">
        <f>IF(ISBLANK($D79),"",TRIM(CONCATENATE($U79," ",SUBSTITUTE($V79,"-","–"))))</f>
        <v/>
      </c>
      <c r="AF79" s="16" t="str">
        <f>IF(ISBLANK($D79),"",CONCATENATE($U79," ",SUBSTITUTE(SUBSTITUTE($V79,",",":"),".",",")))</f>
        <v/>
      </c>
      <c r="AG79" s="17" t="str">
        <f>IF(ISBLANK($D79),"",HYPERLINK(CONCATENATE("https://www.bibleserver.com/EU/",$AD79),CONCATENATE("Öffne ",$AD79," auf bibleserver.com")))</f>
        <v/>
      </c>
      <c r="AH79" s="18" t="str">
        <f>IF(ISBLANK($D79),"",HYPERLINK(CONCATENATE("accord://read/EÜ-LEM?",SUBSTITUTE($AF79," ","_")),CONCATENATE("Öffne ",$AF79," in Accordance")))</f>
        <v/>
      </c>
    </row>
    <row r="80" spans="10:34" x14ac:dyDescent="0.2">
      <c r="J80" s="41" t="str">
        <f>IF(ISBLANK($D80),"",IFERROR(TRIM(LEFT($G80,FIND("#",$G80)-1)),$G80))</f>
        <v/>
      </c>
      <c r="K80" s="14" t="str">
        <f>IF(ISBLANK($D80),"",_xlfn.NUMBERVALUE(_xlfn.XLOOKUP($J80,Themen!$B:$B,Themen!$A:$A,999,0,1)))</f>
        <v/>
      </c>
      <c r="L80" s="14" t="str">
        <f>IF(ISBLANK($D80),"",IFERROR(_xlfn.NUMBERVALUE(TRIM(RIGHT($G80,LEN($G80)-FIND("#",$G80)))),999))</f>
        <v/>
      </c>
      <c r="M80" s="39" t="str">
        <f>IF(ISBLANK($D80),"",$L80+1000*$K80)</f>
        <v/>
      </c>
      <c r="N80" s="14" t="str">
        <f>IF(ISBLANK($D80),"",IF($S80&lt;&gt;"","Bibel","Sonstiges"))</f>
        <v/>
      </c>
      <c r="O80" s="32" t="str">
        <f>IF(ISBLANK($D80),"",SUBSTITUTE(SUBSTITUTE(SUBSTITUTE($D80,", ",","),"; ",";"),". ","."))</f>
        <v/>
      </c>
      <c r="P80" s="14" t="str">
        <f>IF(ISBLANK($D80),"",IFERROR(MID($O80,1,FIND("#",SUBSTITUTE($O80," ","#",LEN($O80)-LEN(SUBSTITUTE($O80," ",""))))-1),$O80))</f>
        <v/>
      </c>
      <c r="Q80" s="14" t="str">
        <f>IF(ISBLANK($D80),"",IF(ISERROR(_xlfn.NUMBERVALUE(LEFT($P80,1))),"",LEFT($P80,1)))</f>
        <v/>
      </c>
      <c r="R80" s="14" t="str">
        <f>IF(ISBLANK($D80),"",TRIM(IF($Q80="",$P80,IF(MID($P80,2,1)=".",MID($P80,3,LEN($P80)-2),MID($P80,2,LEN($P80)-1)))))</f>
        <v/>
      </c>
      <c r="S80" s="14" t="str">
        <f>IF(ISBLANK($D80),"",_xlfn.XLOOKUP(CONCATENATE($Q80,$R80),'Bücher der Bibel'!$D:$D,'Bücher der Bibel'!$A:$A,_xlfn.XLOOKUP(CONCATENATE($Q80,IF($Q80="","",". "),$R80,"*"),'Bücher der Bibel'!$B:$B,'Bücher der Bibel'!$A:$A,"",2,1),0,1))</f>
        <v/>
      </c>
      <c r="T80" s="14" t="str">
        <f>IF(ISBLANK($D80),"",IF($Z80="Plural",
_xlfn.XLOOKUP(CONCATENATE($Q80,$R80),'Bücher der Bibel'!$D:$D,'Bücher der Bibel'!$B:$B,_xlfn.XLOOKUP(CONCATENATE($Q80,IF($Q80="","",". "),$R80,"*"),'Bücher der Bibel'!$B:$B,'Bücher der Bibel'!$B:$B,$R80,2,1),0,1),
_xlfn.XLOOKUP(CONCATENATE($Q80,$R80),'Bücher der Bibel'!$D:$D,'Bücher der Bibel'!$C:$C,_xlfn.XLOOKUP(CONCATENATE($Q80,IF($Q80="","",". "),$R80,"*"),'Bücher der Bibel'!$C:$C,'Bücher der Bibel'!$C:$C,$R80,2,1),0,1)
))</f>
        <v/>
      </c>
      <c r="U80" s="14" t="str">
        <f>IF(ISBLANK($D80),"",_xlfn.XLOOKUP(CONCATENATE($Q80,$R80),'Bücher der Bibel'!$D:$D,'Bücher der Bibel'!$D:$D,_xlfn.XLOOKUP(CONCATENATE($Q80,IF($Q80="","",". "),$R80,"*"),'Bücher der Bibel'!$B:$B,'Bücher der Bibel'!$D:$D,$R80,2,1),0,1))</f>
        <v/>
      </c>
      <c r="V80" s="14" t="str">
        <f>IF(ISBLANK($D80),"",IFERROR(SUBSTITUTE(MID($O80,FIND("#",SUBSTITUTE($O80," ","#",LEN($O80)-LEN(SUBSTITUTE($O80," ",""))))+1,LEN($O80)),";","; "),""))</f>
        <v/>
      </c>
      <c r="W80" s="15" t="str">
        <f>IF(ISBLANK($D80),"",IFERROR(LEFT($V80,SEARCH(",",$V80)-1),$V80))</f>
        <v/>
      </c>
      <c r="X80" s="15" t="str">
        <f>IF(ISBLANK($D80),"",IF(ISERROR(SEARCH(";",$V80,1)),IFERROR(RIGHT($V80,LEN($V80)-SEARCH(",",$V80)),""),NA()))</f>
        <v/>
      </c>
      <c r="Y80" s="15" t="str">
        <f>IF(ISBLANK($D80),"",
IF(NOT(ISERROR(SEARCH(";",$V80,1))),"Mehrere Kapitel",
IF(NOT(ISERROR(SEARCH("-",$W80,1))),"Kapitelbereich",
IF($X80="","Einzelnes Kapitel",
IF(NOT(ISERROR(SEARCH("-",$X80,1))),"Versbereich",
IF(NOT(ISERROR(SEARCH(".",$X80,1))),"Mehrere Verse",
"Einzelner Vers"))))))</f>
        <v/>
      </c>
      <c r="Z80" s="15" t="str">
        <f>IF(ISBLANK($D80),"",
IF(AND(ISERROR(SEARCH(";",$V80,1)),ISERROR(SEARCH("-",$W80,1))),"Singular","Plural"))</f>
        <v/>
      </c>
      <c r="AA80" s="15" t="str">
        <f>IF(ISBLANK($D80),"",_xlfn.NUMBERVALUE(LEFT($W80,MIN(IFERROR(SEARCH("-",$W80)-1,LEN($W80)),IFERROR(SEARCH(".",$W80)-1,LEN($W80)),IFERROR(SEARCH("(",$W80)-1,LEN($W80))))))</f>
        <v/>
      </c>
      <c r="AB80" s="15" t="str">
        <f>IF(ISBLANK($D80),"",_xlfn.NUMBERVALUE(LEFT($X80,MIN(IFERROR(SEARCH("-",$X80)-1,LEN($X80)),IFERROR(SEARCH(".",$X80)-1,LEN($X80)),IFERROR(SEARCH("(",$X80)-1,LEN($X80))))))</f>
        <v/>
      </c>
      <c r="AC80" s="15" t="str">
        <f>IF(ISBLANK($D80),"",_xlfn.NUMBERVALUE(
IF(ISNUMBER($S80),$S80*1000000,0)+
IF(ISNUMBER($AA80),$AA80*1000,0)+
IF(ISNUMBER($AB80),$AB80,0)
))</f>
        <v/>
      </c>
      <c r="AD80" s="14" t="str">
        <f>IF(ISBLANK($D80),"",TRIM(CONCATENATE($T80," ",SUBSTITUTE($V80,"-","–"))))</f>
        <v/>
      </c>
      <c r="AE80" s="14" t="str">
        <f>IF(ISBLANK($D80),"",TRIM(CONCATENATE($U80," ",SUBSTITUTE($V80,"-","–"))))</f>
        <v/>
      </c>
      <c r="AF80" s="16" t="str">
        <f>IF(ISBLANK($D80),"",CONCATENATE($U80," ",SUBSTITUTE(SUBSTITUTE($V80,",",":"),".",",")))</f>
        <v/>
      </c>
      <c r="AG80" s="17" t="str">
        <f>IF(ISBLANK($D80),"",HYPERLINK(CONCATENATE("https://www.bibleserver.com/EU/",$AD80),CONCATENATE("Öffne ",$AD80," auf bibleserver.com")))</f>
        <v/>
      </c>
      <c r="AH80" s="18" t="str">
        <f>IF(ISBLANK($D80),"",HYPERLINK(CONCATENATE("accord://read/EÜ-LEM?",SUBSTITUTE($AF80," ","_")),CONCATENATE("Öffne ",$AF80," in Accordance")))</f>
        <v/>
      </c>
    </row>
    <row r="81" spans="10:34" x14ac:dyDescent="0.2">
      <c r="J81" s="41" t="str">
        <f>IF(ISBLANK($D81),"",IFERROR(TRIM(LEFT($G81,FIND("#",$G81)-1)),$G81))</f>
        <v/>
      </c>
      <c r="K81" s="14" t="str">
        <f>IF(ISBLANK($D81),"",_xlfn.NUMBERVALUE(_xlfn.XLOOKUP($J81,Themen!$B:$B,Themen!$A:$A,999,0,1)))</f>
        <v/>
      </c>
      <c r="L81" s="14" t="str">
        <f>IF(ISBLANK($D81),"",IFERROR(_xlfn.NUMBERVALUE(TRIM(RIGHT($G81,LEN($G81)-FIND("#",$G81)))),999))</f>
        <v/>
      </c>
      <c r="M81" s="39" t="str">
        <f>IF(ISBLANK($D81),"",$L81+1000*$K81)</f>
        <v/>
      </c>
      <c r="N81" s="14" t="str">
        <f>IF(ISBLANK($D81),"",IF($S81&lt;&gt;"","Bibel","Sonstiges"))</f>
        <v/>
      </c>
      <c r="O81" s="32" t="str">
        <f>IF(ISBLANK($D81),"",SUBSTITUTE(SUBSTITUTE(SUBSTITUTE($D81,", ",","),"; ",";"),". ","."))</f>
        <v/>
      </c>
      <c r="P81" s="14" t="str">
        <f>IF(ISBLANK($D81),"",IFERROR(MID($O81,1,FIND("#",SUBSTITUTE($O81," ","#",LEN($O81)-LEN(SUBSTITUTE($O81," ",""))))-1),$O81))</f>
        <v/>
      </c>
      <c r="Q81" s="14" t="str">
        <f>IF(ISBLANK($D81),"",IF(ISERROR(_xlfn.NUMBERVALUE(LEFT($P81,1))),"",LEFT($P81,1)))</f>
        <v/>
      </c>
      <c r="R81" s="14" t="str">
        <f>IF(ISBLANK($D81),"",TRIM(IF($Q81="",$P81,IF(MID($P81,2,1)=".",MID($P81,3,LEN($P81)-2),MID($P81,2,LEN($P81)-1)))))</f>
        <v/>
      </c>
      <c r="S81" s="14" t="str">
        <f>IF(ISBLANK($D81),"",_xlfn.XLOOKUP(CONCATENATE($Q81,$R81),'Bücher der Bibel'!$D:$D,'Bücher der Bibel'!$A:$A,_xlfn.XLOOKUP(CONCATENATE($Q81,IF($Q81="","",". "),$R81,"*"),'Bücher der Bibel'!$B:$B,'Bücher der Bibel'!$A:$A,"",2,1),0,1))</f>
        <v/>
      </c>
      <c r="T81" s="14" t="str">
        <f>IF(ISBLANK($D81),"",IF($Z81="Plural",
_xlfn.XLOOKUP(CONCATENATE($Q81,$R81),'Bücher der Bibel'!$D:$D,'Bücher der Bibel'!$B:$B,_xlfn.XLOOKUP(CONCATENATE($Q81,IF($Q81="","",". "),$R81,"*"),'Bücher der Bibel'!$B:$B,'Bücher der Bibel'!$B:$B,$R81,2,1),0,1),
_xlfn.XLOOKUP(CONCATENATE($Q81,$R81),'Bücher der Bibel'!$D:$D,'Bücher der Bibel'!$C:$C,_xlfn.XLOOKUP(CONCATENATE($Q81,IF($Q81="","",". "),$R81,"*"),'Bücher der Bibel'!$C:$C,'Bücher der Bibel'!$C:$C,$R81,2,1),0,1)
))</f>
        <v/>
      </c>
      <c r="U81" s="14" t="str">
        <f>IF(ISBLANK($D81),"",_xlfn.XLOOKUP(CONCATENATE($Q81,$R81),'Bücher der Bibel'!$D:$D,'Bücher der Bibel'!$D:$D,_xlfn.XLOOKUP(CONCATENATE($Q81,IF($Q81="","",". "),$R81,"*"),'Bücher der Bibel'!$B:$B,'Bücher der Bibel'!$D:$D,$R81,2,1),0,1))</f>
        <v/>
      </c>
      <c r="V81" s="14" t="str">
        <f>IF(ISBLANK($D81),"",IFERROR(SUBSTITUTE(MID($O81,FIND("#",SUBSTITUTE($O81," ","#",LEN($O81)-LEN(SUBSTITUTE($O81," ",""))))+1,LEN($O81)),";","; "),""))</f>
        <v/>
      </c>
      <c r="W81" s="15" t="str">
        <f>IF(ISBLANK($D81),"",IFERROR(LEFT($V81,SEARCH(",",$V81)-1),$V81))</f>
        <v/>
      </c>
      <c r="X81" s="15" t="str">
        <f>IF(ISBLANK($D81),"",IF(ISERROR(SEARCH(";",$V81,1)),IFERROR(RIGHT($V81,LEN($V81)-SEARCH(",",$V81)),""),NA()))</f>
        <v/>
      </c>
      <c r="Y81" s="15" t="str">
        <f>IF(ISBLANK($D81),"",
IF(NOT(ISERROR(SEARCH(";",$V81,1))),"Mehrere Kapitel",
IF(NOT(ISERROR(SEARCH("-",$W81,1))),"Kapitelbereich",
IF($X81="","Einzelnes Kapitel",
IF(NOT(ISERROR(SEARCH("-",$X81,1))),"Versbereich",
IF(NOT(ISERROR(SEARCH(".",$X81,1))),"Mehrere Verse",
"Einzelner Vers"))))))</f>
        <v/>
      </c>
      <c r="Z81" s="15" t="str">
        <f>IF(ISBLANK($D81),"",
IF(AND(ISERROR(SEARCH(";",$V81,1)),ISERROR(SEARCH("-",$W81,1))),"Singular","Plural"))</f>
        <v/>
      </c>
      <c r="AA81" s="15" t="str">
        <f>IF(ISBLANK($D81),"",_xlfn.NUMBERVALUE(LEFT($W81,MIN(IFERROR(SEARCH("-",$W81)-1,LEN($W81)),IFERROR(SEARCH(".",$W81)-1,LEN($W81)),IFERROR(SEARCH("(",$W81)-1,LEN($W81))))))</f>
        <v/>
      </c>
      <c r="AB81" s="15" t="str">
        <f>IF(ISBLANK($D81),"",_xlfn.NUMBERVALUE(LEFT($X81,MIN(IFERROR(SEARCH("-",$X81)-1,LEN($X81)),IFERROR(SEARCH(".",$X81)-1,LEN($X81)),IFERROR(SEARCH("(",$X81)-1,LEN($X81))))))</f>
        <v/>
      </c>
      <c r="AC81" s="15" t="str">
        <f>IF(ISBLANK($D81),"",_xlfn.NUMBERVALUE(
IF(ISNUMBER($S81),$S81*1000000,0)+
IF(ISNUMBER($AA81),$AA81*1000,0)+
IF(ISNUMBER($AB81),$AB81,0)
))</f>
        <v/>
      </c>
      <c r="AD81" s="14" t="str">
        <f>IF(ISBLANK($D81),"",TRIM(CONCATENATE($T81," ",SUBSTITUTE($V81,"-","–"))))</f>
        <v/>
      </c>
      <c r="AE81" s="14" t="str">
        <f>IF(ISBLANK($D81),"",TRIM(CONCATENATE($U81," ",SUBSTITUTE($V81,"-","–"))))</f>
        <v/>
      </c>
      <c r="AF81" s="16" t="str">
        <f>IF(ISBLANK($D81),"",CONCATENATE($U81," ",SUBSTITUTE(SUBSTITUTE($V81,",",":"),".",",")))</f>
        <v/>
      </c>
      <c r="AG81" s="17" t="str">
        <f>IF(ISBLANK($D81),"",HYPERLINK(CONCATENATE("https://www.bibleserver.com/EU/",$AD81),CONCATENATE("Öffne ",$AD81," auf bibleserver.com")))</f>
        <v/>
      </c>
      <c r="AH81" s="18" t="str">
        <f>IF(ISBLANK($D81),"",HYPERLINK(CONCATENATE("accord://read/EÜ-LEM?",SUBSTITUTE($AF81," ","_")),CONCATENATE("Öffne ",$AF81," in Accordance")))</f>
        <v/>
      </c>
    </row>
    <row r="82" spans="10:34" x14ac:dyDescent="0.2">
      <c r="J82" s="41" t="str">
        <f>IF(ISBLANK($D82),"",IFERROR(TRIM(LEFT($G82,FIND("#",$G82)-1)),$G82))</f>
        <v/>
      </c>
      <c r="K82" s="14" t="str">
        <f>IF(ISBLANK($D82),"",_xlfn.NUMBERVALUE(_xlfn.XLOOKUP($J82,Themen!$B:$B,Themen!$A:$A,999,0,1)))</f>
        <v/>
      </c>
      <c r="L82" s="14" t="str">
        <f>IF(ISBLANK($D82),"",IFERROR(_xlfn.NUMBERVALUE(TRIM(RIGHT($G82,LEN($G82)-FIND("#",$G82)))),999))</f>
        <v/>
      </c>
      <c r="M82" s="39" t="str">
        <f>IF(ISBLANK($D82),"",$L82+1000*$K82)</f>
        <v/>
      </c>
      <c r="N82" s="14" t="str">
        <f>IF(ISBLANK($D82),"",IF($S82&lt;&gt;"","Bibel","Sonstiges"))</f>
        <v/>
      </c>
      <c r="O82" s="32" t="str">
        <f>IF(ISBLANK($D82),"",SUBSTITUTE(SUBSTITUTE(SUBSTITUTE($D82,", ",","),"; ",";"),". ","."))</f>
        <v/>
      </c>
      <c r="P82" s="14" t="str">
        <f>IF(ISBLANK($D82),"",IFERROR(MID($O82,1,FIND("#",SUBSTITUTE($O82," ","#",LEN($O82)-LEN(SUBSTITUTE($O82," ",""))))-1),$O82))</f>
        <v/>
      </c>
      <c r="Q82" s="14" t="str">
        <f>IF(ISBLANK($D82),"",IF(ISERROR(_xlfn.NUMBERVALUE(LEFT($P82,1))),"",LEFT($P82,1)))</f>
        <v/>
      </c>
      <c r="R82" s="14" t="str">
        <f>IF(ISBLANK($D82),"",TRIM(IF($Q82="",$P82,IF(MID($P82,2,1)=".",MID($P82,3,LEN($P82)-2),MID($P82,2,LEN($P82)-1)))))</f>
        <v/>
      </c>
      <c r="S82" s="14" t="str">
        <f>IF(ISBLANK($D82),"",_xlfn.XLOOKUP(CONCATENATE($Q82,$R82),'Bücher der Bibel'!$D:$D,'Bücher der Bibel'!$A:$A,_xlfn.XLOOKUP(CONCATENATE($Q82,IF($Q82="","",". "),$R82,"*"),'Bücher der Bibel'!$B:$B,'Bücher der Bibel'!$A:$A,"",2,1),0,1))</f>
        <v/>
      </c>
      <c r="T82" s="14" t="str">
        <f>IF(ISBLANK($D82),"",IF($Z82="Plural",
_xlfn.XLOOKUP(CONCATENATE($Q82,$R82),'Bücher der Bibel'!$D:$D,'Bücher der Bibel'!$B:$B,_xlfn.XLOOKUP(CONCATENATE($Q82,IF($Q82="","",". "),$R82,"*"),'Bücher der Bibel'!$B:$B,'Bücher der Bibel'!$B:$B,$R82,2,1),0,1),
_xlfn.XLOOKUP(CONCATENATE($Q82,$R82),'Bücher der Bibel'!$D:$D,'Bücher der Bibel'!$C:$C,_xlfn.XLOOKUP(CONCATENATE($Q82,IF($Q82="","",". "),$R82,"*"),'Bücher der Bibel'!$C:$C,'Bücher der Bibel'!$C:$C,$R82,2,1),0,1)
))</f>
        <v/>
      </c>
      <c r="U82" s="14" t="str">
        <f>IF(ISBLANK($D82),"",_xlfn.XLOOKUP(CONCATENATE($Q82,$R82),'Bücher der Bibel'!$D:$D,'Bücher der Bibel'!$D:$D,_xlfn.XLOOKUP(CONCATENATE($Q82,IF($Q82="","",". "),$R82,"*"),'Bücher der Bibel'!$B:$B,'Bücher der Bibel'!$D:$D,$R82,2,1),0,1))</f>
        <v/>
      </c>
      <c r="V82" s="14" t="str">
        <f>IF(ISBLANK($D82),"",IFERROR(SUBSTITUTE(MID($O82,FIND("#",SUBSTITUTE($O82," ","#",LEN($O82)-LEN(SUBSTITUTE($O82," ",""))))+1,LEN($O82)),";","; "),""))</f>
        <v/>
      </c>
      <c r="W82" s="15" t="str">
        <f>IF(ISBLANK($D82),"",IFERROR(LEFT($V82,SEARCH(",",$V82)-1),$V82))</f>
        <v/>
      </c>
      <c r="X82" s="15" t="str">
        <f>IF(ISBLANK($D82),"",IF(ISERROR(SEARCH(";",$V82,1)),IFERROR(RIGHT($V82,LEN($V82)-SEARCH(",",$V82)),""),NA()))</f>
        <v/>
      </c>
      <c r="Y82" s="15" t="str">
        <f>IF(ISBLANK($D82),"",
IF(NOT(ISERROR(SEARCH(";",$V82,1))),"Mehrere Kapitel",
IF(NOT(ISERROR(SEARCH("-",$W82,1))),"Kapitelbereich",
IF($X82="","Einzelnes Kapitel",
IF(NOT(ISERROR(SEARCH("-",$X82,1))),"Versbereich",
IF(NOT(ISERROR(SEARCH(".",$X82,1))),"Mehrere Verse",
"Einzelner Vers"))))))</f>
        <v/>
      </c>
      <c r="Z82" s="15" t="str">
        <f>IF(ISBLANK($D82),"",
IF(AND(ISERROR(SEARCH(";",$V82,1)),ISERROR(SEARCH("-",$W82,1))),"Singular","Plural"))</f>
        <v/>
      </c>
      <c r="AA82" s="15" t="str">
        <f>IF(ISBLANK($D82),"",_xlfn.NUMBERVALUE(LEFT($W82,MIN(IFERROR(SEARCH("-",$W82)-1,LEN($W82)),IFERROR(SEARCH(".",$W82)-1,LEN($W82)),IFERROR(SEARCH("(",$W82)-1,LEN($W82))))))</f>
        <v/>
      </c>
      <c r="AB82" s="15" t="str">
        <f>IF(ISBLANK($D82),"",_xlfn.NUMBERVALUE(LEFT($X82,MIN(IFERROR(SEARCH("-",$X82)-1,LEN($X82)),IFERROR(SEARCH(".",$X82)-1,LEN($X82)),IFERROR(SEARCH("(",$X82)-1,LEN($X82))))))</f>
        <v/>
      </c>
      <c r="AC82" s="15" t="str">
        <f>IF(ISBLANK($D82),"",_xlfn.NUMBERVALUE(
IF(ISNUMBER($S82),$S82*1000000,0)+
IF(ISNUMBER($AA82),$AA82*1000,0)+
IF(ISNUMBER($AB82),$AB82,0)
))</f>
        <v/>
      </c>
      <c r="AD82" s="14" t="str">
        <f>IF(ISBLANK($D82),"",TRIM(CONCATENATE($T82," ",SUBSTITUTE($V82,"-","–"))))</f>
        <v/>
      </c>
      <c r="AE82" s="14" t="str">
        <f>IF(ISBLANK($D82),"",TRIM(CONCATENATE($U82," ",SUBSTITUTE($V82,"-","–"))))</f>
        <v/>
      </c>
      <c r="AF82" s="16" t="str">
        <f>IF(ISBLANK($D82),"",CONCATENATE($U82," ",SUBSTITUTE(SUBSTITUTE($V82,",",":"),".",",")))</f>
        <v/>
      </c>
      <c r="AG82" s="17" t="str">
        <f>IF(ISBLANK($D82),"",HYPERLINK(CONCATENATE("https://www.bibleserver.com/EU/",$AD82),CONCATENATE("Öffne ",$AD82," auf bibleserver.com")))</f>
        <v/>
      </c>
      <c r="AH82" s="18" t="str">
        <f>IF(ISBLANK($D82),"",HYPERLINK(CONCATENATE("accord://read/EÜ-LEM?",SUBSTITUTE($AF82," ","_")),CONCATENATE("Öffne ",$AF82," in Accordance")))</f>
        <v/>
      </c>
    </row>
    <row r="83" spans="10:34" x14ac:dyDescent="0.2">
      <c r="J83" s="41" t="str">
        <f>IF(ISBLANK($D83),"",IFERROR(TRIM(LEFT($G83,FIND("#",$G83)-1)),$G83))</f>
        <v/>
      </c>
      <c r="K83" s="14" t="str">
        <f>IF(ISBLANK($D83),"",_xlfn.NUMBERVALUE(_xlfn.XLOOKUP($J83,Themen!$B:$B,Themen!$A:$A,999,0,1)))</f>
        <v/>
      </c>
      <c r="L83" s="14" t="str">
        <f>IF(ISBLANK($D83),"",IFERROR(_xlfn.NUMBERVALUE(TRIM(RIGHT($G83,LEN($G83)-FIND("#",$G83)))),999))</f>
        <v/>
      </c>
      <c r="M83" s="39" t="str">
        <f>IF(ISBLANK($D83),"",$L83+1000*$K83)</f>
        <v/>
      </c>
      <c r="N83" s="14" t="str">
        <f>IF(ISBLANK($D83),"",IF($S83&lt;&gt;"","Bibel","Sonstiges"))</f>
        <v/>
      </c>
      <c r="O83" s="32" t="str">
        <f>IF(ISBLANK($D83),"",SUBSTITUTE(SUBSTITUTE(SUBSTITUTE($D83,", ",","),"; ",";"),". ","."))</f>
        <v/>
      </c>
      <c r="P83" s="14" t="str">
        <f>IF(ISBLANK($D83),"",IFERROR(MID($O83,1,FIND("#",SUBSTITUTE($O83," ","#",LEN($O83)-LEN(SUBSTITUTE($O83," ",""))))-1),$O83))</f>
        <v/>
      </c>
      <c r="Q83" s="14" t="str">
        <f>IF(ISBLANK($D83),"",IF(ISERROR(_xlfn.NUMBERVALUE(LEFT($P83,1))),"",LEFT($P83,1)))</f>
        <v/>
      </c>
      <c r="R83" s="14" t="str">
        <f>IF(ISBLANK($D83),"",TRIM(IF($Q83="",$P83,IF(MID($P83,2,1)=".",MID($P83,3,LEN($P83)-2),MID($P83,2,LEN($P83)-1)))))</f>
        <v/>
      </c>
      <c r="S83" s="14" t="str">
        <f>IF(ISBLANK($D83),"",_xlfn.XLOOKUP(CONCATENATE($Q83,$R83),'Bücher der Bibel'!$D:$D,'Bücher der Bibel'!$A:$A,_xlfn.XLOOKUP(CONCATENATE($Q83,IF($Q83="","",". "),$R83,"*"),'Bücher der Bibel'!$B:$B,'Bücher der Bibel'!$A:$A,"",2,1),0,1))</f>
        <v/>
      </c>
      <c r="T83" s="14" t="str">
        <f>IF(ISBLANK($D83),"",IF($Z83="Plural",
_xlfn.XLOOKUP(CONCATENATE($Q83,$R83),'Bücher der Bibel'!$D:$D,'Bücher der Bibel'!$B:$B,_xlfn.XLOOKUP(CONCATENATE($Q83,IF($Q83="","",". "),$R83,"*"),'Bücher der Bibel'!$B:$B,'Bücher der Bibel'!$B:$B,$R83,2,1),0,1),
_xlfn.XLOOKUP(CONCATENATE($Q83,$R83),'Bücher der Bibel'!$D:$D,'Bücher der Bibel'!$C:$C,_xlfn.XLOOKUP(CONCATENATE($Q83,IF($Q83="","",". "),$R83,"*"),'Bücher der Bibel'!$C:$C,'Bücher der Bibel'!$C:$C,$R83,2,1),0,1)
))</f>
        <v/>
      </c>
      <c r="U83" s="14" t="str">
        <f>IF(ISBLANK($D83),"",_xlfn.XLOOKUP(CONCATENATE($Q83,$R83),'Bücher der Bibel'!$D:$D,'Bücher der Bibel'!$D:$D,_xlfn.XLOOKUP(CONCATENATE($Q83,IF($Q83="","",". "),$R83,"*"),'Bücher der Bibel'!$B:$B,'Bücher der Bibel'!$D:$D,$R83,2,1),0,1))</f>
        <v/>
      </c>
      <c r="V83" s="14" t="str">
        <f>IF(ISBLANK($D83),"",IFERROR(SUBSTITUTE(MID($O83,FIND("#",SUBSTITUTE($O83," ","#",LEN($O83)-LEN(SUBSTITUTE($O83," ",""))))+1,LEN($O83)),";","; "),""))</f>
        <v/>
      </c>
      <c r="W83" s="15" t="str">
        <f>IF(ISBLANK($D83),"",IFERROR(LEFT($V83,SEARCH(",",$V83)-1),$V83))</f>
        <v/>
      </c>
      <c r="X83" s="15" t="str">
        <f>IF(ISBLANK($D83),"",IF(ISERROR(SEARCH(";",$V83,1)),IFERROR(RIGHT($V83,LEN($V83)-SEARCH(",",$V83)),""),NA()))</f>
        <v/>
      </c>
      <c r="Y83" s="15" t="str">
        <f>IF(ISBLANK($D83),"",
IF(NOT(ISERROR(SEARCH(";",$V83,1))),"Mehrere Kapitel",
IF(NOT(ISERROR(SEARCH("-",$W83,1))),"Kapitelbereich",
IF($X83="","Einzelnes Kapitel",
IF(NOT(ISERROR(SEARCH("-",$X83,1))),"Versbereich",
IF(NOT(ISERROR(SEARCH(".",$X83,1))),"Mehrere Verse",
"Einzelner Vers"))))))</f>
        <v/>
      </c>
      <c r="Z83" s="15" t="str">
        <f>IF(ISBLANK($D83),"",
IF(AND(ISERROR(SEARCH(";",$V83,1)),ISERROR(SEARCH("-",$W83,1))),"Singular","Plural"))</f>
        <v/>
      </c>
      <c r="AA83" s="15" t="str">
        <f>IF(ISBLANK($D83),"",_xlfn.NUMBERVALUE(LEFT($W83,MIN(IFERROR(SEARCH("-",$W83)-1,LEN($W83)),IFERROR(SEARCH(".",$W83)-1,LEN($W83)),IFERROR(SEARCH("(",$W83)-1,LEN($W83))))))</f>
        <v/>
      </c>
      <c r="AB83" s="15" t="str">
        <f>IF(ISBLANK($D83),"",_xlfn.NUMBERVALUE(LEFT($X83,MIN(IFERROR(SEARCH("-",$X83)-1,LEN($X83)),IFERROR(SEARCH(".",$X83)-1,LEN($X83)),IFERROR(SEARCH("(",$X83)-1,LEN($X83))))))</f>
        <v/>
      </c>
      <c r="AC83" s="15" t="str">
        <f>IF(ISBLANK($D83),"",_xlfn.NUMBERVALUE(
IF(ISNUMBER($S83),$S83*1000000,0)+
IF(ISNUMBER($AA83),$AA83*1000,0)+
IF(ISNUMBER($AB83),$AB83,0)
))</f>
        <v/>
      </c>
      <c r="AD83" s="14" t="str">
        <f>IF(ISBLANK($D83),"",TRIM(CONCATENATE($T83," ",SUBSTITUTE($V83,"-","–"))))</f>
        <v/>
      </c>
      <c r="AE83" s="14" t="str">
        <f>IF(ISBLANK($D83),"",TRIM(CONCATENATE($U83," ",SUBSTITUTE($V83,"-","–"))))</f>
        <v/>
      </c>
      <c r="AF83" s="16" t="str">
        <f>IF(ISBLANK($D83),"",CONCATENATE($U83," ",SUBSTITUTE(SUBSTITUTE($V83,",",":"),".",",")))</f>
        <v/>
      </c>
      <c r="AG83" s="17" t="str">
        <f>IF(ISBLANK($D83),"",HYPERLINK(CONCATENATE("https://www.bibleserver.com/EU/",$AD83),CONCATENATE("Öffne ",$AD83," auf bibleserver.com")))</f>
        <v/>
      </c>
      <c r="AH83" s="18" t="str">
        <f>IF(ISBLANK($D83),"",HYPERLINK(CONCATENATE("accord://read/EÜ-LEM?",SUBSTITUTE($AF83," ","_")),CONCATENATE("Öffne ",$AF83," in Accordance")))</f>
        <v/>
      </c>
    </row>
    <row r="84" spans="10:34" x14ac:dyDescent="0.2">
      <c r="J84" s="41" t="str">
        <f>IF(ISBLANK($D84),"",IFERROR(TRIM(LEFT($G84,FIND("#",$G84)-1)),$G84))</f>
        <v/>
      </c>
      <c r="K84" s="14" t="str">
        <f>IF(ISBLANK($D84),"",_xlfn.NUMBERVALUE(_xlfn.XLOOKUP($J84,Themen!$B:$B,Themen!$A:$A,999,0,1)))</f>
        <v/>
      </c>
      <c r="L84" s="14" t="str">
        <f>IF(ISBLANK($D84),"",IFERROR(_xlfn.NUMBERVALUE(TRIM(RIGHT($G84,LEN($G84)-FIND("#",$G84)))),999))</f>
        <v/>
      </c>
      <c r="M84" s="39" t="str">
        <f>IF(ISBLANK($D84),"",$L84+1000*$K84)</f>
        <v/>
      </c>
      <c r="N84" s="14" t="str">
        <f>IF(ISBLANK($D84),"",IF($S84&lt;&gt;"","Bibel","Sonstiges"))</f>
        <v/>
      </c>
      <c r="O84" s="32" t="str">
        <f>IF(ISBLANK($D84),"",SUBSTITUTE(SUBSTITUTE(SUBSTITUTE($D84,", ",","),"; ",";"),". ","."))</f>
        <v/>
      </c>
      <c r="P84" s="14" t="str">
        <f>IF(ISBLANK($D84),"",IFERROR(MID($O84,1,FIND("#",SUBSTITUTE($O84," ","#",LEN($O84)-LEN(SUBSTITUTE($O84," ",""))))-1),$O84))</f>
        <v/>
      </c>
      <c r="Q84" s="14" t="str">
        <f>IF(ISBLANK($D84),"",IF(ISERROR(_xlfn.NUMBERVALUE(LEFT($P84,1))),"",LEFT($P84,1)))</f>
        <v/>
      </c>
      <c r="R84" s="14" t="str">
        <f>IF(ISBLANK($D84),"",TRIM(IF($Q84="",$P84,IF(MID($P84,2,1)=".",MID($P84,3,LEN($P84)-2),MID($P84,2,LEN($P84)-1)))))</f>
        <v/>
      </c>
      <c r="S84" s="14" t="str">
        <f>IF(ISBLANK($D84),"",_xlfn.XLOOKUP(CONCATENATE($Q84,$R84),'Bücher der Bibel'!$D:$D,'Bücher der Bibel'!$A:$A,_xlfn.XLOOKUP(CONCATENATE($Q84,IF($Q84="","",". "),$R84,"*"),'Bücher der Bibel'!$B:$B,'Bücher der Bibel'!$A:$A,"",2,1),0,1))</f>
        <v/>
      </c>
      <c r="T84" s="14" t="str">
        <f>IF(ISBLANK($D84),"",IF($Z84="Plural",
_xlfn.XLOOKUP(CONCATENATE($Q84,$R84),'Bücher der Bibel'!$D:$D,'Bücher der Bibel'!$B:$B,_xlfn.XLOOKUP(CONCATENATE($Q84,IF($Q84="","",". "),$R84,"*"),'Bücher der Bibel'!$B:$B,'Bücher der Bibel'!$B:$B,$R84,2,1),0,1),
_xlfn.XLOOKUP(CONCATENATE($Q84,$R84),'Bücher der Bibel'!$D:$D,'Bücher der Bibel'!$C:$C,_xlfn.XLOOKUP(CONCATENATE($Q84,IF($Q84="","",". "),$R84,"*"),'Bücher der Bibel'!$C:$C,'Bücher der Bibel'!$C:$C,$R84,2,1),0,1)
))</f>
        <v/>
      </c>
      <c r="U84" s="14" t="str">
        <f>IF(ISBLANK($D84),"",_xlfn.XLOOKUP(CONCATENATE($Q84,$R84),'Bücher der Bibel'!$D:$D,'Bücher der Bibel'!$D:$D,_xlfn.XLOOKUP(CONCATENATE($Q84,IF($Q84="","",". "),$R84,"*"),'Bücher der Bibel'!$B:$B,'Bücher der Bibel'!$D:$D,$R84,2,1),0,1))</f>
        <v/>
      </c>
      <c r="V84" s="14" t="str">
        <f>IF(ISBLANK($D84),"",IFERROR(SUBSTITUTE(MID($O84,FIND("#",SUBSTITUTE($O84," ","#",LEN($O84)-LEN(SUBSTITUTE($O84," ",""))))+1,LEN($O84)),";","; "),""))</f>
        <v/>
      </c>
      <c r="W84" s="15" t="str">
        <f>IF(ISBLANK($D84),"",IFERROR(LEFT($V84,SEARCH(",",$V84)-1),$V84))</f>
        <v/>
      </c>
      <c r="X84" s="15" t="str">
        <f>IF(ISBLANK($D84),"",IF(ISERROR(SEARCH(";",$V84,1)),IFERROR(RIGHT($V84,LEN($V84)-SEARCH(",",$V84)),""),NA()))</f>
        <v/>
      </c>
      <c r="Y84" s="15" t="str">
        <f>IF(ISBLANK($D84),"",
IF(NOT(ISERROR(SEARCH(";",$V84,1))),"Mehrere Kapitel",
IF(NOT(ISERROR(SEARCH("-",$W84,1))),"Kapitelbereich",
IF($X84="","Einzelnes Kapitel",
IF(NOT(ISERROR(SEARCH("-",$X84,1))),"Versbereich",
IF(NOT(ISERROR(SEARCH(".",$X84,1))),"Mehrere Verse",
"Einzelner Vers"))))))</f>
        <v/>
      </c>
      <c r="Z84" s="15" t="str">
        <f>IF(ISBLANK($D84),"",
IF(AND(ISERROR(SEARCH(";",$V84,1)),ISERROR(SEARCH("-",$W84,1))),"Singular","Plural"))</f>
        <v/>
      </c>
      <c r="AA84" s="15" t="str">
        <f>IF(ISBLANK($D84),"",_xlfn.NUMBERVALUE(LEFT($W84,MIN(IFERROR(SEARCH("-",$W84)-1,LEN($W84)),IFERROR(SEARCH(".",$W84)-1,LEN($W84)),IFERROR(SEARCH("(",$W84)-1,LEN($W84))))))</f>
        <v/>
      </c>
      <c r="AB84" s="15" t="str">
        <f>IF(ISBLANK($D84),"",_xlfn.NUMBERVALUE(LEFT($X84,MIN(IFERROR(SEARCH("-",$X84)-1,LEN($X84)),IFERROR(SEARCH(".",$X84)-1,LEN($X84)),IFERROR(SEARCH("(",$X84)-1,LEN($X84))))))</f>
        <v/>
      </c>
      <c r="AC84" s="15" t="str">
        <f>IF(ISBLANK($D84),"",_xlfn.NUMBERVALUE(
IF(ISNUMBER($S84),$S84*1000000,0)+
IF(ISNUMBER($AA84),$AA84*1000,0)+
IF(ISNUMBER($AB84),$AB84,0)
))</f>
        <v/>
      </c>
      <c r="AD84" s="14" t="str">
        <f>IF(ISBLANK($D84),"",TRIM(CONCATENATE($T84," ",SUBSTITUTE($V84,"-","–"))))</f>
        <v/>
      </c>
      <c r="AE84" s="14" t="str">
        <f>IF(ISBLANK($D84),"",TRIM(CONCATENATE($U84," ",SUBSTITUTE($V84,"-","–"))))</f>
        <v/>
      </c>
      <c r="AF84" s="16" t="str">
        <f>IF(ISBLANK($D84),"",CONCATENATE($U84," ",SUBSTITUTE(SUBSTITUTE($V84,",",":"),".",",")))</f>
        <v/>
      </c>
      <c r="AG84" s="17" t="str">
        <f>IF(ISBLANK($D84),"",HYPERLINK(CONCATENATE("https://www.bibleserver.com/EU/",$AD84),CONCATENATE("Öffne ",$AD84," auf bibleserver.com")))</f>
        <v/>
      </c>
      <c r="AH84" s="18" t="str">
        <f>IF(ISBLANK($D84),"",HYPERLINK(CONCATENATE("accord://read/EÜ-LEM?",SUBSTITUTE($AF84," ","_")),CONCATENATE("Öffne ",$AF84," in Accordance")))</f>
        <v/>
      </c>
    </row>
    <row r="85" spans="10:34" x14ac:dyDescent="0.2">
      <c r="J85" s="41" t="str">
        <f>IF(ISBLANK($D85),"",IFERROR(TRIM(LEFT($G85,FIND("#",$G85)-1)),$G85))</f>
        <v/>
      </c>
      <c r="K85" s="14" t="str">
        <f>IF(ISBLANK($D85),"",_xlfn.NUMBERVALUE(_xlfn.XLOOKUP($J85,Themen!$B:$B,Themen!$A:$A,999,0,1)))</f>
        <v/>
      </c>
      <c r="L85" s="14" t="str">
        <f>IF(ISBLANK($D85),"",IFERROR(_xlfn.NUMBERVALUE(TRIM(RIGHT($G85,LEN($G85)-FIND("#",$G85)))),999))</f>
        <v/>
      </c>
      <c r="M85" s="39" t="str">
        <f>IF(ISBLANK($D85),"",$L85+1000*$K85)</f>
        <v/>
      </c>
      <c r="N85" s="14" t="str">
        <f>IF(ISBLANK($D85),"",IF($S85&lt;&gt;"","Bibel","Sonstiges"))</f>
        <v/>
      </c>
      <c r="O85" s="32" t="str">
        <f>IF(ISBLANK($D85),"",SUBSTITUTE(SUBSTITUTE(SUBSTITUTE($D85,", ",","),"; ",";"),". ","."))</f>
        <v/>
      </c>
      <c r="P85" s="14" t="str">
        <f>IF(ISBLANK($D85),"",IFERROR(MID($O85,1,FIND("#",SUBSTITUTE($O85," ","#",LEN($O85)-LEN(SUBSTITUTE($O85," ",""))))-1),$O85))</f>
        <v/>
      </c>
      <c r="Q85" s="14" t="str">
        <f>IF(ISBLANK($D85),"",IF(ISERROR(_xlfn.NUMBERVALUE(LEFT($P85,1))),"",LEFT($P85,1)))</f>
        <v/>
      </c>
      <c r="R85" s="14" t="str">
        <f>IF(ISBLANK($D85),"",TRIM(IF($Q85="",$P85,IF(MID($P85,2,1)=".",MID($P85,3,LEN($P85)-2),MID($P85,2,LEN($P85)-1)))))</f>
        <v/>
      </c>
      <c r="S85" s="14" t="str">
        <f>IF(ISBLANK($D85),"",_xlfn.XLOOKUP(CONCATENATE($Q85,$R85),'Bücher der Bibel'!$D:$D,'Bücher der Bibel'!$A:$A,_xlfn.XLOOKUP(CONCATENATE($Q85,IF($Q85="","",". "),$R85,"*"),'Bücher der Bibel'!$B:$B,'Bücher der Bibel'!$A:$A,"",2,1),0,1))</f>
        <v/>
      </c>
      <c r="T85" s="14" t="str">
        <f>IF(ISBLANK($D85),"",IF($Z85="Plural",
_xlfn.XLOOKUP(CONCATENATE($Q85,$R85),'Bücher der Bibel'!$D:$D,'Bücher der Bibel'!$B:$B,_xlfn.XLOOKUP(CONCATENATE($Q85,IF($Q85="","",". "),$R85,"*"),'Bücher der Bibel'!$B:$B,'Bücher der Bibel'!$B:$B,$R85,2,1),0,1),
_xlfn.XLOOKUP(CONCATENATE($Q85,$R85),'Bücher der Bibel'!$D:$D,'Bücher der Bibel'!$C:$C,_xlfn.XLOOKUP(CONCATENATE($Q85,IF($Q85="","",". "),$R85,"*"),'Bücher der Bibel'!$C:$C,'Bücher der Bibel'!$C:$C,$R85,2,1),0,1)
))</f>
        <v/>
      </c>
      <c r="U85" s="14" t="str">
        <f>IF(ISBLANK($D85),"",_xlfn.XLOOKUP(CONCATENATE($Q85,$R85),'Bücher der Bibel'!$D:$D,'Bücher der Bibel'!$D:$D,_xlfn.XLOOKUP(CONCATENATE($Q85,IF($Q85="","",". "),$R85,"*"),'Bücher der Bibel'!$B:$B,'Bücher der Bibel'!$D:$D,$R85,2,1),0,1))</f>
        <v/>
      </c>
      <c r="V85" s="14" t="str">
        <f>IF(ISBLANK($D85),"",IFERROR(SUBSTITUTE(MID($O85,FIND("#",SUBSTITUTE($O85," ","#",LEN($O85)-LEN(SUBSTITUTE($O85," ",""))))+1,LEN($O85)),";","; "),""))</f>
        <v/>
      </c>
      <c r="W85" s="15" t="str">
        <f>IF(ISBLANK($D85),"",IFERROR(LEFT($V85,SEARCH(",",$V85)-1),$V85))</f>
        <v/>
      </c>
      <c r="X85" s="15" t="str">
        <f>IF(ISBLANK($D85),"",IF(ISERROR(SEARCH(";",$V85,1)),IFERROR(RIGHT($V85,LEN($V85)-SEARCH(",",$V85)),""),NA()))</f>
        <v/>
      </c>
      <c r="Y85" s="15" t="str">
        <f>IF(ISBLANK($D85),"",
IF(NOT(ISERROR(SEARCH(";",$V85,1))),"Mehrere Kapitel",
IF(NOT(ISERROR(SEARCH("-",$W85,1))),"Kapitelbereich",
IF($X85="","Einzelnes Kapitel",
IF(NOT(ISERROR(SEARCH("-",$X85,1))),"Versbereich",
IF(NOT(ISERROR(SEARCH(".",$X85,1))),"Mehrere Verse",
"Einzelner Vers"))))))</f>
        <v/>
      </c>
      <c r="Z85" s="15" t="str">
        <f>IF(ISBLANK($D85),"",
IF(AND(ISERROR(SEARCH(";",$V85,1)),ISERROR(SEARCH("-",$W85,1))),"Singular","Plural"))</f>
        <v/>
      </c>
      <c r="AA85" s="15" t="str">
        <f>IF(ISBLANK($D85),"",_xlfn.NUMBERVALUE(LEFT($W85,MIN(IFERROR(SEARCH("-",$W85)-1,LEN($W85)),IFERROR(SEARCH(".",$W85)-1,LEN($W85)),IFERROR(SEARCH("(",$W85)-1,LEN($W85))))))</f>
        <v/>
      </c>
      <c r="AB85" s="15" t="str">
        <f>IF(ISBLANK($D85),"",_xlfn.NUMBERVALUE(LEFT($X85,MIN(IFERROR(SEARCH("-",$X85)-1,LEN($X85)),IFERROR(SEARCH(".",$X85)-1,LEN($X85)),IFERROR(SEARCH("(",$X85)-1,LEN($X85))))))</f>
        <v/>
      </c>
      <c r="AC85" s="15" t="str">
        <f>IF(ISBLANK($D85),"",_xlfn.NUMBERVALUE(
IF(ISNUMBER($S85),$S85*1000000,0)+
IF(ISNUMBER($AA85),$AA85*1000,0)+
IF(ISNUMBER($AB85),$AB85,0)
))</f>
        <v/>
      </c>
      <c r="AD85" s="14" t="str">
        <f>IF(ISBLANK($D85),"",TRIM(CONCATENATE($T85," ",SUBSTITUTE($V85,"-","–"))))</f>
        <v/>
      </c>
      <c r="AE85" s="14" t="str">
        <f>IF(ISBLANK($D85),"",TRIM(CONCATENATE($U85," ",SUBSTITUTE($V85,"-","–"))))</f>
        <v/>
      </c>
      <c r="AF85" s="16" t="str">
        <f>IF(ISBLANK($D85),"",CONCATENATE($U85," ",SUBSTITUTE(SUBSTITUTE($V85,",",":"),".",",")))</f>
        <v/>
      </c>
      <c r="AG85" s="17" t="str">
        <f>IF(ISBLANK($D85),"",HYPERLINK(CONCATENATE("https://www.bibleserver.com/EU/",$AD85),CONCATENATE("Öffne ",$AD85," auf bibleserver.com")))</f>
        <v/>
      </c>
      <c r="AH85" s="18" t="str">
        <f>IF(ISBLANK($D85),"",HYPERLINK(CONCATENATE("accord://read/EÜ-LEM?",SUBSTITUTE($AF85," ","_")),CONCATENATE("Öffne ",$AF85," in Accordance")))</f>
        <v/>
      </c>
    </row>
    <row r="86" spans="10:34" x14ac:dyDescent="0.2">
      <c r="J86" s="41" t="str">
        <f>IF(ISBLANK($D86),"",IFERROR(TRIM(LEFT($G86,FIND("#",$G86)-1)),$G86))</f>
        <v/>
      </c>
      <c r="K86" s="14" t="str">
        <f>IF(ISBLANK($D86),"",_xlfn.NUMBERVALUE(_xlfn.XLOOKUP($J86,Themen!$B:$B,Themen!$A:$A,999,0,1)))</f>
        <v/>
      </c>
      <c r="L86" s="14" t="str">
        <f>IF(ISBLANK($D86),"",IFERROR(_xlfn.NUMBERVALUE(TRIM(RIGHT($G86,LEN($G86)-FIND("#",$G86)))),999))</f>
        <v/>
      </c>
      <c r="M86" s="39" t="str">
        <f>IF(ISBLANK($D86),"",$L86+1000*$K86)</f>
        <v/>
      </c>
      <c r="N86" s="14" t="str">
        <f>IF(ISBLANK($D86),"",IF($S86&lt;&gt;"","Bibel","Sonstiges"))</f>
        <v/>
      </c>
      <c r="O86" s="32" t="str">
        <f>IF(ISBLANK($D86),"",SUBSTITUTE(SUBSTITUTE(SUBSTITUTE($D86,", ",","),"; ",";"),". ","."))</f>
        <v/>
      </c>
      <c r="P86" s="14" t="str">
        <f>IF(ISBLANK($D86),"",IFERROR(MID($O86,1,FIND("#",SUBSTITUTE($O86," ","#",LEN($O86)-LEN(SUBSTITUTE($O86," ",""))))-1),$O86))</f>
        <v/>
      </c>
      <c r="Q86" s="14" t="str">
        <f>IF(ISBLANK($D86),"",IF(ISERROR(_xlfn.NUMBERVALUE(LEFT($P86,1))),"",LEFT($P86,1)))</f>
        <v/>
      </c>
      <c r="R86" s="14" t="str">
        <f>IF(ISBLANK($D86),"",TRIM(IF($Q86="",$P86,IF(MID($P86,2,1)=".",MID($P86,3,LEN($P86)-2),MID($P86,2,LEN($P86)-1)))))</f>
        <v/>
      </c>
      <c r="S86" s="14" t="str">
        <f>IF(ISBLANK($D86),"",_xlfn.XLOOKUP(CONCATENATE($Q86,$R86),'Bücher der Bibel'!$D:$D,'Bücher der Bibel'!$A:$A,_xlfn.XLOOKUP(CONCATENATE($Q86,IF($Q86="","",". "),$R86,"*"),'Bücher der Bibel'!$B:$B,'Bücher der Bibel'!$A:$A,"",2,1),0,1))</f>
        <v/>
      </c>
      <c r="T86" s="14" t="str">
        <f>IF(ISBLANK($D86),"",IF($Z86="Plural",
_xlfn.XLOOKUP(CONCATENATE($Q86,$R86),'Bücher der Bibel'!$D:$D,'Bücher der Bibel'!$B:$B,_xlfn.XLOOKUP(CONCATENATE($Q86,IF($Q86="","",". "),$R86,"*"),'Bücher der Bibel'!$B:$B,'Bücher der Bibel'!$B:$B,$R86,2,1),0,1),
_xlfn.XLOOKUP(CONCATENATE($Q86,$R86),'Bücher der Bibel'!$D:$D,'Bücher der Bibel'!$C:$C,_xlfn.XLOOKUP(CONCATENATE($Q86,IF($Q86="","",". "),$R86,"*"),'Bücher der Bibel'!$C:$C,'Bücher der Bibel'!$C:$C,$R86,2,1),0,1)
))</f>
        <v/>
      </c>
      <c r="U86" s="14" t="str">
        <f>IF(ISBLANK($D86),"",_xlfn.XLOOKUP(CONCATENATE($Q86,$R86),'Bücher der Bibel'!$D:$D,'Bücher der Bibel'!$D:$D,_xlfn.XLOOKUP(CONCATENATE($Q86,IF($Q86="","",". "),$R86,"*"),'Bücher der Bibel'!$B:$B,'Bücher der Bibel'!$D:$D,$R86,2,1),0,1))</f>
        <v/>
      </c>
      <c r="V86" s="14" t="str">
        <f>IF(ISBLANK($D86),"",IFERROR(SUBSTITUTE(MID($O86,FIND("#",SUBSTITUTE($O86," ","#",LEN($O86)-LEN(SUBSTITUTE($O86," ",""))))+1,LEN($O86)),";","; "),""))</f>
        <v/>
      </c>
      <c r="W86" s="15" t="str">
        <f>IF(ISBLANK($D86),"",IFERROR(LEFT($V86,SEARCH(",",$V86)-1),$V86))</f>
        <v/>
      </c>
      <c r="X86" s="15" t="str">
        <f>IF(ISBLANK($D86),"",IF(ISERROR(SEARCH(";",$V86,1)),IFERROR(RIGHT($V86,LEN($V86)-SEARCH(",",$V86)),""),NA()))</f>
        <v/>
      </c>
      <c r="Y86" s="15" t="str">
        <f>IF(ISBLANK($D86),"",
IF(NOT(ISERROR(SEARCH(";",$V86,1))),"Mehrere Kapitel",
IF(NOT(ISERROR(SEARCH("-",$W86,1))),"Kapitelbereich",
IF($X86="","Einzelnes Kapitel",
IF(NOT(ISERROR(SEARCH("-",$X86,1))),"Versbereich",
IF(NOT(ISERROR(SEARCH(".",$X86,1))),"Mehrere Verse",
"Einzelner Vers"))))))</f>
        <v/>
      </c>
      <c r="Z86" s="15" t="str">
        <f>IF(ISBLANK($D86),"",
IF(AND(ISERROR(SEARCH(";",$V86,1)),ISERROR(SEARCH("-",$W86,1))),"Singular","Plural"))</f>
        <v/>
      </c>
      <c r="AA86" s="15" t="str">
        <f>IF(ISBLANK($D86),"",_xlfn.NUMBERVALUE(LEFT($W86,MIN(IFERROR(SEARCH("-",$W86)-1,LEN($W86)),IFERROR(SEARCH(".",$W86)-1,LEN($W86)),IFERROR(SEARCH("(",$W86)-1,LEN($W86))))))</f>
        <v/>
      </c>
      <c r="AB86" s="15" t="str">
        <f>IF(ISBLANK($D86),"",_xlfn.NUMBERVALUE(LEFT($X86,MIN(IFERROR(SEARCH("-",$X86)-1,LEN($X86)),IFERROR(SEARCH(".",$X86)-1,LEN($X86)),IFERROR(SEARCH("(",$X86)-1,LEN($X86))))))</f>
        <v/>
      </c>
      <c r="AC86" s="15" t="str">
        <f>IF(ISBLANK($D86),"",_xlfn.NUMBERVALUE(
IF(ISNUMBER($S86),$S86*1000000,0)+
IF(ISNUMBER($AA86),$AA86*1000,0)+
IF(ISNUMBER($AB86),$AB86,0)
))</f>
        <v/>
      </c>
      <c r="AD86" s="14" t="str">
        <f>IF(ISBLANK($D86),"",TRIM(CONCATENATE($T86," ",SUBSTITUTE($V86,"-","–"))))</f>
        <v/>
      </c>
      <c r="AE86" s="14" t="str">
        <f>IF(ISBLANK($D86),"",TRIM(CONCATENATE($U86," ",SUBSTITUTE($V86,"-","–"))))</f>
        <v/>
      </c>
      <c r="AF86" s="16" t="str">
        <f>IF(ISBLANK($D86),"",CONCATENATE($U86," ",SUBSTITUTE(SUBSTITUTE($V86,",",":"),".",",")))</f>
        <v/>
      </c>
      <c r="AG86" s="17" t="str">
        <f>IF(ISBLANK($D86),"",HYPERLINK(CONCATENATE("https://www.bibleserver.com/EU/",$AD86),CONCATENATE("Öffne ",$AD86," auf bibleserver.com")))</f>
        <v/>
      </c>
      <c r="AH86" s="18" t="str">
        <f>IF(ISBLANK($D86),"",HYPERLINK(CONCATENATE("accord://read/EÜ-LEM?",SUBSTITUTE($AF86," ","_")),CONCATENATE("Öffne ",$AF86," in Accordance")))</f>
        <v/>
      </c>
    </row>
    <row r="87" spans="10:34" x14ac:dyDescent="0.2">
      <c r="J87" s="41" t="str">
        <f>IF(ISBLANK($D87),"",IFERROR(TRIM(LEFT($G87,FIND("#",$G87)-1)),$G87))</f>
        <v/>
      </c>
      <c r="K87" s="14" t="str">
        <f>IF(ISBLANK($D87),"",_xlfn.NUMBERVALUE(_xlfn.XLOOKUP($J87,Themen!$B:$B,Themen!$A:$A,999,0,1)))</f>
        <v/>
      </c>
      <c r="L87" s="14" t="str">
        <f>IF(ISBLANK($D87),"",IFERROR(_xlfn.NUMBERVALUE(TRIM(RIGHT($G87,LEN($G87)-FIND("#",$G87)))),999))</f>
        <v/>
      </c>
      <c r="M87" s="39" t="str">
        <f>IF(ISBLANK($D87),"",$L87+1000*$K87)</f>
        <v/>
      </c>
      <c r="N87" s="14" t="str">
        <f>IF(ISBLANK($D87),"",IF($S87&lt;&gt;"","Bibel","Sonstiges"))</f>
        <v/>
      </c>
      <c r="O87" s="32" t="str">
        <f>IF(ISBLANK($D87),"",SUBSTITUTE(SUBSTITUTE(SUBSTITUTE($D87,", ",","),"; ",";"),". ","."))</f>
        <v/>
      </c>
      <c r="P87" s="14" t="str">
        <f>IF(ISBLANK($D87),"",IFERROR(MID($O87,1,FIND("#",SUBSTITUTE($O87," ","#",LEN($O87)-LEN(SUBSTITUTE($O87," ",""))))-1),$O87))</f>
        <v/>
      </c>
      <c r="Q87" s="14" t="str">
        <f>IF(ISBLANK($D87),"",IF(ISERROR(_xlfn.NUMBERVALUE(LEFT($P87,1))),"",LEFT($P87,1)))</f>
        <v/>
      </c>
      <c r="R87" s="14" t="str">
        <f>IF(ISBLANK($D87),"",TRIM(IF($Q87="",$P87,IF(MID($P87,2,1)=".",MID($P87,3,LEN($P87)-2),MID($P87,2,LEN($P87)-1)))))</f>
        <v/>
      </c>
      <c r="S87" s="14" t="str">
        <f>IF(ISBLANK($D87),"",_xlfn.XLOOKUP(CONCATENATE($Q87,$R87),'Bücher der Bibel'!$D:$D,'Bücher der Bibel'!$A:$A,_xlfn.XLOOKUP(CONCATENATE($Q87,IF($Q87="","",". "),$R87,"*"),'Bücher der Bibel'!$B:$B,'Bücher der Bibel'!$A:$A,"",2,1),0,1))</f>
        <v/>
      </c>
      <c r="T87" s="14" t="str">
        <f>IF(ISBLANK($D87),"",IF($Z87="Plural",
_xlfn.XLOOKUP(CONCATENATE($Q87,$R87),'Bücher der Bibel'!$D:$D,'Bücher der Bibel'!$B:$B,_xlfn.XLOOKUP(CONCATENATE($Q87,IF($Q87="","",". "),$R87,"*"),'Bücher der Bibel'!$B:$B,'Bücher der Bibel'!$B:$B,$R87,2,1),0,1),
_xlfn.XLOOKUP(CONCATENATE($Q87,$R87),'Bücher der Bibel'!$D:$D,'Bücher der Bibel'!$C:$C,_xlfn.XLOOKUP(CONCATENATE($Q87,IF($Q87="","",". "),$R87,"*"),'Bücher der Bibel'!$C:$C,'Bücher der Bibel'!$C:$C,$R87,2,1),0,1)
))</f>
        <v/>
      </c>
      <c r="U87" s="14" t="str">
        <f>IF(ISBLANK($D87),"",_xlfn.XLOOKUP(CONCATENATE($Q87,$R87),'Bücher der Bibel'!$D:$D,'Bücher der Bibel'!$D:$D,_xlfn.XLOOKUP(CONCATENATE($Q87,IF($Q87="","",". "),$R87,"*"),'Bücher der Bibel'!$B:$B,'Bücher der Bibel'!$D:$D,$R87,2,1),0,1))</f>
        <v/>
      </c>
      <c r="V87" s="14" t="str">
        <f>IF(ISBLANK($D87),"",IFERROR(SUBSTITUTE(MID($O87,FIND("#",SUBSTITUTE($O87," ","#",LEN($O87)-LEN(SUBSTITUTE($O87," ",""))))+1,LEN($O87)),";","; "),""))</f>
        <v/>
      </c>
      <c r="W87" s="15" t="str">
        <f>IF(ISBLANK($D87),"",IFERROR(LEFT($V87,SEARCH(",",$V87)-1),$V87))</f>
        <v/>
      </c>
      <c r="X87" s="15" t="str">
        <f>IF(ISBLANK($D87),"",IF(ISERROR(SEARCH(";",$V87,1)),IFERROR(RIGHT($V87,LEN($V87)-SEARCH(",",$V87)),""),NA()))</f>
        <v/>
      </c>
      <c r="Y87" s="15" t="str">
        <f>IF(ISBLANK($D87),"",
IF(NOT(ISERROR(SEARCH(";",$V87,1))),"Mehrere Kapitel",
IF(NOT(ISERROR(SEARCH("-",$W87,1))),"Kapitelbereich",
IF($X87="","Einzelnes Kapitel",
IF(NOT(ISERROR(SEARCH("-",$X87,1))),"Versbereich",
IF(NOT(ISERROR(SEARCH(".",$X87,1))),"Mehrere Verse",
"Einzelner Vers"))))))</f>
        <v/>
      </c>
      <c r="Z87" s="15" t="str">
        <f>IF(ISBLANK($D87),"",
IF(AND(ISERROR(SEARCH(";",$V87,1)),ISERROR(SEARCH("-",$W87,1))),"Singular","Plural"))</f>
        <v/>
      </c>
      <c r="AA87" s="15" t="str">
        <f>IF(ISBLANK($D87),"",_xlfn.NUMBERVALUE(LEFT($W87,MIN(IFERROR(SEARCH("-",$W87)-1,LEN($W87)),IFERROR(SEARCH(".",$W87)-1,LEN($W87)),IFERROR(SEARCH("(",$W87)-1,LEN($W87))))))</f>
        <v/>
      </c>
      <c r="AB87" s="15" t="str">
        <f>IF(ISBLANK($D87),"",_xlfn.NUMBERVALUE(LEFT($X87,MIN(IFERROR(SEARCH("-",$X87)-1,LEN($X87)),IFERROR(SEARCH(".",$X87)-1,LEN($X87)),IFERROR(SEARCH("(",$X87)-1,LEN($X87))))))</f>
        <v/>
      </c>
      <c r="AC87" s="15" t="str">
        <f>IF(ISBLANK($D87),"",_xlfn.NUMBERVALUE(
IF(ISNUMBER($S87),$S87*1000000,0)+
IF(ISNUMBER($AA87),$AA87*1000,0)+
IF(ISNUMBER($AB87),$AB87,0)
))</f>
        <v/>
      </c>
      <c r="AD87" s="14" t="str">
        <f>IF(ISBLANK($D87),"",TRIM(CONCATENATE($T87," ",SUBSTITUTE($V87,"-","–"))))</f>
        <v/>
      </c>
      <c r="AE87" s="14" t="str">
        <f>IF(ISBLANK($D87),"",TRIM(CONCATENATE($U87," ",SUBSTITUTE($V87,"-","–"))))</f>
        <v/>
      </c>
      <c r="AF87" s="16" t="str">
        <f>IF(ISBLANK($D87),"",CONCATENATE($U87," ",SUBSTITUTE(SUBSTITUTE($V87,",",":"),".",",")))</f>
        <v/>
      </c>
      <c r="AG87" s="17" t="str">
        <f>IF(ISBLANK($D87),"",HYPERLINK(CONCATENATE("https://www.bibleserver.com/EU/",$AD87),CONCATENATE("Öffne ",$AD87," auf bibleserver.com")))</f>
        <v/>
      </c>
      <c r="AH87" s="18" t="str">
        <f>IF(ISBLANK($D87),"",HYPERLINK(CONCATENATE("accord://read/EÜ-LEM?",SUBSTITUTE($AF87," ","_")),CONCATENATE("Öffne ",$AF87," in Accordance")))</f>
        <v/>
      </c>
    </row>
    <row r="88" spans="10:34" x14ac:dyDescent="0.2">
      <c r="J88" s="41" t="str">
        <f>IF(ISBLANK($D88),"",IFERROR(TRIM(LEFT($G88,FIND("#",$G88)-1)),$G88))</f>
        <v/>
      </c>
      <c r="K88" s="14" t="str">
        <f>IF(ISBLANK($D88),"",_xlfn.NUMBERVALUE(_xlfn.XLOOKUP($J88,Themen!$B:$B,Themen!$A:$A,999,0,1)))</f>
        <v/>
      </c>
      <c r="L88" s="14" t="str">
        <f>IF(ISBLANK($D88),"",IFERROR(_xlfn.NUMBERVALUE(TRIM(RIGHT($G88,LEN($G88)-FIND("#",$G88)))),999))</f>
        <v/>
      </c>
      <c r="M88" s="39" t="str">
        <f>IF(ISBLANK($D88),"",$L88+1000*$K88)</f>
        <v/>
      </c>
      <c r="N88" s="14" t="str">
        <f>IF(ISBLANK($D88),"",IF($S88&lt;&gt;"","Bibel","Sonstiges"))</f>
        <v/>
      </c>
      <c r="O88" s="32" t="str">
        <f>IF(ISBLANK($D88),"",SUBSTITUTE(SUBSTITUTE(SUBSTITUTE($D88,", ",","),"; ",";"),". ","."))</f>
        <v/>
      </c>
      <c r="P88" s="14" t="str">
        <f>IF(ISBLANK($D88),"",IFERROR(MID($O88,1,FIND("#",SUBSTITUTE($O88," ","#",LEN($O88)-LEN(SUBSTITUTE($O88," ",""))))-1),$O88))</f>
        <v/>
      </c>
      <c r="Q88" s="14" t="str">
        <f>IF(ISBLANK($D88),"",IF(ISERROR(_xlfn.NUMBERVALUE(LEFT($P88,1))),"",LEFT($P88,1)))</f>
        <v/>
      </c>
      <c r="R88" s="14" t="str">
        <f>IF(ISBLANK($D88),"",TRIM(IF($Q88="",$P88,IF(MID($P88,2,1)=".",MID($P88,3,LEN($P88)-2),MID($P88,2,LEN($P88)-1)))))</f>
        <v/>
      </c>
      <c r="S88" s="14" t="str">
        <f>IF(ISBLANK($D88),"",_xlfn.XLOOKUP(CONCATENATE($Q88,$R88),'Bücher der Bibel'!$D:$D,'Bücher der Bibel'!$A:$A,_xlfn.XLOOKUP(CONCATENATE($Q88,IF($Q88="","",". "),$R88,"*"),'Bücher der Bibel'!$B:$B,'Bücher der Bibel'!$A:$A,"",2,1),0,1))</f>
        <v/>
      </c>
      <c r="T88" s="14" t="str">
        <f>IF(ISBLANK($D88),"",IF($Z88="Plural",
_xlfn.XLOOKUP(CONCATENATE($Q88,$R88),'Bücher der Bibel'!$D:$D,'Bücher der Bibel'!$B:$B,_xlfn.XLOOKUP(CONCATENATE($Q88,IF($Q88="","",". "),$R88,"*"),'Bücher der Bibel'!$B:$B,'Bücher der Bibel'!$B:$B,$R88,2,1),0,1),
_xlfn.XLOOKUP(CONCATENATE($Q88,$R88),'Bücher der Bibel'!$D:$D,'Bücher der Bibel'!$C:$C,_xlfn.XLOOKUP(CONCATENATE($Q88,IF($Q88="","",". "),$R88,"*"),'Bücher der Bibel'!$C:$C,'Bücher der Bibel'!$C:$C,$R88,2,1),0,1)
))</f>
        <v/>
      </c>
      <c r="U88" s="14" t="str">
        <f>IF(ISBLANK($D88),"",_xlfn.XLOOKUP(CONCATENATE($Q88,$R88),'Bücher der Bibel'!$D:$D,'Bücher der Bibel'!$D:$D,_xlfn.XLOOKUP(CONCATENATE($Q88,IF($Q88="","",". "),$R88,"*"),'Bücher der Bibel'!$B:$B,'Bücher der Bibel'!$D:$D,$R88,2,1),0,1))</f>
        <v/>
      </c>
      <c r="V88" s="14" t="str">
        <f>IF(ISBLANK($D88),"",IFERROR(SUBSTITUTE(MID($O88,FIND("#",SUBSTITUTE($O88," ","#",LEN($O88)-LEN(SUBSTITUTE($O88," ",""))))+1,LEN($O88)),";","; "),""))</f>
        <v/>
      </c>
      <c r="W88" s="15" t="str">
        <f>IF(ISBLANK($D88),"",IFERROR(LEFT($V88,SEARCH(",",$V88)-1),$V88))</f>
        <v/>
      </c>
      <c r="X88" s="15" t="str">
        <f>IF(ISBLANK($D88),"",IF(ISERROR(SEARCH(";",$V88,1)),IFERROR(RIGHT($V88,LEN($V88)-SEARCH(",",$V88)),""),NA()))</f>
        <v/>
      </c>
      <c r="Y88" s="15" t="str">
        <f>IF(ISBLANK($D88),"",
IF(NOT(ISERROR(SEARCH(";",$V88,1))),"Mehrere Kapitel",
IF(NOT(ISERROR(SEARCH("-",$W88,1))),"Kapitelbereich",
IF($X88="","Einzelnes Kapitel",
IF(NOT(ISERROR(SEARCH("-",$X88,1))),"Versbereich",
IF(NOT(ISERROR(SEARCH(".",$X88,1))),"Mehrere Verse",
"Einzelner Vers"))))))</f>
        <v/>
      </c>
      <c r="Z88" s="15" t="str">
        <f>IF(ISBLANK($D88),"",
IF(AND(ISERROR(SEARCH(";",$V88,1)),ISERROR(SEARCH("-",$W88,1))),"Singular","Plural"))</f>
        <v/>
      </c>
      <c r="AA88" s="15" t="str">
        <f>IF(ISBLANK($D88),"",_xlfn.NUMBERVALUE(LEFT($W88,MIN(IFERROR(SEARCH("-",$W88)-1,LEN($W88)),IFERROR(SEARCH(".",$W88)-1,LEN($W88)),IFERROR(SEARCH("(",$W88)-1,LEN($W88))))))</f>
        <v/>
      </c>
      <c r="AB88" s="15" t="str">
        <f>IF(ISBLANK($D88),"",_xlfn.NUMBERVALUE(LEFT($X88,MIN(IFERROR(SEARCH("-",$X88)-1,LEN($X88)),IFERROR(SEARCH(".",$X88)-1,LEN($X88)),IFERROR(SEARCH("(",$X88)-1,LEN($X88))))))</f>
        <v/>
      </c>
      <c r="AC88" s="15" t="str">
        <f>IF(ISBLANK($D88),"",_xlfn.NUMBERVALUE(
IF(ISNUMBER($S88),$S88*1000000,0)+
IF(ISNUMBER($AA88),$AA88*1000,0)+
IF(ISNUMBER($AB88),$AB88,0)
))</f>
        <v/>
      </c>
      <c r="AD88" s="14" t="str">
        <f>IF(ISBLANK($D88),"",TRIM(CONCATENATE($T88," ",SUBSTITUTE($V88,"-","–"))))</f>
        <v/>
      </c>
      <c r="AE88" s="14" t="str">
        <f>IF(ISBLANK($D88),"",TRIM(CONCATENATE($U88," ",SUBSTITUTE($V88,"-","–"))))</f>
        <v/>
      </c>
      <c r="AF88" s="16" t="str">
        <f>IF(ISBLANK($D88),"",CONCATENATE($U88," ",SUBSTITUTE(SUBSTITUTE($V88,",",":"),".",",")))</f>
        <v/>
      </c>
      <c r="AG88" s="17" t="str">
        <f>IF(ISBLANK($D88),"",HYPERLINK(CONCATENATE("https://www.bibleserver.com/EU/",$AD88),CONCATENATE("Öffne ",$AD88," auf bibleserver.com")))</f>
        <v/>
      </c>
      <c r="AH88" s="18" t="str">
        <f>IF(ISBLANK($D88),"",HYPERLINK(CONCATENATE("accord://read/EÜ-LEM?",SUBSTITUTE($AF88," ","_")),CONCATENATE("Öffne ",$AF88," in Accordance")))</f>
        <v/>
      </c>
    </row>
    <row r="89" spans="10:34" x14ac:dyDescent="0.2">
      <c r="J89" s="41" t="str">
        <f>IF(ISBLANK($D89),"",IFERROR(TRIM(LEFT($G89,FIND("#",$G89)-1)),$G89))</f>
        <v/>
      </c>
      <c r="K89" s="14" t="str">
        <f>IF(ISBLANK($D89),"",_xlfn.NUMBERVALUE(_xlfn.XLOOKUP($J89,Themen!$B:$B,Themen!$A:$A,999,0,1)))</f>
        <v/>
      </c>
      <c r="L89" s="14" t="str">
        <f>IF(ISBLANK($D89),"",IFERROR(_xlfn.NUMBERVALUE(TRIM(RIGHT($G89,LEN($G89)-FIND("#",$G89)))),999))</f>
        <v/>
      </c>
      <c r="M89" s="39" t="str">
        <f>IF(ISBLANK($D89),"",$L89+1000*$K89)</f>
        <v/>
      </c>
      <c r="N89" s="14" t="str">
        <f>IF(ISBLANK($D89),"",IF($S89&lt;&gt;"","Bibel","Sonstiges"))</f>
        <v/>
      </c>
      <c r="O89" s="32" t="str">
        <f>IF(ISBLANK($D89),"",SUBSTITUTE(SUBSTITUTE(SUBSTITUTE($D89,", ",","),"; ",";"),". ","."))</f>
        <v/>
      </c>
      <c r="P89" s="14" t="str">
        <f>IF(ISBLANK($D89),"",IFERROR(MID($O89,1,FIND("#",SUBSTITUTE($O89," ","#",LEN($O89)-LEN(SUBSTITUTE($O89," ",""))))-1),$O89))</f>
        <v/>
      </c>
      <c r="Q89" s="14" t="str">
        <f>IF(ISBLANK($D89),"",IF(ISERROR(_xlfn.NUMBERVALUE(LEFT($P89,1))),"",LEFT($P89,1)))</f>
        <v/>
      </c>
      <c r="R89" s="14" t="str">
        <f>IF(ISBLANK($D89),"",TRIM(IF($Q89="",$P89,IF(MID($P89,2,1)=".",MID($P89,3,LEN($P89)-2),MID($P89,2,LEN($P89)-1)))))</f>
        <v/>
      </c>
      <c r="S89" s="14" t="str">
        <f>IF(ISBLANK($D89),"",_xlfn.XLOOKUP(CONCATENATE($Q89,$R89),'Bücher der Bibel'!$D:$D,'Bücher der Bibel'!$A:$A,_xlfn.XLOOKUP(CONCATENATE($Q89,IF($Q89="","",". "),$R89,"*"),'Bücher der Bibel'!$B:$B,'Bücher der Bibel'!$A:$A,"",2,1),0,1))</f>
        <v/>
      </c>
      <c r="T89" s="14" t="str">
        <f>IF(ISBLANK($D89),"",IF($Z89="Plural",
_xlfn.XLOOKUP(CONCATENATE($Q89,$R89),'Bücher der Bibel'!$D:$D,'Bücher der Bibel'!$B:$B,_xlfn.XLOOKUP(CONCATENATE($Q89,IF($Q89="","",". "),$R89,"*"),'Bücher der Bibel'!$B:$B,'Bücher der Bibel'!$B:$B,$R89,2,1),0,1),
_xlfn.XLOOKUP(CONCATENATE($Q89,$R89),'Bücher der Bibel'!$D:$D,'Bücher der Bibel'!$C:$C,_xlfn.XLOOKUP(CONCATENATE($Q89,IF($Q89="","",". "),$R89,"*"),'Bücher der Bibel'!$C:$C,'Bücher der Bibel'!$C:$C,$R89,2,1),0,1)
))</f>
        <v/>
      </c>
      <c r="U89" s="14" t="str">
        <f>IF(ISBLANK($D89),"",_xlfn.XLOOKUP(CONCATENATE($Q89,$R89),'Bücher der Bibel'!$D:$D,'Bücher der Bibel'!$D:$D,_xlfn.XLOOKUP(CONCATENATE($Q89,IF($Q89="","",". "),$R89,"*"),'Bücher der Bibel'!$B:$B,'Bücher der Bibel'!$D:$D,$R89,2,1),0,1))</f>
        <v/>
      </c>
      <c r="V89" s="14" t="str">
        <f>IF(ISBLANK($D89),"",IFERROR(SUBSTITUTE(MID($O89,FIND("#",SUBSTITUTE($O89," ","#",LEN($O89)-LEN(SUBSTITUTE($O89," ",""))))+1,LEN($O89)),";","; "),""))</f>
        <v/>
      </c>
      <c r="W89" s="15" t="str">
        <f>IF(ISBLANK($D89),"",IFERROR(LEFT($V89,SEARCH(",",$V89)-1),$V89))</f>
        <v/>
      </c>
      <c r="X89" s="15" t="str">
        <f>IF(ISBLANK($D89),"",IF(ISERROR(SEARCH(";",$V89,1)),IFERROR(RIGHT($V89,LEN($V89)-SEARCH(",",$V89)),""),NA()))</f>
        <v/>
      </c>
      <c r="Y89" s="15" t="str">
        <f>IF(ISBLANK($D89),"",
IF(NOT(ISERROR(SEARCH(";",$V89,1))),"Mehrere Kapitel",
IF(NOT(ISERROR(SEARCH("-",$W89,1))),"Kapitelbereich",
IF($X89="","Einzelnes Kapitel",
IF(NOT(ISERROR(SEARCH("-",$X89,1))),"Versbereich",
IF(NOT(ISERROR(SEARCH(".",$X89,1))),"Mehrere Verse",
"Einzelner Vers"))))))</f>
        <v/>
      </c>
      <c r="Z89" s="15" t="str">
        <f>IF(ISBLANK($D89),"",
IF(AND(ISERROR(SEARCH(";",$V89,1)),ISERROR(SEARCH("-",$W89,1))),"Singular","Plural"))</f>
        <v/>
      </c>
      <c r="AA89" s="15" t="str">
        <f>IF(ISBLANK($D89),"",_xlfn.NUMBERVALUE(LEFT($W89,MIN(IFERROR(SEARCH("-",$W89)-1,LEN($W89)),IFERROR(SEARCH(".",$W89)-1,LEN($W89)),IFERROR(SEARCH("(",$W89)-1,LEN($W89))))))</f>
        <v/>
      </c>
      <c r="AB89" s="15" t="str">
        <f>IF(ISBLANK($D89),"",_xlfn.NUMBERVALUE(LEFT($X89,MIN(IFERROR(SEARCH("-",$X89)-1,LEN($X89)),IFERROR(SEARCH(".",$X89)-1,LEN($X89)),IFERROR(SEARCH("(",$X89)-1,LEN($X89))))))</f>
        <v/>
      </c>
      <c r="AC89" s="15" t="str">
        <f>IF(ISBLANK($D89),"",_xlfn.NUMBERVALUE(
IF(ISNUMBER($S89),$S89*1000000,0)+
IF(ISNUMBER($AA89),$AA89*1000,0)+
IF(ISNUMBER($AB89),$AB89,0)
))</f>
        <v/>
      </c>
      <c r="AD89" s="14" t="str">
        <f>IF(ISBLANK($D89),"",TRIM(CONCATENATE($T89," ",SUBSTITUTE($V89,"-","–"))))</f>
        <v/>
      </c>
      <c r="AE89" s="14" t="str">
        <f>IF(ISBLANK($D89),"",TRIM(CONCATENATE($U89," ",SUBSTITUTE($V89,"-","–"))))</f>
        <v/>
      </c>
      <c r="AF89" s="16" t="str">
        <f>IF(ISBLANK($D89),"",CONCATENATE($U89," ",SUBSTITUTE(SUBSTITUTE($V89,",",":"),".",",")))</f>
        <v/>
      </c>
      <c r="AG89" s="17" t="str">
        <f>IF(ISBLANK($D89),"",HYPERLINK(CONCATENATE("https://www.bibleserver.com/EU/",$AD89),CONCATENATE("Öffne ",$AD89," auf bibleserver.com")))</f>
        <v/>
      </c>
      <c r="AH89" s="18" t="str">
        <f>IF(ISBLANK($D89),"",HYPERLINK(CONCATENATE("accord://read/EÜ-LEM?",SUBSTITUTE($AF89," ","_")),CONCATENATE("Öffne ",$AF89," in Accordance")))</f>
        <v/>
      </c>
    </row>
    <row r="90" spans="10:34" x14ac:dyDescent="0.2">
      <c r="J90" s="41" t="str">
        <f>IF(ISBLANK($D90),"",IFERROR(TRIM(LEFT($G90,FIND("#",$G90)-1)),$G90))</f>
        <v/>
      </c>
      <c r="K90" s="14" t="str">
        <f>IF(ISBLANK($D90),"",_xlfn.NUMBERVALUE(_xlfn.XLOOKUP($J90,Themen!$B:$B,Themen!$A:$A,999,0,1)))</f>
        <v/>
      </c>
      <c r="L90" s="14" t="str">
        <f>IF(ISBLANK($D90),"",IFERROR(_xlfn.NUMBERVALUE(TRIM(RIGHT($G90,LEN($G90)-FIND("#",$G90)))),999))</f>
        <v/>
      </c>
      <c r="M90" s="39" t="str">
        <f>IF(ISBLANK($D90),"",$L90+1000*$K90)</f>
        <v/>
      </c>
      <c r="N90" s="14" t="str">
        <f>IF(ISBLANK($D90),"",IF($S90&lt;&gt;"","Bibel","Sonstiges"))</f>
        <v/>
      </c>
      <c r="O90" s="32" t="str">
        <f>IF(ISBLANK($D90),"",SUBSTITUTE(SUBSTITUTE(SUBSTITUTE($D90,", ",","),"; ",";"),". ","."))</f>
        <v/>
      </c>
      <c r="P90" s="14" t="str">
        <f>IF(ISBLANK($D90),"",IFERROR(MID($O90,1,FIND("#",SUBSTITUTE($O90," ","#",LEN($O90)-LEN(SUBSTITUTE($O90," ",""))))-1),$O90))</f>
        <v/>
      </c>
      <c r="Q90" s="14" t="str">
        <f>IF(ISBLANK($D90),"",IF(ISERROR(_xlfn.NUMBERVALUE(LEFT($P90,1))),"",LEFT($P90,1)))</f>
        <v/>
      </c>
      <c r="R90" s="14" t="str">
        <f>IF(ISBLANK($D90),"",TRIM(IF($Q90="",$P90,IF(MID($P90,2,1)=".",MID($P90,3,LEN($P90)-2),MID($P90,2,LEN($P90)-1)))))</f>
        <v/>
      </c>
      <c r="S90" s="14" t="str">
        <f>IF(ISBLANK($D90),"",_xlfn.XLOOKUP(CONCATENATE($Q90,$R90),'Bücher der Bibel'!$D:$D,'Bücher der Bibel'!$A:$A,_xlfn.XLOOKUP(CONCATENATE($Q90,IF($Q90="","",". "),$R90,"*"),'Bücher der Bibel'!$B:$B,'Bücher der Bibel'!$A:$A,"",2,1),0,1))</f>
        <v/>
      </c>
      <c r="T90" s="14" t="str">
        <f>IF(ISBLANK($D90),"",IF($Z90="Plural",
_xlfn.XLOOKUP(CONCATENATE($Q90,$R90),'Bücher der Bibel'!$D:$D,'Bücher der Bibel'!$B:$B,_xlfn.XLOOKUP(CONCATENATE($Q90,IF($Q90="","",". "),$R90,"*"),'Bücher der Bibel'!$B:$B,'Bücher der Bibel'!$B:$B,$R90,2,1),0,1),
_xlfn.XLOOKUP(CONCATENATE($Q90,$R90),'Bücher der Bibel'!$D:$D,'Bücher der Bibel'!$C:$C,_xlfn.XLOOKUP(CONCATENATE($Q90,IF($Q90="","",". "),$R90,"*"),'Bücher der Bibel'!$C:$C,'Bücher der Bibel'!$C:$C,$R90,2,1),0,1)
))</f>
        <v/>
      </c>
      <c r="U90" s="14" t="str">
        <f>IF(ISBLANK($D90),"",_xlfn.XLOOKUP(CONCATENATE($Q90,$R90),'Bücher der Bibel'!$D:$D,'Bücher der Bibel'!$D:$D,_xlfn.XLOOKUP(CONCATENATE($Q90,IF($Q90="","",". "),$R90,"*"),'Bücher der Bibel'!$B:$B,'Bücher der Bibel'!$D:$D,$R90,2,1),0,1))</f>
        <v/>
      </c>
      <c r="V90" s="14" t="str">
        <f>IF(ISBLANK($D90),"",IFERROR(SUBSTITUTE(MID($O90,FIND("#",SUBSTITUTE($O90," ","#",LEN($O90)-LEN(SUBSTITUTE($O90," ",""))))+1,LEN($O90)),";","; "),""))</f>
        <v/>
      </c>
      <c r="W90" s="15" t="str">
        <f>IF(ISBLANK($D90),"",IFERROR(LEFT($V90,SEARCH(",",$V90)-1),$V90))</f>
        <v/>
      </c>
      <c r="X90" s="15" t="str">
        <f>IF(ISBLANK($D90),"",IF(ISERROR(SEARCH(";",$V90,1)),IFERROR(RIGHT($V90,LEN($V90)-SEARCH(",",$V90)),""),NA()))</f>
        <v/>
      </c>
      <c r="Y90" s="15" t="str">
        <f>IF(ISBLANK($D90),"",
IF(NOT(ISERROR(SEARCH(";",$V90,1))),"Mehrere Kapitel",
IF(NOT(ISERROR(SEARCH("-",$W90,1))),"Kapitelbereich",
IF($X90="","Einzelnes Kapitel",
IF(NOT(ISERROR(SEARCH("-",$X90,1))),"Versbereich",
IF(NOT(ISERROR(SEARCH(".",$X90,1))),"Mehrere Verse",
"Einzelner Vers"))))))</f>
        <v/>
      </c>
      <c r="Z90" s="15" t="str">
        <f>IF(ISBLANK($D90),"",
IF(AND(ISERROR(SEARCH(";",$V90,1)),ISERROR(SEARCH("-",$W90,1))),"Singular","Plural"))</f>
        <v/>
      </c>
      <c r="AA90" s="15" t="str">
        <f>IF(ISBLANK($D90),"",_xlfn.NUMBERVALUE(LEFT($W90,MIN(IFERROR(SEARCH("-",$W90)-1,LEN($W90)),IFERROR(SEARCH(".",$W90)-1,LEN($W90)),IFERROR(SEARCH("(",$W90)-1,LEN($W90))))))</f>
        <v/>
      </c>
      <c r="AB90" s="15" t="str">
        <f>IF(ISBLANK($D90),"",_xlfn.NUMBERVALUE(LEFT($X90,MIN(IFERROR(SEARCH("-",$X90)-1,LEN($X90)),IFERROR(SEARCH(".",$X90)-1,LEN($X90)),IFERROR(SEARCH("(",$X90)-1,LEN($X90))))))</f>
        <v/>
      </c>
      <c r="AC90" s="15" t="str">
        <f>IF(ISBLANK($D90),"",_xlfn.NUMBERVALUE(
IF(ISNUMBER($S90),$S90*1000000,0)+
IF(ISNUMBER($AA90),$AA90*1000,0)+
IF(ISNUMBER($AB90),$AB90,0)
))</f>
        <v/>
      </c>
      <c r="AD90" s="14" t="str">
        <f>IF(ISBLANK($D90),"",TRIM(CONCATENATE($T90," ",SUBSTITUTE($V90,"-","–"))))</f>
        <v/>
      </c>
      <c r="AE90" s="14" t="str">
        <f>IF(ISBLANK($D90),"",TRIM(CONCATENATE($U90," ",SUBSTITUTE($V90,"-","–"))))</f>
        <v/>
      </c>
      <c r="AF90" s="16" t="str">
        <f>IF(ISBLANK($D90),"",CONCATENATE($U90," ",SUBSTITUTE(SUBSTITUTE($V90,",",":"),".",",")))</f>
        <v/>
      </c>
      <c r="AG90" s="17" t="str">
        <f>IF(ISBLANK($D90),"",HYPERLINK(CONCATENATE("https://www.bibleserver.com/EU/",$AD90),CONCATENATE("Öffne ",$AD90," auf bibleserver.com")))</f>
        <v/>
      </c>
      <c r="AH90" s="18" t="str">
        <f>IF(ISBLANK($D90),"",HYPERLINK(CONCATENATE("accord://read/EÜ-LEM?",SUBSTITUTE($AF90," ","_")),CONCATENATE("Öffne ",$AF90," in Accordance")))</f>
        <v/>
      </c>
    </row>
    <row r="91" spans="10:34" x14ac:dyDescent="0.2">
      <c r="J91" s="41" t="str">
        <f>IF(ISBLANK($D91),"",IFERROR(TRIM(LEFT($G91,FIND("#",$G91)-1)),$G91))</f>
        <v/>
      </c>
      <c r="K91" s="14" t="str">
        <f>IF(ISBLANK($D91),"",_xlfn.NUMBERVALUE(_xlfn.XLOOKUP($J91,Themen!$B:$B,Themen!$A:$A,999,0,1)))</f>
        <v/>
      </c>
      <c r="L91" s="14" t="str">
        <f>IF(ISBLANK($D91),"",IFERROR(_xlfn.NUMBERVALUE(TRIM(RIGHT($G91,LEN($G91)-FIND("#",$G91)))),999))</f>
        <v/>
      </c>
      <c r="M91" s="39" t="str">
        <f>IF(ISBLANK($D91),"",$L91+1000*$K91)</f>
        <v/>
      </c>
      <c r="N91" s="14" t="str">
        <f>IF(ISBLANK($D91),"",IF($S91&lt;&gt;"","Bibel","Sonstiges"))</f>
        <v/>
      </c>
      <c r="O91" s="32" t="str">
        <f>IF(ISBLANK($D91),"",SUBSTITUTE(SUBSTITUTE(SUBSTITUTE($D91,", ",","),"; ",";"),". ","."))</f>
        <v/>
      </c>
      <c r="P91" s="14" t="str">
        <f>IF(ISBLANK($D91),"",IFERROR(MID($O91,1,FIND("#",SUBSTITUTE($O91," ","#",LEN($O91)-LEN(SUBSTITUTE($O91," ",""))))-1),$O91))</f>
        <v/>
      </c>
      <c r="Q91" s="14" t="str">
        <f>IF(ISBLANK($D91),"",IF(ISERROR(_xlfn.NUMBERVALUE(LEFT($P91,1))),"",LEFT($P91,1)))</f>
        <v/>
      </c>
      <c r="R91" s="14" t="str">
        <f>IF(ISBLANK($D91),"",TRIM(IF($Q91="",$P91,IF(MID($P91,2,1)=".",MID($P91,3,LEN($P91)-2),MID($P91,2,LEN($P91)-1)))))</f>
        <v/>
      </c>
      <c r="S91" s="14" t="str">
        <f>IF(ISBLANK($D91),"",_xlfn.XLOOKUP(CONCATENATE($Q91,$R91),'Bücher der Bibel'!$D:$D,'Bücher der Bibel'!$A:$A,_xlfn.XLOOKUP(CONCATENATE($Q91,IF($Q91="","",". "),$R91,"*"),'Bücher der Bibel'!$B:$B,'Bücher der Bibel'!$A:$A,"",2,1),0,1))</f>
        <v/>
      </c>
      <c r="T91" s="14" t="str">
        <f>IF(ISBLANK($D91),"",IF($Z91="Plural",
_xlfn.XLOOKUP(CONCATENATE($Q91,$R91),'Bücher der Bibel'!$D:$D,'Bücher der Bibel'!$B:$B,_xlfn.XLOOKUP(CONCATENATE($Q91,IF($Q91="","",". "),$R91,"*"),'Bücher der Bibel'!$B:$B,'Bücher der Bibel'!$B:$B,$R91,2,1),0,1),
_xlfn.XLOOKUP(CONCATENATE($Q91,$R91),'Bücher der Bibel'!$D:$D,'Bücher der Bibel'!$C:$C,_xlfn.XLOOKUP(CONCATENATE($Q91,IF($Q91="","",". "),$R91,"*"),'Bücher der Bibel'!$C:$C,'Bücher der Bibel'!$C:$C,$R91,2,1),0,1)
))</f>
        <v/>
      </c>
      <c r="U91" s="14" t="str">
        <f>IF(ISBLANK($D91),"",_xlfn.XLOOKUP(CONCATENATE($Q91,$R91),'Bücher der Bibel'!$D:$D,'Bücher der Bibel'!$D:$D,_xlfn.XLOOKUP(CONCATENATE($Q91,IF($Q91="","",". "),$R91,"*"),'Bücher der Bibel'!$B:$B,'Bücher der Bibel'!$D:$D,$R91,2,1),0,1))</f>
        <v/>
      </c>
      <c r="V91" s="14" t="str">
        <f>IF(ISBLANK($D91),"",IFERROR(SUBSTITUTE(MID($O91,FIND("#",SUBSTITUTE($O91," ","#",LEN($O91)-LEN(SUBSTITUTE($O91," ",""))))+1,LEN($O91)),";","; "),""))</f>
        <v/>
      </c>
      <c r="W91" s="15" t="str">
        <f>IF(ISBLANK($D91),"",IFERROR(LEFT($V91,SEARCH(",",$V91)-1),$V91))</f>
        <v/>
      </c>
      <c r="X91" s="15" t="str">
        <f>IF(ISBLANK($D91),"",IF(ISERROR(SEARCH(";",$V91,1)),IFERROR(RIGHT($V91,LEN($V91)-SEARCH(",",$V91)),""),NA()))</f>
        <v/>
      </c>
      <c r="Y91" s="15" t="str">
        <f>IF(ISBLANK($D91),"",
IF(NOT(ISERROR(SEARCH(";",$V91,1))),"Mehrere Kapitel",
IF(NOT(ISERROR(SEARCH("-",$W91,1))),"Kapitelbereich",
IF($X91="","Einzelnes Kapitel",
IF(NOT(ISERROR(SEARCH("-",$X91,1))),"Versbereich",
IF(NOT(ISERROR(SEARCH(".",$X91,1))),"Mehrere Verse",
"Einzelner Vers"))))))</f>
        <v/>
      </c>
      <c r="Z91" s="15" t="str">
        <f>IF(ISBLANK($D91),"",
IF(AND(ISERROR(SEARCH(";",$V91,1)),ISERROR(SEARCH("-",$W91,1))),"Singular","Plural"))</f>
        <v/>
      </c>
      <c r="AA91" s="15" t="str">
        <f>IF(ISBLANK($D91),"",_xlfn.NUMBERVALUE(LEFT($W91,MIN(IFERROR(SEARCH("-",$W91)-1,LEN($W91)),IFERROR(SEARCH(".",$W91)-1,LEN($W91)),IFERROR(SEARCH("(",$W91)-1,LEN($W91))))))</f>
        <v/>
      </c>
      <c r="AB91" s="15" t="str">
        <f>IF(ISBLANK($D91),"",_xlfn.NUMBERVALUE(LEFT($X91,MIN(IFERROR(SEARCH("-",$X91)-1,LEN($X91)),IFERROR(SEARCH(".",$X91)-1,LEN($X91)),IFERROR(SEARCH("(",$X91)-1,LEN($X91))))))</f>
        <v/>
      </c>
      <c r="AC91" s="15" t="str">
        <f>IF(ISBLANK($D91),"",_xlfn.NUMBERVALUE(
IF(ISNUMBER($S91),$S91*1000000,0)+
IF(ISNUMBER($AA91),$AA91*1000,0)+
IF(ISNUMBER($AB91),$AB91,0)
))</f>
        <v/>
      </c>
      <c r="AD91" s="14" t="str">
        <f>IF(ISBLANK($D91),"",TRIM(CONCATENATE($T91," ",SUBSTITUTE($V91,"-","–"))))</f>
        <v/>
      </c>
      <c r="AE91" s="14" t="str">
        <f>IF(ISBLANK($D91),"",TRIM(CONCATENATE($U91," ",SUBSTITUTE($V91,"-","–"))))</f>
        <v/>
      </c>
      <c r="AF91" s="16" t="str">
        <f>IF(ISBLANK($D91),"",CONCATENATE($U91," ",SUBSTITUTE(SUBSTITUTE($V91,",",":"),".",",")))</f>
        <v/>
      </c>
      <c r="AG91" s="17" t="str">
        <f>IF(ISBLANK($D91),"",HYPERLINK(CONCATENATE("https://www.bibleserver.com/EU/",$AD91),CONCATENATE("Öffne ",$AD91," auf bibleserver.com")))</f>
        <v/>
      </c>
      <c r="AH91" s="18" t="str">
        <f>IF(ISBLANK($D91),"",HYPERLINK(CONCATENATE("accord://read/EÜ-LEM?",SUBSTITUTE($AF91," ","_")),CONCATENATE("Öffne ",$AF91," in Accordance")))</f>
        <v/>
      </c>
    </row>
    <row r="92" spans="10:34" x14ac:dyDescent="0.2">
      <c r="J92" s="41" t="str">
        <f>IF(ISBLANK($D92),"",IFERROR(TRIM(LEFT($G92,FIND("#",$G92)-1)),$G92))</f>
        <v/>
      </c>
      <c r="K92" s="14" t="str">
        <f>IF(ISBLANK($D92),"",_xlfn.NUMBERVALUE(_xlfn.XLOOKUP($J92,Themen!$B:$B,Themen!$A:$A,999,0,1)))</f>
        <v/>
      </c>
      <c r="L92" s="14" t="str">
        <f>IF(ISBLANK($D92),"",IFERROR(_xlfn.NUMBERVALUE(TRIM(RIGHT($G92,LEN($G92)-FIND("#",$G92)))),999))</f>
        <v/>
      </c>
      <c r="M92" s="39" t="str">
        <f>IF(ISBLANK($D92),"",$L92+1000*$K92)</f>
        <v/>
      </c>
      <c r="N92" s="14" t="str">
        <f>IF(ISBLANK($D92),"",IF($S92&lt;&gt;"","Bibel","Sonstiges"))</f>
        <v/>
      </c>
      <c r="O92" s="32" t="str">
        <f>IF(ISBLANK($D92),"",SUBSTITUTE(SUBSTITUTE(SUBSTITUTE($D92,", ",","),"; ",";"),". ","."))</f>
        <v/>
      </c>
      <c r="P92" s="14" t="str">
        <f>IF(ISBLANK($D92),"",IFERROR(MID($O92,1,FIND("#",SUBSTITUTE($O92," ","#",LEN($O92)-LEN(SUBSTITUTE($O92," ",""))))-1),$O92))</f>
        <v/>
      </c>
      <c r="Q92" s="14" t="str">
        <f>IF(ISBLANK($D92),"",IF(ISERROR(_xlfn.NUMBERVALUE(LEFT($P92,1))),"",LEFT($P92,1)))</f>
        <v/>
      </c>
      <c r="R92" s="14" t="str">
        <f>IF(ISBLANK($D92),"",TRIM(IF($Q92="",$P92,IF(MID($P92,2,1)=".",MID($P92,3,LEN($P92)-2),MID($P92,2,LEN($P92)-1)))))</f>
        <v/>
      </c>
      <c r="S92" s="14" t="str">
        <f>IF(ISBLANK($D92),"",_xlfn.XLOOKUP(CONCATENATE($Q92,$R92),'Bücher der Bibel'!$D:$D,'Bücher der Bibel'!$A:$A,_xlfn.XLOOKUP(CONCATENATE($Q92,IF($Q92="","",". "),$R92,"*"),'Bücher der Bibel'!$B:$B,'Bücher der Bibel'!$A:$A,"",2,1),0,1))</f>
        <v/>
      </c>
      <c r="T92" s="14" t="str">
        <f>IF(ISBLANK($D92),"",IF($Z92="Plural",
_xlfn.XLOOKUP(CONCATENATE($Q92,$R92),'Bücher der Bibel'!$D:$D,'Bücher der Bibel'!$B:$B,_xlfn.XLOOKUP(CONCATENATE($Q92,IF($Q92="","",". "),$R92,"*"),'Bücher der Bibel'!$B:$B,'Bücher der Bibel'!$B:$B,$R92,2,1),0,1),
_xlfn.XLOOKUP(CONCATENATE($Q92,$R92),'Bücher der Bibel'!$D:$D,'Bücher der Bibel'!$C:$C,_xlfn.XLOOKUP(CONCATENATE($Q92,IF($Q92="","",". "),$R92,"*"),'Bücher der Bibel'!$C:$C,'Bücher der Bibel'!$C:$C,$R92,2,1),0,1)
))</f>
        <v/>
      </c>
      <c r="U92" s="14" t="str">
        <f>IF(ISBLANK($D92),"",_xlfn.XLOOKUP(CONCATENATE($Q92,$R92),'Bücher der Bibel'!$D:$D,'Bücher der Bibel'!$D:$D,_xlfn.XLOOKUP(CONCATENATE($Q92,IF($Q92="","",". "),$R92,"*"),'Bücher der Bibel'!$B:$B,'Bücher der Bibel'!$D:$D,$R92,2,1),0,1))</f>
        <v/>
      </c>
      <c r="V92" s="14" t="str">
        <f>IF(ISBLANK($D92),"",IFERROR(SUBSTITUTE(MID($O92,FIND("#",SUBSTITUTE($O92," ","#",LEN($O92)-LEN(SUBSTITUTE($O92," ",""))))+1,LEN($O92)),";","; "),""))</f>
        <v/>
      </c>
      <c r="W92" s="15" t="str">
        <f>IF(ISBLANK($D92),"",IFERROR(LEFT($V92,SEARCH(",",$V92)-1),$V92))</f>
        <v/>
      </c>
      <c r="X92" s="15" t="str">
        <f>IF(ISBLANK($D92),"",IF(ISERROR(SEARCH(";",$V92,1)),IFERROR(RIGHT($V92,LEN($V92)-SEARCH(",",$V92)),""),NA()))</f>
        <v/>
      </c>
      <c r="Y92" s="15" t="str">
        <f>IF(ISBLANK($D92),"",
IF(NOT(ISERROR(SEARCH(";",$V92,1))),"Mehrere Kapitel",
IF(NOT(ISERROR(SEARCH("-",$W92,1))),"Kapitelbereich",
IF($X92="","Einzelnes Kapitel",
IF(NOT(ISERROR(SEARCH("-",$X92,1))),"Versbereich",
IF(NOT(ISERROR(SEARCH(".",$X92,1))),"Mehrere Verse",
"Einzelner Vers"))))))</f>
        <v/>
      </c>
      <c r="Z92" s="15" t="str">
        <f>IF(ISBLANK($D92),"",
IF(AND(ISERROR(SEARCH(";",$V92,1)),ISERROR(SEARCH("-",$W92,1))),"Singular","Plural"))</f>
        <v/>
      </c>
      <c r="AA92" s="15" t="str">
        <f>IF(ISBLANK($D92),"",_xlfn.NUMBERVALUE(LEFT($W92,MIN(IFERROR(SEARCH("-",$W92)-1,LEN($W92)),IFERROR(SEARCH(".",$W92)-1,LEN($W92)),IFERROR(SEARCH("(",$W92)-1,LEN($W92))))))</f>
        <v/>
      </c>
      <c r="AB92" s="15" t="str">
        <f>IF(ISBLANK($D92),"",_xlfn.NUMBERVALUE(LEFT($X92,MIN(IFERROR(SEARCH("-",$X92)-1,LEN($X92)),IFERROR(SEARCH(".",$X92)-1,LEN($X92)),IFERROR(SEARCH("(",$X92)-1,LEN($X92))))))</f>
        <v/>
      </c>
      <c r="AC92" s="15" t="str">
        <f>IF(ISBLANK($D92),"",_xlfn.NUMBERVALUE(
IF(ISNUMBER($S92),$S92*1000000,0)+
IF(ISNUMBER($AA92),$AA92*1000,0)+
IF(ISNUMBER($AB92),$AB92,0)
))</f>
        <v/>
      </c>
      <c r="AD92" s="14" t="str">
        <f>IF(ISBLANK($D92),"",TRIM(CONCATENATE($T92," ",SUBSTITUTE($V92,"-","–"))))</f>
        <v/>
      </c>
      <c r="AE92" s="14" t="str">
        <f>IF(ISBLANK($D92),"",TRIM(CONCATENATE($U92," ",SUBSTITUTE($V92,"-","–"))))</f>
        <v/>
      </c>
      <c r="AF92" s="16" t="str">
        <f>IF(ISBLANK($D92),"",CONCATENATE($U92," ",SUBSTITUTE(SUBSTITUTE($V92,",",":"),".",",")))</f>
        <v/>
      </c>
      <c r="AG92" s="17" t="str">
        <f>IF(ISBLANK($D92),"",HYPERLINK(CONCATENATE("https://www.bibleserver.com/EU/",$AD92),CONCATENATE("Öffne ",$AD92," auf bibleserver.com")))</f>
        <v/>
      </c>
      <c r="AH92" s="18" t="str">
        <f>IF(ISBLANK($D92),"",HYPERLINK(CONCATENATE("accord://read/EÜ-LEM?",SUBSTITUTE($AF92," ","_")),CONCATENATE("Öffne ",$AF92," in Accordance")))</f>
        <v/>
      </c>
    </row>
    <row r="93" spans="10:34" x14ac:dyDescent="0.2">
      <c r="J93" s="41" t="str">
        <f>IF(ISBLANK($D93),"",IFERROR(TRIM(LEFT($G93,FIND("#",$G93)-1)),$G93))</f>
        <v/>
      </c>
      <c r="K93" s="14" t="str">
        <f>IF(ISBLANK($D93),"",_xlfn.NUMBERVALUE(_xlfn.XLOOKUP($J93,Themen!$B:$B,Themen!$A:$A,999,0,1)))</f>
        <v/>
      </c>
      <c r="L93" s="14" t="str">
        <f>IF(ISBLANK($D93),"",IFERROR(_xlfn.NUMBERVALUE(TRIM(RIGHT($G93,LEN($G93)-FIND("#",$G93)))),999))</f>
        <v/>
      </c>
      <c r="M93" s="39" t="str">
        <f>IF(ISBLANK($D93),"",$L93+1000*$K93)</f>
        <v/>
      </c>
      <c r="N93" s="14" t="str">
        <f>IF(ISBLANK($D93),"",IF($S93&lt;&gt;"","Bibel","Sonstiges"))</f>
        <v/>
      </c>
      <c r="O93" s="32" t="str">
        <f>IF(ISBLANK($D93),"",SUBSTITUTE(SUBSTITUTE(SUBSTITUTE($D93,", ",","),"; ",";"),". ","."))</f>
        <v/>
      </c>
      <c r="P93" s="14" t="str">
        <f>IF(ISBLANK($D93),"",IFERROR(MID($O93,1,FIND("#",SUBSTITUTE($O93," ","#",LEN($O93)-LEN(SUBSTITUTE($O93," ",""))))-1),$O93))</f>
        <v/>
      </c>
      <c r="Q93" s="14" t="str">
        <f>IF(ISBLANK($D93),"",IF(ISERROR(_xlfn.NUMBERVALUE(LEFT($P93,1))),"",LEFT($P93,1)))</f>
        <v/>
      </c>
      <c r="R93" s="14" t="str">
        <f>IF(ISBLANK($D93),"",TRIM(IF($Q93="",$P93,IF(MID($P93,2,1)=".",MID($P93,3,LEN($P93)-2),MID($P93,2,LEN($P93)-1)))))</f>
        <v/>
      </c>
      <c r="S93" s="14" t="str">
        <f>IF(ISBLANK($D93),"",_xlfn.XLOOKUP(CONCATENATE($Q93,$R93),'Bücher der Bibel'!$D:$D,'Bücher der Bibel'!$A:$A,_xlfn.XLOOKUP(CONCATENATE($Q93,IF($Q93="","",". "),$R93,"*"),'Bücher der Bibel'!$B:$B,'Bücher der Bibel'!$A:$A,"",2,1),0,1))</f>
        <v/>
      </c>
      <c r="T93" s="14" t="str">
        <f>IF(ISBLANK($D93),"",IF($Z93="Plural",
_xlfn.XLOOKUP(CONCATENATE($Q93,$R93),'Bücher der Bibel'!$D:$D,'Bücher der Bibel'!$B:$B,_xlfn.XLOOKUP(CONCATENATE($Q93,IF($Q93="","",". "),$R93,"*"),'Bücher der Bibel'!$B:$B,'Bücher der Bibel'!$B:$B,$R93,2,1),0,1),
_xlfn.XLOOKUP(CONCATENATE($Q93,$R93),'Bücher der Bibel'!$D:$D,'Bücher der Bibel'!$C:$C,_xlfn.XLOOKUP(CONCATENATE($Q93,IF($Q93="","",". "),$R93,"*"),'Bücher der Bibel'!$C:$C,'Bücher der Bibel'!$C:$C,$R93,2,1),0,1)
))</f>
        <v/>
      </c>
      <c r="U93" s="14" t="str">
        <f>IF(ISBLANK($D93),"",_xlfn.XLOOKUP(CONCATENATE($Q93,$R93),'Bücher der Bibel'!$D:$D,'Bücher der Bibel'!$D:$D,_xlfn.XLOOKUP(CONCATENATE($Q93,IF($Q93="","",". "),$R93,"*"),'Bücher der Bibel'!$B:$B,'Bücher der Bibel'!$D:$D,$R93,2,1),0,1))</f>
        <v/>
      </c>
      <c r="V93" s="14" t="str">
        <f>IF(ISBLANK($D93),"",IFERROR(SUBSTITUTE(MID($O93,FIND("#",SUBSTITUTE($O93," ","#",LEN($O93)-LEN(SUBSTITUTE($O93," ",""))))+1,LEN($O93)),";","; "),""))</f>
        <v/>
      </c>
      <c r="W93" s="15" t="str">
        <f>IF(ISBLANK($D93),"",IFERROR(LEFT($V93,SEARCH(",",$V93)-1),$V93))</f>
        <v/>
      </c>
      <c r="X93" s="15" t="str">
        <f>IF(ISBLANK($D93),"",IF(ISERROR(SEARCH(";",$V93,1)),IFERROR(RIGHT($V93,LEN($V93)-SEARCH(",",$V93)),""),NA()))</f>
        <v/>
      </c>
      <c r="Y93" s="15" t="str">
        <f>IF(ISBLANK($D93),"",
IF(NOT(ISERROR(SEARCH(";",$V93,1))),"Mehrere Kapitel",
IF(NOT(ISERROR(SEARCH("-",$W93,1))),"Kapitelbereich",
IF($X93="","Einzelnes Kapitel",
IF(NOT(ISERROR(SEARCH("-",$X93,1))),"Versbereich",
IF(NOT(ISERROR(SEARCH(".",$X93,1))),"Mehrere Verse",
"Einzelner Vers"))))))</f>
        <v/>
      </c>
      <c r="Z93" s="15" t="str">
        <f>IF(ISBLANK($D93),"",
IF(AND(ISERROR(SEARCH(";",$V93,1)),ISERROR(SEARCH("-",$W93,1))),"Singular","Plural"))</f>
        <v/>
      </c>
      <c r="AA93" s="15" t="str">
        <f>IF(ISBLANK($D93),"",_xlfn.NUMBERVALUE(LEFT($W93,MIN(IFERROR(SEARCH("-",$W93)-1,LEN($W93)),IFERROR(SEARCH(".",$W93)-1,LEN($W93)),IFERROR(SEARCH("(",$W93)-1,LEN($W93))))))</f>
        <v/>
      </c>
      <c r="AB93" s="15" t="str">
        <f>IF(ISBLANK($D93),"",_xlfn.NUMBERVALUE(LEFT($X93,MIN(IFERROR(SEARCH("-",$X93)-1,LEN($X93)),IFERROR(SEARCH(".",$X93)-1,LEN($X93)),IFERROR(SEARCH("(",$X93)-1,LEN($X93))))))</f>
        <v/>
      </c>
      <c r="AC93" s="15" t="str">
        <f>IF(ISBLANK($D93),"",_xlfn.NUMBERVALUE(
IF(ISNUMBER($S93),$S93*1000000,0)+
IF(ISNUMBER($AA93),$AA93*1000,0)+
IF(ISNUMBER($AB93),$AB93,0)
))</f>
        <v/>
      </c>
      <c r="AD93" s="14" t="str">
        <f>IF(ISBLANK($D93),"",TRIM(CONCATENATE($T93," ",SUBSTITUTE($V93,"-","–"))))</f>
        <v/>
      </c>
      <c r="AE93" s="14" t="str">
        <f>IF(ISBLANK($D93),"",TRIM(CONCATENATE($U93," ",SUBSTITUTE($V93,"-","–"))))</f>
        <v/>
      </c>
      <c r="AF93" s="16" t="str">
        <f>IF(ISBLANK($D93),"",CONCATENATE($U93," ",SUBSTITUTE(SUBSTITUTE($V93,",",":"),".",",")))</f>
        <v/>
      </c>
      <c r="AG93" s="17" t="str">
        <f>IF(ISBLANK($D93),"",HYPERLINK(CONCATENATE("https://www.bibleserver.com/EU/",$AD93),CONCATENATE("Öffne ",$AD93," auf bibleserver.com")))</f>
        <v/>
      </c>
      <c r="AH93" s="18" t="str">
        <f>IF(ISBLANK($D93),"",HYPERLINK(CONCATENATE("accord://read/EÜ-LEM?",SUBSTITUTE($AF93," ","_")),CONCATENATE("Öffne ",$AF93," in Accordance")))</f>
        <v/>
      </c>
    </row>
    <row r="94" spans="10:34" x14ac:dyDescent="0.2">
      <c r="J94" s="41" t="str">
        <f>IF(ISBLANK($D94),"",IFERROR(TRIM(LEFT($G94,FIND("#",$G94)-1)),$G94))</f>
        <v/>
      </c>
      <c r="K94" s="14" t="str">
        <f>IF(ISBLANK($D94),"",_xlfn.NUMBERVALUE(_xlfn.XLOOKUP($J94,Themen!$B:$B,Themen!$A:$A,999,0,1)))</f>
        <v/>
      </c>
      <c r="L94" s="14" t="str">
        <f>IF(ISBLANK($D94),"",IFERROR(_xlfn.NUMBERVALUE(TRIM(RIGHT($G94,LEN($G94)-FIND("#",$G94)))),999))</f>
        <v/>
      </c>
      <c r="M94" s="39" t="str">
        <f>IF(ISBLANK($D94),"",$L94+1000*$K94)</f>
        <v/>
      </c>
      <c r="N94" s="14" t="str">
        <f>IF(ISBLANK($D94),"",IF($S94&lt;&gt;"","Bibel","Sonstiges"))</f>
        <v/>
      </c>
      <c r="O94" s="32" t="str">
        <f>IF(ISBLANK($D94),"",SUBSTITUTE(SUBSTITUTE(SUBSTITUTE($D94,", ",","),"; ",";"),". ","."))</f>
        <v/>
      </c>
      <c r="P94" s="14" t="str">
        <f>IF(ISBLANK($D94),"",IFERROR(MID($O94,1,FIND("#",SUBSTITUTE($O94," ","#",LEN($O94)-LEN(SUBSTITUTE($O94," ",""))))-1),$O94))</f>
        <v/>
      </c>
      <c r="Q94" s="14" t="str">
        <f>IF(ISBLANK($D94),"",IF(ISERROR(_xlfn.NUMBERVALUE(LEFT($P94,1))),"",LEFT($P94,1)))</f>
        <v/>
      </c>
      <c r="R94" s="14" t="str">
        <f>IF(ISBLANK($D94),"",TRIM(IF($Q94="",$P94,IF(MID($P94,2,1)=".",MID($P94,3,LEN($P94)-2),MID($P94,2,LEN($P94)-1)))))</f>
        <v/>
      </c>
      <c r="S94" s="14" t="str">
        <f>IF(ISBLANK($D94),"",_xlfn.XLOOKUP(CONCATENATE($Q94,$R94),'Bücher der Bibel'!$D:$D,'Bücher der Bibel'!$A:$A,_xlfn.XLOOKUP(CONCATENATE($Q94,IF($Q94="","",". "),$R94,"*"),'Bücher der Bibel'!$B:$B,'Bücher der Bibel'!$A:$A,"",2,1),0,1))</f>
        <v/>
      </c>
      <c r="T94" s="14" t="str">
        <f>IF(ISBLANK($D94),"",IF($Z94="Plural",
_xlfn.XLOOKUP(CONCATENATE($Q94,$R94),'Bücher der Bibel'!$D:$D,'Bücher der Bibel'!$B:$B,_xlfn.XLOOKUP(CONCATENATE($Q94,IF($Q94="","",". "),$R94,"*"),'Bücher der Bibel'!$B:$B,'Bücher der Bibel'!$B:$B,$R94,2,1),0,1),
_xlfn.XLOOKUP(CONCATENATE($Q94,$R94),'Bücher der Bibel'!$D:$D,'Bücher der Bibel'!$C:$C,_xlfn.XLOOKUP(CONCATENATE($Q94,IF($Q94="","",". "),$R94,"*"),'Bücher der Bibel'!$C:$C,'Bücher der Bibel'!$C:$C,$R94,2,1),0,1)
))</f>
        <v/>
      </c>
      <c r="U94" s="14" t="str">
        <f>IF(ISBLANK($D94),"",_xlfn.XLOOKUP(CONCATENATE($Q94,$R94),'Bücher der Bibel'!$D:$D,'Bücher der Bibel'!$D:$D,_xlfn.XLOOKUP(CONCATENATE($Q94,IF($Q94="","",". "),$R94,"*"),'Bücher der Bibel'!$B:$B,'Bücher der Bibel'!$D:$D,$R94,2,1),0,1))</f>
        <v/>
      </c>
      <c r="V94" s="14" t="str">
        <f>IF(ISBLANK($D94),"",IFERROR(SUBSTITUTE(MID($O94,FIND("#",SUBSTITUTE($O94," ","#",LEN($O94)-LEN(SUBSTITUTE($O94," ",""))))+1,LEN($O94)),";","; "),""))</f>
        <v/>
      </c>
      <c r="W94" s="15" t="str">
        <f>IF(ISBLANK($D94),"",IFERROR(LEFT($V94,SEARCH(",",$V94)-1),$V94))</f>
        <v/>
      </c>
      <c r="X94" s="15" t="str">
        <f>IF(ISBLANK($D94),"",IF(ISERROR(SEARCH(";",$V94,1)),IFERROR(RIGHT($V94,LEN($V94)-SEARCH(",",$V94)),""),NA()))</f>
        <v/>
      </c>
      <c r="Y94" s="15" t="str">
        <f>IF(ISBLANK($D94),"",
IF(NOT(ISERROR(SEARCH(";",$V94,1))),"Mehrere Kapitel",
IF(NOT(ISERROR(SEARCH("-",$W94,1))),"Kapitelbereich",
IF($X94="","Einzelnes Kapitel",
IF(NOT(ISERROR(SEARCH("-",$X94,1))),"Versbereich",
IF(NOT(ISERROR(SEARCH(".",$X94,1))),"Mehrere Verse",
"Einzelner Vers"))))))</f>
        <v/>
      </c>
      <c r="Z94" s="15" t="str">
        <f>IF(ISBLANK($D94),"",
IF(AND(ISERROR(SEARCH(";",$V94,1)),ISERROR(SEARCH("-",$W94,1))),"Singular","Plural"))</f>
        <v/>
      </c>
      <c r="AA94" s="15" t="str">
        <f>IF(ISBLANK($D94),"",_xlfn.NUMBERVALUE(LEFT($W94,MIN(IFERROR(SEARCH("-",$W94)-1,LEN($W94)),IFERROR(SEARCH(".",$W94)-1,LEN($W94)),IFERROR(SEARCH("(",$W94)-1,LEN($W94))))))</f>
        <v/>
      </c>
      <c r="AB94" s="15" t="str">
        <f>IF(ISBLANK($D94),"",_xlfn.NUMBERVALUE(LEFT($X94,MIN(IFERROR(SEARCH("-",$X94)-1,LEN($X94)),IFERROR(SEARCH(".",$X94)-1,LEN($X94)),IFERROR(SEARCH("(",$X94)-1,LEN($X94))))))</f>
        <v/>
      </c>
      <c r="AC94" s="15" t="str">
        <f>IF(ISBLANK($D94),"",_xlfn.NUMBERVALUE(
IF(ISNUMBER($S94),$S94*1000000,0)+
IF(ISNUMBER($AA94),$AA94*1000,0)+
IF(ISNUMBER($AB94),$AB94,0)
))</f>
        <v/>
      </c>
      <c r="AD94" s="14" t="str">
        <f>IF(ISBLANK($D94),"",TRIM(CONCATENATE($T94," ",SUBSTITUTE($V94,"-","–"))))</f>
        <v/>
      </c>
      <c r="AE94" s="14" t="str">
        <f>IF(ISBLANK($D94),"",TRIM(CONCATENATE($U94," ",SUBSTITUTE($V94,"-","–"))))</f>
        <v/>
      </c>
      <c r="AF94" s="16" t="str">
        <f>IF(ISBLANK($D94),"",CONCATENATE($U94," ",SUBSTITUTE(SUBSTITUTE($V94,",",":"),".",",")))</f>
        <v/>
      </c>
      <c r="AG94" s="17" t="str">
        <f>IF(ISBLANK($D94),"",HYPERLINK(CONCATENATE("https://www.bibleserver.com/EU/",$AD94),CONCATENATE("Öffne ",$AD94," auf bibleserver.com")))</f>
        <v/>
      </c>
      <c r="AH94" s="18" t="str">
        <f>IF(ISBLANK($D94),"",HYPERLINK(CONCATENATE("accord://read/EÜ-LEM?",SUBSTITUTE($AF94," ","_")),CONCATENATE("Öffne ",$AF94," in Accordance")))</f>
        <v/>
      </c>
    </row>
    <row r="95" spans="10:34" x14ac:dyDescent="0.2">
      <c r="J95" s="41" t="str">
        <f>IF(ISBLANK($D95),"",IFERROR(TRIM(LEFT($G95,FIND("#",$G95)-1)),$G95))</f>
        <v/>
      </c>
      <c r="K95" s="14" t="str">
        <f>IF(ISBLANK($D95),"",_xlfn.NUMBERVALUE(_xlfn.XLOOKUP($J95,Themen!$B:$B,Themen!$A:$A,999,0,1)))</f>
        <v/>
      </c>
      <c r="L95" s="14" t="str">
        <f>IF(ISBLANK($D95),"",IFERROR(_xlfn.NUMBERVALUE(TRIM(RIGHT($G95,LEN($G95)-FIND("#",$G95)))),999))</f>
        <v/>
      </c>
      <c r="M95" s="39" t="str">
        <f>IF(ISBLANK($D95),"",$L95+1000*$K95)</f>
        <v/>
      </c>
      <c r="N95" s="14" t="str">
        <f>IF(ISBLANK($D95),"",IF($S95&lt;&gt;"","Bibel","Sonstiges"))</f>
        <v/>
      </c>
      <c r="O95" s="32" t="str">
        <f>IF(ISBLANK($D95),"",SUBSTITUTE(SUBSTITUTE(SUBSTITUTE($D95,", ",","),"; ",";"),". ","."))</f>
        <v/>
      </c>
      <c r="P95" s="14" t="str">
        <f>IF(ISBLANK($D95),"",IFERROR(MID($O95,1,FIND("#",SUBSTITUTE($O95," ","#",LEN($O95)-LEN(SUBSTITUTE($O95," ",""))))-1),$O95))</f>
        <v/>
      </c>
      <c r="Q95" s="14" t="str">
        <f>IF(ISBLANK($D95),"",IF(ISERROR(_xlfn.NUMBERVALUE(LEFT($P95,1))),"",LEFT($P95,1)))</f>
        <v/>
      </c>
      <c r="R95" s="14" t="str">
        <f>IF(ISBLANK($D95),"",TRIM(IF($Q95="",$P95,IF(MID($P95,2,1)=".",MID($P95,3,LEN($P95)-2),MID($P95,2,LEN($P95)-1)))))</f>
        <v/>
      </c>
      <c r="S95" s="14" t="str">
        <f>IF(ISBLANK($D95),"",_xlfn.XLOOKUP(CONCATENATE($Q95,$R95),'Bücher der Bibel'!$D:$D,'Bücher der Bibel'!$A:$A,_xlfn.XLOOKUP(CONCATENATE($Q95,IF($Q95="","",". "),$R95,"*"),'Bücher der Bibel'!$B:$B,'Bücher der Bibel'!$A:$A,"",2,1),0,1))</f>
        <v/>
      </c>
      <c r="T95" s="14" t="str">
        <f>IF(ISBLANK($D95),"",IF($Z95="Plural",
_xlfn.XLOOKUP(CONCATENATE($Q95,$R95),'Bücher der Bibel'!$D:$D,'Bücher der Bibel'!$B:$B,_xlfn.XLOOKUP(CONCATENATE($Q95,IF($Q95="","",". "),$R95,"*"),'Bücher der Bibel'!$B:$B,'Bücher der Bibel'!$B:$B,$R95,2,1),0,1),
_xlfn.XLOOKUP(CONCATENATE($Q95,$R95),'Bücher der Bibel'!$D:$D,'Bücher der Bibel'!$C:$C,_xlfn.XLOOKUP(CONCATENATE($Q95,IF($Q95="","",". "),$R95,"*"),'Bücher der Bibel'!$C:$C,'Bücher der Bibel'!$C:$C,$R95,2,1),0,1)
))</f>
        <v/>
      </c>
      <c r="U95" s="14" t="str">
        <f>IF(ISBLANK($D95),"",_xlfn.XLOOKUP(CONCATENATE($Q95,$R95),'Bücher der Bibel'!$D:$D,'Bücher der Bibel'!$D:$D,_xlfn.XLOOKUP(CONCATENATE($Q95,IF($Q95="","",". "),$R95,"*"),'Bücher der Bibel'!$B:$B,'Bücher der Bibel'!$D:$D,$R95,2,1),0,1))</f>
        <v/>
      </c>
      <c r="V95" s="14" t="str">
        <f>IF(ISBLANK($D95),"",IFERROR(SUBSTITUTE(MID($O95,FIND("#",SUBSTITUTE($O95," ","#",LEN($O95)-LEN(SUBSTITUTE($O95," ",""))))+1,LEN($O95)),";","; "),""))</f>
        <v/>
      </c>
      <c r="W95" s="15" t="str">
        <f>IF(ISBLANK($D95),"",IFERROR(LEFT($V95,SEARCH(",",$V95)-1),$V95))</f>
        <v/>
      </c>
      <c r="X95" s="15" t="str">
        <f>IF(ISBLANK($D95),"",IF(ISERROR(SEARCH(";",$V95,1)),IFERROR(RIGHT($V95,LEN($V95)-SEARCH(",",$V95)),""),NA()))</f>
        <v/>
      </c>
      <c r="Y95" s="15" t="str">
        <f>IF(ISBLANK($D95),"",
IF(NOT(ISERROR(SEARCH(";",$V95,1))),"Mehrere Kapitel",
IF(NOT(ISERROR(SEARCH("-",$W95,1))),"Kapitelbereich",
IF($X95="","Einzelnes Kapitel",
IF(NOT(ISERROR(SEARCH("-",$X95,1))),"Versbereich",
IF(NOT(ISERROR(SEARCH(".",$X95,1))),"Mehrere Verse",
"Einzelner Vers"))))))</f>
        <v/>
      </c>
      <c r="Z95" s="15" t="str">
        <f>IF(ISBLANK($D95),"",
IF(AND(ISERROR(SEARCH(";",$V95,1)),ISERROR(SEARCH("-",$W95,1))),"Singular","Plural"))</f>
        <v/>
      </c>
      <c r="AA95" s="15" t="str">
        <f>IF(ISBLANK($D95),"",_xlfn.NUMBERVALUE(LEFT($W95,MIN(IFERROR(SEARCH("-",$W95)-1,LEN($W95)),IFERROR(SEARCH(".",$W95)-1,LEN($W95)),IFERROR(SEARCH("(",$W95)-1,LEN($W95))))))</f>
        <v/>
      </c>
      <c r="AB95" s="15" t="str">
        <f>IF(ISBLANK($D95),"",_xlfn.NUMBERVALUE(LEFT($X95,MIN(IFERROR(SEARCH("-",$X95)-1,LEN($X95)),IFERROR(SEARCH(".",$X95)-1,LEN($X95)),IFERROR(SEARCH("(",$X95)-1,LEN($X95))))))</f>
        <v/>
      </c>
      <c r="AC95" s="15" t="str">
        <f>IF(ISBLANK($D95),"",_xlfn.NUMBERVALUE(
IF(ISNUMBER($S95),$S95*1000000,0)+
IF(ISNUMBER($AA95),$AA95*1000,0)+
IF(ISNUMBER($AB95),$AB95,0)
))</f>
        <v/>
      </c>
      <c r="AD95" s="14" t="str">
        <f>IF(ISBLANK($D95),"",TRIM(CONCATENATE($T95," ",SUBSTITUTE($V95,"-","–"))))</f>
        <v/>
      </c>
      <c r="AE95" s="14" t="str">
        <f>IF(ISBLANK($D95),"",TRIM(CONCATENATE($U95," ",SUBSTITUTE($V95,"-","–"))))</f>
        <v/>
      </c>
      <c r="AF95" s="16" t="str">
        <f>IF(ISBLANK($D95),"",CONCATENATE($U95," ",SUBSTITUTE(SUBSTITUTE($V95,",",":"),".",",")))</f>
        <v/>
      </c>
      <c r="AG95" s="17" t="str">
        <f>IF(ISBLANK($D95),"",HYPERLINK(CONCATENATE("https://www.bibleserver.com/EU/",$AD95),CONCATENATE("Öffne ",$AD95," auf bibleserver.com")))</f>
        <v/>
      </c>
      <c r="AH95" s="18" t="str">
        <f>IF(ISBLANK($D95),"",HYPERLINK(CONCATENATE("accord://read/EÜ-LEM?",SUBSTITUTE($AF95," ","_")),CONCATENATE("Öffne ",$AF95," in Accordance")))</f>
        <v/>
      </c>
    </row>
    <row r="96" spans="10:34" x14ac:dyDescent="0.2">
      <c r="J96" s="41" t="str">
        <f>IF(ISBLANK($D96),"",IFERROR(TRIM(LEFT($G96,FIND("#",$G96)-1)),$G96))</f>
        <v/>
      </c>
      <c r="K96" s="14" t="str">
        <f>IF(ISBLANK($D96),"",_xlfn.NUMBERVALUE(_xlfn.XLOOKUP($J96,Themen!$B:$B,Themen!$A:$A,999,0,1)))</f>
        <v/>
      </c>
      <c r="L96" s="14" t="str">
        <f>IF(ISBLANK($D96),"",IFERROR(_xlfn.NUMBERVALUE(TRIM(RIGHT($G96,LEN($G96)-FIND("#",$G96)))),999))</f>
        <v/>
      </c>
      <c r="M96" s="39" t="str">
        <f>IF(ISBLANK($D96),"",$L96+1000*$K96)</f>
        <v/>
      </c>
      <c r="N96" s="14" t="str">
        <f>IF(ISBLANK($D96),"",IF($S96&lt;&gt;"","Bibel","Sonstiges"))</f>
        <v/>
      </c>
      <c r="O96" s="32" t="str">
        <f>IF(ISBLANK($D96),"",SUBSTITUTE(SUBSTITUTE(SUBSTITUTE($D96,", ",","),"; ",";"),". ","."))</f>
        <v/>
      </c>
      <c r="P96" s="14" t="str">
        <f>IF(ISBLANK($D96),"",IFERROR(MID($O96,1,FIND("#",SUBSTITUTE($O96," ","#",LEN($O96)-LEN(SUBSTITUTE($O96," ",""))))-1),$O96))</f>
        <v/>
      </c>
      <c r="Q96" s="14" t="str">
        <f>IF(ISBLANK($D96),"",IF(ISERROR(_xlfn.NUMBERVALUE(LEFT($P96,1))),"",LEFT($P96,1)))</f>
        <v/>
      </c>
      <c r="R96" s="14" t="str">
        <f>IF(ISBLANK($D96),"",TRIM(IF($Q96="",$P96,IF(MID($P96,2,1)=".",MID($P96,3,LEN($P96)-2),MID($P96,2,LEN($P96)-1)))))</f>
        <v/>
      </c>
      <c r="S96" s="14" t="str">
        <f>IF(ISBLANK($D96),"",_xlfn.XLOOKUP(CONCATENATE($Q96,$R96),'Bücher der Bibel'!$D:$D,'Bücher der Bibel'!$A:$A,_xlfn.XLOOKUP(CONCATENATE($Q96,IF($Q96="","",". "),$R96,"*"),'Bücher der Bibel'!$B:$B,'Bücher der Bibel'!$A:$A,"",2,1),0,1))</f>
        <v/>
      </c>
      <c r="T96" s="14" t="str">
        <f>IF(ISBLANK($D96),"",IF($Z96="Plural",
_xlfn.XLOOKUP(CONCATENATE($Q96,$R96),'Bücher der Bibel'!$D:$D,'Bücher der Bibel'!$B:$B,_xlfn.XLOOKUP(CONCATENATE($Q96,IF($Q96="","",". "),$R96,"*"),'Bücher der Bibel'!$B:$B,'Bücher der Bibel'!$B:$B,$R96,2,1),0,1),
_xlfn.XLOOKUP(CONCATENATE($Q96,$R96),'Bücher der Bibel'!$D:$D,'Bücher der Bibel'!$C:$C,_xlfn.XLOOKUP(CONCATENATE($Q96,IF($Q96="","",". "),$R96,"*"),'Bücher der Bibel'!$C:$C,'Bücher der Bibel'!$C:$C,$R96,2,1),0,1)
))</f>
        <v/>
      </c>
      <c r="U96" s="14" t="str">
        <f>IF(ISBLANK($D96),"",_xlfn.XLOOKUP(CONCATENATE($Q96,$R96),'Bücher der Bibel'!$D:$D,'Bücher der Bibel'!$D:$D,_xlfn.XLOOKUP(CONCATENATE($Q96,IF($Q96="","",". "),$R96,"*"),'Bücher der Bibel'!$B:$B,'Bücher der Bibel'!$D:$D,$R96,2,1),0,1))</f>
        <v/>
      </c>
      <c r="V96" s="14" t="str">
        <f>IF(ISBLANK($D96),"",IFERROR(SUBSTITUTE(MID($O96,FIND("#",SUBSTITUTE($O96," ","#",LEN($O96)-LEN(SUBSTITUTE($O96," ",""))))+1,LEN($O96)),";","; "),""))</f>
        <v/>
      </c>
      <c r="W96" s="15" t="str">
        <f>IF(ISBLANK($D96),"",IFERROR(LEFT($V96,SEARCH(",",$V96)-1),$V96))</f>
        <v/>
      </c>
      <c r="X96" s="15" t="str">
        <f>IF(ISBLANK($D96),"",IF(ISERROR(SEARCH(";",$V96,1)),IFERROR(RIGHT($V96,LEN($V96)-SEARCH(",",$V96)),""),NA()))</f>
        <v/>
      </c>
      <c r="Y96" s="15" t="str">
        <f>IF(ISBLANK($D96),"",
IF(NOT(ISERROR(SEARCH(";",$V96,1))),"Mehrere Kapitel",
IF(NOT(ISERROR(SEARCH("-",$W96,1))),"Kapitelbereich",
IF($X96="","Einzelnes Kapitel",
IF(NOT(ISERROR(SEARCH("-",$X96,1))),"Versbereich",
IF(NOT(ISERROR(SEARCH(".",$X96,1))),"Mehrere Verse",
"Einzelner Vers"))))))</f>
        <v/>
      </c>
      <c r="Z96" s="15" t="str">
        <f>IF(ISBLANK($D96),"",
IF(AND(ISERROR(SEARCH(";",$V96,1)),ISERROR(SEARCH("-",$W96,1))),"Singular","Plural"))</f>
        <v/>
      </c>
      <c r="AA96" s="15" t="str">
        <f>IF(ISBLANK($D96),"",_xlfn.NUMBERVALUE(LEFT($W96,MIN(IFERROR(SEARCH("-",$W96)-1,LEN($W96)),IFERROR(SEARCH(".",$W96)-1,LEN($W96)),IFERROR(SEARCH("(",$W96)-1,LEN($W96))))))</f>
        <v/>
      </c>
      <c r="AB96" s="15" t="str">
        <f>IF(ISBLANK($D96),"",_xlfn.NUMBERVALUE(LEFT($X96,MIN(IFERROR(SEARCH("-",$X96)-1,LEN($X96)),IFERROR(SEARCH(".",$X96)-1,LEN($X96)),IFERROR(SEARCH("(",$X96)-1,LEN($X96))))))</f>
        <v/>
      </c>
      <c r="AC96" s="15" t="str">
        <f>IF(ISBLANK($D96),"",_xlfn.NUMBERVALUE(
IF(ISNUMBER($S96),$S96*1000000,0)+
IF(ISNUMBER($AA96),$AA96*1000,0)+
IF(ISNUMBER($AB96),$AB96,0)
))</f>
        <v/>
      </c>
      <c r="AD96" s="14" t="str">
        <f>IF(ISBLANK($D96),"",TRIM(CONCATENATE($T96," ",SUBSTITUTE($V96,"-","–"))))</f>
        <v/>
      </c>
      <c r="AE96" s="14" t="str">
        <f>IF(ISBLANK($D96),"",TRIM(CONCATENATE($U96," ",SUBSTITUTE($V96,"-","–"))))</f>
        <v/>
      </c>
      <c r="AF96" s="16" t="str">
        <f>IF(ISBLANK($D96),"",CONCATENATE($U96," ",SUBSTITUTE(SUBSTITUTE($V96,",",":"),".",",")))</f>
        <v/>
      </c>
      <c r="AG96" s="17" t="str">
        <f>IF(ISBLANK($D96),"",HYPERLINK(CONCATENATE("https://www.bibleserver.com/EU/",$AD96),CONCATENATE("Öffne ",$AD96," auf bibleserver.com")))</f>
        <v/>
      </c>
      <c r="AH96" s="18" t="str">
        <f>IF(ISBLANK($D96),"",HYPERLINK(CONCATENATE("accord://read/EÜ-LEM?",SUBSTITUTE($AF96," ","_")),CONCATENATE("Öffne ",$AF96," in Accordance")))</f>
        <v/>
      </c>
    </row>
    <row r="97" spans="10:34" x14ac:dyDescent="0.2">
      <c r="J97" s="41" t="str">
        <f>IF(ISBLANK($D97),"",IFERROR(TRIM(LEFT($G97,FIND("#",$G97)-1)),$G97))</f>
        <v/>
      </c>
      <c r="K97" s="14" t="str">
        <f>IF(ISBLANK($D97),"",_xlfn.NUMBERVALUE(_xlfn.XLOOKUP($J97,Themen!$B:$B,Themen!$A:$A,999,0,1)))</f>
        <v/>
      </c>
      <c r="L97" s="14" t="str">
        <f>IF(ISBLANK($D97),"",IFERROR(_xlfn.NUMBERVALUE(TRIM(RIGHT($G97,LEN($G97)-FIND("#",$G97)))),999))</f>
        <v/>
      </c>
      <c r="M97" s="39" t="str">
        <f>IF(ISBLANK($D97),"",$L97+1000*$K97)</f>
        <v/>
      </c>
      <c r="N97" s="14" t="str">
        <f>IF(ISBLANK($D97),"",IF($S97&lt;&gt;"","Bibel","Sonstiges"))</f>
        <v/>
      </c>
      <c r="O97" s="32" t="str">
        <f>IF(ISBLANK($D97),"",SUBSTITUTE(SUBSTITUTE(SUBSTITUTE($D97,", ",","),"; ",";"),". ","."))</f>
        <v/>
      </c>
      <c r="P97" s="14" t="str">
        <f>IF(ISBLANK($D97),"",IFERROR(MID($O97,1,FIND("#",SUBSTITUTE($O97," ","#",LEN($O97)-LEN(SUBSTITUTE($O97," ",""))))-1),$O97))</f>
        <v/>
      </c>
      <c r="Q97" s="14" t="str">
        <f>IF(ISBLANK($D97),"",IF(ISERROR(_xlfn.NUMBERVALUE(LEFT($P97,1))),"",LEFT($P97,1)))</f>
        <v/>
      </c>
      <c r="R97" s="14" t="str">
        <f>IF(ISBLANK($D97),"",TRIM(IF($Q97="",$P97,IF(MID($P97,2,1)=".",MID($P97,3,LEN($P97)-2),MID($P97,2,LEN($P97)-1)))))</f>
        <v/>
      </c>
      <c r="S97" s="14" t="str">
        <f>IF(ISBLANK($D97),"",_xlfn.XLOOKUP(CONCATENATE($Q97,$R97),'Bücher der Bibel'!$D:$D,'Bücher der Bibel'!$A:$A,_xlfn.XLOOKUP(CONCATENATE($Q97,IF($Q97="","",". "),$R97,"*"),'Bücher der Bibel'!$B:$B,'Bücher der Bibel'!$A:$A,"",2,1),0,1))</f>
        <v/>
      </c>
      <c r="T97" s="14" t="str">
        <f>IF(ISBLANK($D97),"",IF($Z97="Plural",
_xlfn.XLOOKUP(CONCATENATE($Q97,$R97),'Bücher der Bibel'!$D:$D,'Bücher der Bibel'!$B:$B,_xlfn.XLOOKUP(CONCATENATE($Q97,IF($Q97="","",". "),$R97,"*"),'Bücher der Bibel'!$B:$B,'Bücher der Bibel'!$B:$B,$R97,2,1),0,1),
_xlfn.XLOOKUP(CONCATENATE($Q97,$R97),'Bücher der Bibel'!$D:$D,'Bücher der Bibel'!$C:$C,_xlfn.XLOOKUP(CONCATENATE($Q97,IF($Q97="","",". "),$R97,"*"),'Bücher der Bibel'!$C:$C,'Bücher der Bibel'!$C:$C,$R97,2,1),0,1)
))</f>
        <v/>
      </c>
      <c r="U97" s="14" t="str">
        <f>IF(ISBLANK($D97),"",_xlfn.XLOOKUP(CONCATENATE($Q97,$R97),'Bücher der Bibel'!$D:$D,'Bücher der Bibel'!$D:$D,_xlfn.XLOOKUP(CONCATENATE($Q97,IF($Q97="","",". "),$R97,"*"),'Bücher der Bibel'!$B:$B,'Bücher der Bibel'!$D:$D,$R97,2,1),0,1))</f>
        <v/>
      </c>
      <c r="V97" s="14" t="str">
        <f>IF(ISBLANK($D97),"",IFERROR(SUBSTITUTE(MID($O97,FIND("#",SUBSTITUTE($O97," ","#",LEN($O97)-LEN(SUBSTITUTE($O97," ",""))))+1,LEN($O97)),";","; "),""))</f>
        <v/>
      </c>
      <c r="W97" s="15" t="str">
        <f>IF(ISBLANK($D97),"",IFERROR(LEFT($V97,SEARCH(",",$V97)-1),$V97))</f>
        <v/>
      </c>
      <c r="X97" s="15" t="str">
        <f>IF(ISBLANK($D97),"",IF(ISERROR(SEARCH(";",$V97,1)),IFERROR(RIGHT($V97,LEN($V97)-SEARCH(",",$V97)),""),NA()))</f>
        <v/>
      </c>
      <c r="Y97" s="15" t="str">
        <f>IF(ISBLANK($D97),"",
IF(NOT(ISERROR(SEARCH(";",$V97,1))),"Mehrere Kapitel",
IF(NOT(ISERROR(SEARCH("-",$W97,1))),"Kapitelbereich",
IF($X97="","Einzelnes Kapitel",
IF(NOT(ISERROR(SEARCH("-",$X97,1))),"Versbereich",
IF(NOT(ISERROR(SEARCH(".",$X97,1))),"Mehrere Verse",
"Einzelner Vers"))))))</f>
        <v/>
      </c>
      <c r="Z97" s="15" t="str">
        <f>IF(ISBLANK($D97),"",
IF(AND(ISERROR(SEARCH(";",$V97,1)),ISERROR(SEARCH("-",$W97,1))),"Singular","Plural"))</f>
        <v/>
      </c>
      <c r="AA97" s="15" t="str">
        <f>IF(ISBLANK($D97),"",_xlfn.NUMBERVALUE(LEFT($W97,MIN(IFERROR(SEARCH("-",$W97)-1,LEN($W97)),IFERROR(SEARCH(".",$W97)-1,LEN($W97)),IFERROR(SEARCH("(",$W97)-1,LEN($W97))))))</f>
        <v/>
      </c>
      <c r="AB97" s="15" t="str">
        <f>IF(ISBLANK($D97),"",_xlfn.NUMBERVALUE(LEFT($X97,MIN(IFERROR(SEARCH("-",$X97)-1,LEN($X97)),IFERROR(SEARCH(".",$X97)-1,LEN($X97)),IFERROR(SEARCH("(",$X97)-1,LEN($X97))))))</f>
        <v/>
      </c>
      <c r="AC97" s="15" t="str">
        <f>IF(ISBLANK($D97),"",_xlfn.NUMBERVALUE(
IF(ISNUMBER($S97),$S97*1000000,0)+
IF(ISNUMBER($AA97),$AA97*1000,0)+
IF(ISNUMBER($AB97),$AB97,0)
))</f>
        <v/>
      </c>
      <c r="AD97" s="14" t="str">
        <f>IF(ISBLANK($D97),"",TRIM(CONCATENATE($T97," ",SUBSTITUTE($V97,"-","–"))))</f>
        <v/>
      </c>
      <c r="AE97" s="14" t="str">
        <f>IF(ISBLANK($D97),"",TRIM(CONCATENATE($U97," ",SUBSTITUTE($V97,"-","–"))))</f>
        <v/>
      </c>
      <c r="AF97" s="16" t="str">
        <f>IF(ISBLANK($D97),"",CONCATENATE($U97," ",SUBSTITUTE(SUBSTITUTE($V97,",",":"),".",",")))</f>
        <v/>
      </c>
      <c r="AG97" s="17" t="str">
        <f>IF(ISBLANK($D97),"",HYPERLINK(CONCATENATE("https://www.bibleserver.com/EU/",$AD97),CONCATENATE("Öffne ",$AD97," auf bibleserver.com")))</f>
        <v/>
      </c>
      <c r="AH97" s="18" t="str">
        <f>IF(ISBLANK($D97),"",HYPERLINK(CONCATENATE("accord://read/EÜ-LEM?",SUBSTITUTE($AF97," ","_")),CONCATENATE("Öffne ",$AF97," in Accordance")))</f>
        <v/>
      </c>
    </row>
    <row r="98" spans="10:34" x14ac:dyDescent="0.2">
      <c r="J98" s="41" t="str">
        <f>IF(ISBLANK($D98),"",IFERROR(TRIM(LEFT($G98,FIND("#",$G98)-1)),$G98))</f>
        <v/>
      </c>
      <c r="K98" s="14" t="str">
        <f>IF(ISBLANK($D98),"",_xlfn.NUMBERVALUE(_xlfn.XLOOKUP($J98,Themen!$B:$B,Themen!$A:$A,999,0,1)))</f>
        <v/>
      </c>
      <c r="L98" s="14" t="str">
        <f>IF(ISBLANK($D98),"",IFERROR(_xlfn.NUMBERVALUE(TRIM(RIGHT($G98,LEN($G98)-FIND("#",$G98)))),999))</f>
        <v/>
      </c>
      <c r="M98" s="39" t="str">
        <f>IF(ISBLANK($D98),"",$L98+1000*$K98)</f>
        <v/>
      </c>
      <c r="N98" s="14" t="str">
        <f>IF(ISBLANK($D98),"",IF($S98&lt;&gt;"","Bibel","Sonstiges"))</f>
        <v/>
      </c>
      <c r="O98" s="32" t="str">
        <f>IF(ISBLANK($D98),"",SUBSTITUTE(SUBSTITUTE(SUBSTITUTE($D98,", ",","),"; ",";"),". ","."))</f>
        <v/>
      </c>
      <c r="P98" s="14" t="str">
        <f>IF(ISBLANK($D98),"",IFERROR(MID($O98,1,FIND("#",SUBSTITUTE($O98," ","#",LEN($O98)-LEN(SUBSTITUTE($O98," ",""))))-1),$O98))</f>
        <v/>
      </c>
      <c r="Q98" s="14" t="str">
        <f>IF(ISBLANK($D98),"",IF(ISERROR(_xlfn.NUMBERVALUE(LEFT($P98,1))),"",LEFT($P98,1)))</f>
        <v/>
      </c>
      <c r="R98" s="14" t="str">
        <f>IF(ISBLANK($D98),"",TRIM(IF($Q98="",$P98,IF(MID($P98,2,1)=".",MID($P98,3,LEN($P98)-2),MID($P98,2,LEN($P98)-1)))))</f>
        <v/>
      </c>
      <c r="S98" s="14" t="str">
        <f>IF(ISBLANK($D98),"",_xlfn.XLOOKUP(CONCATENATE($Q98,$R98),'Bücher der Bibel'!$D:$D,'Bücher der Bibel'!$A:$A,_xlfn.XLOOKUP(CONCATENATE($Q98,IF($Q98="","",". "),$R98,"*"),'Bücher der Bibel'!$B:$B,'Bücher der Bibel'!$A:$A,"",2,1),0,1))</f>
        <v/>
      </c>
      <c r="T98" s="14" t="str">
        <f>IF(ISBLANK($D98),"",IF($Z98="Plural",
_xlfn.XLOOKUP(CONCATENATE($Q98,$R98),'Bücher der Bibel'!$D:$D,'Bücher der Bibel'!$B:$B,_xlfn.XLOOKUP(CONCATENATE($Q98,IF($Q98="","",". "),$R98,"*"),'Bücher der Bibel'!$B:$B,'Bücher der Bibel'!$B:$B,$R98,2,1),0,1),
_xlfn.XLOOKUP(CONCATENATE($Q98,$R98),'Bücher der Bibel'!$D:$D,'Bücher der Bibel'!$C:$C,_xlfn.XLOOKUP(CONCATENATE($Q98,IF($Q98="","",". "),$R98,"*"),'Bücher der Bibel'!$C:$C,'Bücher der Bibel'!$C:$C,$R98,2,1),0,1)
))</f>
        <v/>
      </c>
      <c r="U98" s="14" t="str">
        <f>IF(ISBLANK($D98),"",_xlfn.XLOOKUP(CONCATENATE($Q98,$R98),'Bücher der Bibel'!$D:$D,'Bücher der Bibel'!$D:$D,_xlfn.XLOOKUP(CONCATENATE($Q98,IF($Q98="","",". "),$R98,"*"),'Bücher der Bibel'!$B:$B,'Bücher der Bibel'!$D:$D,$R98,2,1),0,1))</f>
        <v/>
      </c>
      <c r="V98" s="14" t="str">
        <f>IF(ISBLANK($D98),"",IFERROR(SUBSTITUTE(MID($O98,FIND("#",SUBSTITUTE($O98," ","#",LEN($O98)-LEN(SUBSTITUTE($O98," ",""))))+1,LEN($O98)),";","; "),""))</f>
        <v/>
      </c>
      <c r="W98" s="15" t="str">
        <f>IF(ISBLANK($D98),"",IFERROR(LEFT($V98,SEARCH(",",$V98)-1),$V98))</f>
        <v/>
      </c>
      <c r="X98" s="15" t="str">
        <f>IF(ISBLANK($D98),"",IF(ISERROR(SEARCH(";",$V98,1)),IFERROR(RIGHT($V98,LEN($V98)-SEARCH(",",$V98)),""),NA()))</f>
        <v/>
      </c>
      <c r="Y98" s="15" t="str">
        <f>IF(ISBLANK($D98),"",
IF(NOT(ISERROR(SEARCH(";",$V98,1))),"Mehrere Kapitel",
IF(NOT(ISERROR(SEARCH("-",$W98,1))),"Kapitelbereich",
IF($X98="","Einzelnes Kapitel",
IF(NOT(ISERROR(SEARCH("-",$X98,1))),"Versbereich",
IF(NOT(ISERROR(SEARCH(".",$X98,1))),"Mehrere Verse",
"Einzelner Vers"))))))</f>
        <v/>
      </c>
      <c r="Z98" s="15" t="str">
        <f>IF(ISBLANK($D98),"",
IF(AND(ISERROR(SEARCH(";",$V98,1)),ISERROR(SEARCH("-",$W98,1))),"Singular","Plural"))</f>
        <v/>
      </c>
      <c r="AA98" s="15" t="str">
        <f>IF(ISBLANK($D98),"",_xlfn.NUMBERVALUE(LEFT($W98,MIN(IFERROR(SEARCH("-",$W98)-1,LEN($W98)),IFERROR(SEARCH(".",$W98)-1,LEN($W98)),IFERROR(SEARCH("(",$W98)-1,LEN($W98))))))</f>
        <v/>
      </c>
      <c r="AB98" s="15" t="str">
        <f>IF(ISBLANK($D98),"",_xlfn.NUMBERVALUE(LEFT($X98,MIN(IFERROR(SEARCH("-",$X98)-1,LEN($X98)),IFERROR(SEARCH(".",$X98)-1,LEN($X98)),IFERROR(SEARCH("(",$X98)-1,LEN($X98))))))</f>
        <v/>
      </c>
      <c r="AC98" s="15" t="str">
        <f>IF(ISBLANK($D98),"",_xlfn.NUMBERVALUE(
IF(ISNUMBER($S98),$S98*1000000,0)+
IF(ISNUMBER($AA98),$AA98*1000,0)+
IF(ISNUMBER($AB98),$AB98,0)
))</f>
        <v/>
      </c>
      <c r="AD98" s="14" t="str">
        <f>IF(ISBLANK($D98),"",TRIM(CONCATENATE($T98," ",SUBSTITUTE($V98,"-","–"))))</f>
        <v/>
      </c>
      <c r="AE98" s="14" t="str">
        <f>IF(ISBLANK($D98),"",TRIM(CONCATENATE($U98," ",SUBSTITUTE($V98,"-","–"))))</f>
        <v/>
      </c>
      <c r="AF98" s="16" t="str">
        <f>IF(ISBLANK($D98),"",CONCATENATE($U98," ",SUBSTITUTE(SUBSTITUTE($V98,",",":"),".",",")))</f>
        <v/>
      </c>
      <c r="AG98" s="17" t="str">
        <f>IF(ISBLANK($D98),"",HYPERLINK(CONCATENATE("https://www.bibleserver.com/EU/",$AD98),CONCATENATE("Öffne ",$AD98," auf bibleserver.com")))</f>
        <v/>
      </c>
      <c r="AH98" s="18" t="str">
        <f>IF(ISBLANK($D98),"",HYPERLINK(CONCATENATE("accord://read/EÜ-LEM?",SUBSTITUTE($AF98," ","_")),CONCATENATE("Öffne ",$AF98," in Accordance")))</f>
        <v/>
      </c>
    </row>
    <row r="99" spans="10:34" x14ac:dyDescent="0.2">
      <c r="J99" s="41" t="str">
        <f>IF(ISBLANK($D99),"",IFERROR(TRIM(LEFT($G99,FIND("#",$G99)-1)),$G99))</f>
        <v/>
      </c>
      <c r="K99" s="14" t="str">
        <f>IF(ISBLANK($D99),"",_xlfn.NUMBERVALUE(_xlfn.XLOOKUP($J99,Themen!$B:$B,Themen!$A:$A,999,0,1)))</f>
        <v/>
      </c>
      <c r="L99" s="14" t="str">
        <f>IF(ISBLANK($D99),"",IFERROR(_xlfn.NUMBERVALUE(TRIM(RIGHT($G99,LEN($G99)-FIND("#",$G99)))),999))</f>
        <v/>
      </c>
      <c r="M99" s="39" t="str">
        <f>IF(ISBLANK($D99),"",$L99+1000*$K99)</f>
        <v/>
      </c>
      <c r="N99" s="14" t="str">
        <f>IF(ISBLANK($D99),"",IF($S99&lt;&gt;"","Bibel","Sonstiges"))</f>
        <v/>
      </c>
      <c r="O99" s="32" t="str">
        <f>IF(ISBLANK($D99),"",SUBSTITUTE(SUBSTITUTE(SUBSTITUTE($D99,", ",","),"; ",";"),". ","."))</f>
        <v/>
      </c>
      <c r="P99" s="14" t="str">
        <f>IF(ISBLANK($D99),"",IFERROR(MID($O99,1,FIND("#",SUBSTITUTE($O99," ","#",LEN($O99)-LEN(SUBSTITUTE($O99," ",""))))-1),$O99))</f>
        <v/>
      </c>
      <c r="Q99" s="14" t="str">
        <f>IF(ISBLANK($D99),"",IF(ISERROR(_xlfn.NUMBERVALUE(LEFT($P99,1))),"",LEFT($P99,1)))</f>
        <v/>
      </c>
      <c r="R99" s="14" t="str">
        <f>IF(ISBLANK($D99),"",TRIM(IF($Q99="",$P99,IF(MID($P99,2,1)=".",MID($P99,3,LEN($P99)-2),MID($P99,2,LEN($P99)-1)))))</f>
        <v/>
      </c>
      <c r="S99" s="14" t="str">
        <f>IF(ISBLANK($D99),"",_xlfn.XLOOKUP(CONCATENATE($Q99,$R99),'Bücher der Bibel'!$D:$D,'Bücher der Bibel'!$A:$A,_xlfn.XLOOKUP(CONCATENATE($Q99,IF($Q99="","",". "),$R99,"*"),'Bücher der Bibel'!$B:$B,'Bücher der Bibel'!$A:$A,"",2,1),0,1))</f>
        <v/>
      </c>
      <c r="T99" s="14" t="str">
        <f>IF(ISBLANK($D99),"",IF($Z99="Plural",
_xlfn.XLOOKUP(CONCATENATE($Q99,$R99),'Bücher der Bibel'!$D:$D,'Bücher der Bibel'!$B:$B,_xlfn.XLOOKUP(CONCATENATE($Q99,IF($Q99="","",". "),$R99,"*"),'Bücher der Bibel'!$B:$B,'Bücher der Bibel'!$B:$B,$R99,2,1),0,1),
_xlfn.XLOOKUP(CONCATENATE($Q99,$R99),'Bücher der Bibel'!$D:$D,'Bücher der Bibel'!$C:$C,_xlfn.XLOOKUP(CONCATENATE($Q99,IF($Q99="","",". "),$R99,"*"),'Bücher der Bibel'!$C:$C,'Bücher der Bibel'!$C:$C,$R99,2,1),0,1)
))</f>
        <v/>
      </c>
      <c r="U99" s="14" t="str">
        <f>IF(ISBLANK($D99),"",_xlfn.XLOOKUP(CONCATENATE($Q99,$R99),'Bücher der Bibel'!$D:$D,'Bücher der Bibel'!$D:$D,_xlfn.XLOOKUP(CONCATENATE($Q99,IF($Q99="","",". "),$R99,"*"),'Bücher der Bibel'!$B:$B,'Bücher der Bibel'!$D:$D,$R99,2,1),0,1))</f>
        <v/>
      </c>
      <c r="V99" s="14" t="str">
        <f>IF(ISBLANK($D99),"",IFERROR(SUBSTITUTE(MID($O99,FIND("#",SUBSTITUTE($O99," ","#",LEN($O99)-LEN(SUBSTITUTE($O99," ",""))))+1,LEN($O99)),";","; "),""))</f>
        <v/>
      </c>
      <c r="W99" s="15" t="str">
        <f>IF(ISBLANK($D99),"",IFERROR(LEFT($V99,SEARCH(",",$V99)-1),$V99))</f>
        <v/>
      </c>
      <c r="X99" s="15" t="str">
        <f>IF(ISBLANK($D99),"",IF(ISERROR(SEARCH(";",$V99,1)),IFERROR(RIGHT($V99,LEN($V99)-SEARCH(",",$V99)),""),NA()))</f>
        <v/>
      </c>
      <c r="Y99" s="15" t="str">
        <f>IF(ISBLANK($D99),"",
IF(NOT(ISERROR(SEARCH(";",$V99,1))),"Mehrere Kapitel",
IF(NOT(ISERROR(SEARCH("-",$W99,1))),"Kapitelbereich",
IF($X99="","Einzelnes Kapitel",
IF(NOT(ISERROR(SEARCH("-",$X99,1))),"Versbereich",
IF(NOT(ISERROR(SEARCH(".",$X99,1))),"Mehrere Verse",
"Einzelner Vers"))))))</f>
        <v/>
      </c>
      <c r="Z99" s="15" t="str">
        <f>IF(ISBLANK($D99),"",
IF(AND(ISERROR(SEARCH(";",$V99,1)),ISERROR(SEARCH("-",$W99,1))),"Singular","Plural"))</f>
        <v/>
      </c>
      <c r="AA99" s="15" t="str">
        <f>IF(ISBLANK($D99),"",_xlfn.NUMBERVALUE(LEFT($W99,MIN(IFERROR(SEARCH("-",$W99)-1,LEN($W99)),IFERROR(SEARCH(".",$W99)-1,LEN($W99)),IFERROR(SEARCH("(",$W99)-1,LEN($W99))))))</f>
        <v/>
      </c>
      <c r="AB99" s="15" t="str">
        <f>IF(ISBLANK($D99),"",_xlfn.NUMBERVALUE(LEFT($X99,MIN(IFERROR(SEARCH("-",$X99)-1,LEN($X99)),IFERROR(SEARCH(".",$X99)-1,LEN($X99)),IFERROR(SEARCH("(",$X99)-1,LEN($X99))))))</f>
        <v/>
      </c>
      <c r="AC99" s="15" t="str">
        <f>IF(ISBLANK($D99),"",_xlfn.NUMBERVALUE(
IF(ISNUMBER($S99),$S99*1000000,0)+
IF(ISNUMBER($AA99),$AA99*1000,0)+
IF(ISNUMBER($AB99),$AB99,0)
))</f>
        <v/>
      </c>
      <c r="AD99" s="14" t="str">
        <f>IF(ISBLANK($D99),"",TRIM(CONCATENATE($T99," ",SUBSTITUTE($V99,"-","–"))))</f>
        <v/>
      </c>
      <c r="AE99" s="14" t="str">
        <f>IF(ISBLANK($D99),"",TRIM(CONCATENATE($U99," ",SUBSTITUTE($V99,"-","–"))))</f>
        <v/>
      </c>
      <c r="AF99" s="16" t="str">
        <f>IF(ISBLANK($D99),"",CONCATENATE($U99," ",SUBSTITUTE(SUBSTITUTE($V99,",",":"),".",",")))</f>
        <v/>
      </c>
      <c r="AG99" s="17" t="str">
        <f>IF(ISBLANK($D99),"",HYPERLINK(CONCATENATE("https://www.bibleserver.com/EU/",$AD99),CONCATENATE("Öffne ",$AD99," auf bibleserver.com")))</f>
        <v/>
      </c>
      <c r="AH99" s="18" t="str">
        <f>IF(ISBLANK($D99),"",HYPERLINK(CONCATENATE("accord://read/EÜ-LEM?",SUBSTITUTE($AF99," ","_")),CONCATENATE("Öffne ",$AF99," in Accordance")))</f>
        <v/>
      </c>
    </row>
    <row r="100" spans="10:34" x14ac:dyDescent="0.2">
      <c r="J100" s="41" t="str">
        <f>IF(ISBLANK($D100),"",IFERROR(TRIM(LEFT($G100,FIND("#",$G100)-1)),$G100))</f>
        <v/>
      </c>
      <c r="K100" s="14" t="str">
        <f>IF(ISBLANK($D100),"",_xlfn.NUMBERVALUE(_xlfn.XLOOKUP($J100,Themen!$B:$B,Themen!$A:$A,999,0,1)))</f>
        <v/>
      </c>
      <c r="L100" s="14" t="str">
        <f>IF(ISBLANK($D100),"",IFERROR(_xlfn.NUMBERVALUE(TRIM(RIGHT($G100,LEN($G100)-FIND("#",$G100)))),999))</f>
        <v/>
      </c>
      <c r="M100" s="39" t="str">
        <f>IF(ISBLANK($D100),"",$L100+1000*$K100)</f>
        <v/>
      </c>
      <c r="N100" s="14" t="str">
        <f>IF(ISBLANK($D100),"",IF($S100&lt;&gt;"","Bibel","Sonstiges"))</f>
        <v/>
      </c>
      <c r="O100" s="32" t="str">
        <f>IF(ISBLANK($D100),"",SUBSTITUTE(SUBSTITUTE(SUBSTITUTE($D100,", ",","),"; ",";"),". ","."))</f>
        <v/>
      </c>
      <c r="P100" s="14" t="str">
        <f>IF(ISBLANK($D100),"",IFERROR(MID($O100,1,FIND("#",SUBSTITUTE($O100," ","#",LEN($O100)-LEN(SUBSTITUTE($O100," ",""))))-1),$O100))</f>
        <v/>
      </c>
      <c r="Q100" s="14" t="str">
        <f>IF(ISBLANK($D100),"",IF(ISERROR(_xlfn.NUMBERVALUE(LEFT($P100,1))),"",LEFT($P100,1)))</f>
        <v/>
      </c>
      <c r="R100" s="14" t="str">
        <f>IF(ISBLANK($D100),"",TRIM(IF($Q100="",$P100,IF(MID($P100,2,1)=".",MID($P100,3,LEN($P100)-2),MID($P100,2,LEN($P100)-1)))))</f>
        <v/>
      </c>
      <c r="S100" s="14" t="str">
        <f>IF(ISBLANK($D100),"",_xlfn.XLOOKUP(CONCATENATE($Q100,$R100),'Bücher der Bibel'!$D:$D,'Bücher der Bibel'!$A:$A,_xlfn.XLOOKUP(CONCATENATE($Q100,IF($Q100="","",". "),$R100,"*"),'Bücher der Bibel'!$B:$B,'Bücher der Bibel'!$A:$A,"",2,1),0,1))</f>
        <v/>
      </c>
      <c r="T100" s="14" t="str">
        <f>IF(ISBLANK($D100),"",IF($Z100="Plural",
_xlfn.XLOOKUP(CONCATENATE($Q100,$R100),'Bücher der Bibel'!$D:$D,'Bücher der Bibel'!$B:$B,_xlfn.XLOOKUP(CONCATENATE($Q100,IF($Q100="","",". "),$R100,"*"),'Bücher der Bibel'!$B:$B,'Bücher der Bibel'!$B:$B,$R100,2,1),0,1),
_xlfn.XLOOKUP(CONCATENATE($Q100,$R100),'Bücher der Bibel'!$D:$D,'Bücher der Bibel'!$C:$C,_xlfn.XLOOKUP(CONCATENATE($Q100,IF($Q100="","",". "),$R100,"*"),'Bücher der Bibel'!$C:$C,'Bücher der Bibel'!$C:$C,$R100,2,1),0,1)
))</f>
        <v/>
      </c>
      <c r="U100" s="14" t="str">
        <f>IF(ISBLANK($D100),"",_xlfn.XLOOKUP(CONCATENATE($Q100,$R100),'Bücher der Bibel'!$D:$D,'Bücher der Bibel'!$D:$D,_xlfn.XLOOKUP(CONCATENATE($Q100,IF($Q100="","",". "),$R100,"*"),'Bücher der Bibel'!$B:$B,'Bücher der Bibel'!$D:$D,$R100,2,1),0,1))</f>
        <v/>
      </c>
      <c r="V100" s="14" t="str">
        <f>IF(ISBLANK($D100),"",IFERROR(SUBSTITUTE(MID($O100,FIND("#",SUBSTITUTE($O100," ","#",LEN($O100)-LEN(SUBSTITUTE($O100," ",""))))+1,LEN($O100)),";","; "),""))</f>
        <v/>
      </c>
      <c r="W100" s="15" t="str">
        <f>IF(ISBLANK($D100),"",IFERROR(LEFT($V100,SEARCH(",",$V100)-1),$V100))</f>
        <v/>
      </c>
      <c r="X100" s="15" t="str">
        <f>IF(ISBLANK($D100),"",IF(ISERROR(SEARCH(";",$V100,1)),IFERROR(RIGHT($V100,LEN($V100)-SEARCH(",",$V100)),""),NA()))</f>
        <v/>
      </c>
      <c r="Y100" s="15" t="str">
        <f>IF(ISBLANK($D100),"",
IF(NOT(ISERROR(SEARCH(";",$V100,1))),"Mehrere Kapitel",
IF(NOT(ISERROR(SEARCH("-",$W100,1))),"Kapitelbereich",
IF($X100="","Einzelnes Kapitel",
IF(NOT(ISERROR(SEARCH("-",$X100,1))),"Versbereich",
IF(NOT(ISERROR(SEARCH(".",$X100,1))),"Mehrere Verse",
"Einzelner Vers"))))))</f>
        <v/>
      </c>
      <c r="Z100" s="15" t="str">
        <f>IF(ISBLANK($D100),"",
IF(AND(ISERROR(SEARCH(";",$V100,1)),ISERROR(SEARCH("-",$W100,1))),"Singular","Plural"))</f>
        <v/>
      </c>
      <c r="AA100" s="15" t="str">
        <f>IF(ISBLANK($D100),"",_xlfn.NUMBERVALUE(LEFT($W100,MIN(IFERROR(SEARCH("-",$W100)-1,LEN($W100)),IFERROR(SEARCH(".",$W100)-1,LEN($W100)),IFERROR(SEARCH("(",$W100)-1,LEN($W100))))))</f>
        <v/>
      </c>
      <c r="AB100" s="15" t="str">
        <f>IF(ISBLANK($D100),"",_xlfn.NUMBERVALUE(LEFT($X100,MIN(IFERROR(SEARCH("-",$X100)-1,LEN($X100)),IFERROR(SEARCH(".",$X100)-1,LEN($X100)),IFERROR(SEARCH("(",$X100)-1,LEN($X100))))))</f>
        <v/>
      </c>
      <c r="AC100" s="15" t="str">
        <f>IF(ISBLANK($D100),"",_xlfn.NUMBERVALUE(
IF(ISNUMBER($S100),$S100*1000000,0)+
IF(ISNUMBER($AA100),$AA100*1000,0)+
IF(ISNUMBER($AB100),$AB100,0)
))</f>
        <v/>
      </c>
      <c r="AD100" s="14" t="str">
        <f>IF(ISBLANK($D100),"",TRIM(CONCATENATE($T100," ",SUBSTITUTE($V100,"-","–"))))</f>
        <v/>
      </c>
      <c r="AE100" s="14" t="str">
        <f>IF(ISBLANK($D100),"",TRIM(CONCATENATE($U100," ",SUBSTITUTE($V100,"-","–"))))</f>
        <v/>
      </c>
      <c r="AF100" s="16" t="str">
        <f>IF(ISBLANK($D100),"",CONCATENATE($U100," ",SUBSTITUTE(SUBSTITUTE($V100,",",":"),".",",")))</f>
        <v/>
      </c>
      <c r="AG100" s="17" t="str">
        <f>IF(ISBLANK($D100),"",HYPERLINK(CONCATENATE("https://www.bibleserver.com/EU/",$AD100),CONCATENATE("Öffne ",$AD100," auf bibleserver.com")))</f>
        <v/>
      </c>
      <c r="AH100" s="18" t="str">
        <f>IF(ISBLANK($D100),"",HYPERLINK(CONCATENATE("accord://read/EÜ-LEM?",SUBSTITUTE($AF100," ","_")),CONCATENATE("Öffne ",$AF100," in Accordance")))</f>
        <v/>
      </c>
    </row>
    <row r="101" spans="10:34" x14ac:dyDescent="0.2">
      <c r="J101" s="41" t="str">
        <f>IF(ISBLANK($D101),"",IFERROR(TRIM(LEFT($G101,FIND("#",$G101)-1)),$G101))</f>
        <v/>
      </c>
      <c r="K101" s="14" t="str">
        <f>IF(ISBLANK($D101),"",_xlfn.NUMBERVALUE(_xlfn.XLOOKUP($J101,Themen!$B:$B,Themen!$A:$A,999,0,1)))</f>
        <v/>
      </c>
      <c r="L101" s="14" t="str">
        <f>IF(ISBLANK($D101),"",IFERROR(_xlfn.NUMBERVALUE(TRIM(RIGHT($G101,LEN($G101)-FIND("#",$G101)))),999))</f>
        <v/>
      </c>
      <c r="M101" s="39" t="str">
        <f>IF(ISBLANK($D101),"",$L101+1000*$K101)</f>
        <v/>
      </c>
      <c r="N101" s="14" t="str">
        <f>IF(ISBLANK($D101),"",IF($S101&lt;&gt;"","Bibel","Sonstiges"))</f>
        <v/>
      </c>
      <c r="O101" s="32" t="str">
        <f>IF(ISBLANK($D101),"",SUBSTITUTE(SUBSTITUTE(SUBSTITUTE($D101,", ",","),"; ",";"),". ","."))</f>
        <v/>
      </c>
      <c r="P101" s="14" t="str">
        <f>IF(ISBLANK($D101),"",IFERROR(MID($O101,1,FIND("#",SUBSTITUTE($O101," ","#",LEN($O101)-LEN(SUBSTITUTE($O101," ",""))))-1),$O101))</f>
        <v/>
      </c>
      <c r="Q101" s="14" t="str">
        <f>IF(ISBLANK($D101),"",IF(ISERROR(_xlfn.NUMBERVALUE(LEFT($P101,1))),"",LEFT($P101,1)))</f>
        <v/>
      </c>
      <c r="R101" s="14" t="str">
        <f>IF(ISBLANK($D101),"",TRIM(IF($Q101="",$P101,IF(MID($P101,2,1)=".",MID($P101,3,LEN($P101)-2),MID($P101,2,LEN($P101)-1)))))</f>
        <v/>
      </c>
      <c r="S101" s="14" t="str">
        <f>IF(ISBLANK($D101),"",_xlfn.XLOOKUP(CONCATENATE($Q101,$R101),'Bücher der Bibel'!$D:$D,'Bücher der Bibel'!$A:$A,_xlfn.XLOOKUP(CONCATENATE($Q101,IF($Q101="","",". "),$R101,"*"),'Bücher der Bibel'!$B:$B,'Bücher der Bibel'!$A:$A,"",2,1),0,1))</f>
        <v/>
      </c>
      <c r="T101" s="14" t="str">
        <f>IF(ISBLANK($D101),"",IF($Z101="Plural",
_xlfn.XLOOKUP(CONCATENATE($Q101,$R101),'Bücher der Bibel'!$D:$D,'Bücher der Bibel'!$B:$B,_xlfn.XLOOKUP(CONCATENATE($Q101,IF($Q101="","",". "),$R101,"*"),'Bücher der Bibel'!$B:$B,'Bücher der Bibel'!$B:$B,$R101,2,1),0,1),
_xlfn.XLOOKUP(CONCATENATE($Q101,$R101),'Bücher der Bibel'!$D:$D,'Bücher der Bibel'!$C:$C,_xlfn.XLOOKUP(CONCATENATE($Q101,IF($Q101="","",". "),$R101,"*"),'Bücher der Bibel'!$C:$C,'Bücher der Bibel'!$C:$C,$R101,2,1),0,1)
))</f>
        <v/>
      </c>
      <c r="U101" s="14" t="str">
        <f>IF(ISBLANK($D101),"",_xlfn.XLOOKUP(CONCATENATE($Q101,$R101),'Bücher der Bibel'!$D:$D,'Bücher der Bibel'!$D:$D,_xlfn.XLOOKUP(CONCATENATE($Q101,IF($Q101="","",". "),$R101,"*"),'Bücher der Bibel'!$B:$B,'Bücher der Bibel'!$D:$D,$R101,2,1),0,1))</f>
        <v/>
      </c>
      <c r="V101" s="14" t="str">
        <f>IF(ISBLANK($D101),"",IFERROR(SUBSTITUTE(MID($O101,FIND("#",SUBSTITUTE($O101," ","#",LEN($O101)-LEN(SUBSTITUTE($O101," ",""))))+1,LEN($O101)),";","; "),""))</f>
        <v/>
      </c>
      <c r="W101" s="15" t="str">
        <f>IF(ISBLANK($D101),"",IFERROR(LEFT($V101,SEARCH(",",$V101)-1),$V101))</f>
        <v/>
      </c>
      <c r="X101" s="15" t="str">
        <f>IF(ISBLANK($D101),"",IF(ISERROR(SEARCH(";",$V101,1)),IFERROR(RIGHT($V101,LEN($V101)-SEARCH(",",$V101)),""),NA()))</f>
        <v/>
      </c>
      <c r="Y101" s="15" t="str">
        <f>IF(ISBLANK($D101),"",
IF(NOT(ISERROR(SEARCH(";",$V101,1))),"Mehrere Kapitel",
IF(NOT(ISERROR(SEARCH("-",$W101,1))),"Kapitelbereich",
IF($X101="","Einzelnes Kapitel",
IF(NOT(ISERROR(SEARCH("-",$X101,1))),"Versbereich",
IF(NOT(ISERROR(SEARCH(".",$X101,1))),"Mehrere Verse",
"Einzelner Vers"))))))</f>
        <v/>
      </c>
      <c r="Z101" s="15" t="str">
        <f>IF(ISBLANK($D101),"",
IF(AND(ISERROR(SEARCH(";",$V101,1)),ISERROR(SEARCH("-",$W101,1))),"Singular","Plural"))</f>
        <v/>
      </c>
      <c r="AA101" s="15" t="str">
        <f>IF(ISBLANK($D101),"",_xlfn.NUMBERVALUE(LEFT($W101,MIN(IFERROR(SEARCH("-",$W101)-1,LEN($W101)),IFERROR(SEARCH(".",$W101)-1,LEN($W101)),IFERROR(SEARCH("(",$W101)-1,LEN($W101))))))</f>
        <v/>
      </c>
      <c r="AB101" s="15" t="str">
        <f>IF(ISBLANK($D101),"",_xlfn.NUMBERVALUE(LEFT($X101,MIN(IFERROR(SEARCH("-",$X101)-1,LEN($X101)),IFERROR(SEARCH(".",$X101)-1,LEN($X101)),IFERROR(SEARCH("(",$X101)-1,LEN($X101))))))</f>
        <v/>
      </c>
      <c r="AC101" s="15" t="str">
        <f>IF(ISBLANK($D101),"",_xlfn.NUMBERVALUE(
IF(ISNUMBER($S101),$S101*1000000,0)+
IF(ISNUMBER($AA101),$AA101*1000,0)+
IF(ISNUMBER($AB101),$AB101,0)
))</f>
        <v/>
      </c>
      <c r="AD101" s="14" t="str">
        <f>IF(ISBLANK($D101),"",TRIM(CONCATENATE($T101," ",SUBSTITUTE($V101,"-","–"))))</f>
        <v/>
      </c>
      <c r="AE101" s="14" t="str">
        <f>IF(ISBLANK($D101),"",TRIM(CONCATENATE($U101," ",SUBSTITUTE($V101,"-","–"))))</f>
        <v/>
      </c>
      <c r="AF101" s="16" t="str">
        <f>IF(ISBLANK($D101),"",CONCATENATE($U101," ",SUBSTITUTE(SUBSTITUTE($V101,",",":"),".",",")))</f>
        <v/>
      </c>
      <c r="AG101" s="17" t="str">
        <f>IF(ISBLANK($D101),"",HYPERLINK(CONCATENATE("https://www.bibleserver.com/EU/",$AD101),CONCATENATE("Öffne ",$AD101," auf bibleserver.com")))</f>
        <v/>
      </c>
      <c r="AH101" s="18" t="str">
        <f>IF(ISBLANK($D101),"",HYPERLINK(CONCATENATE("accord://read/EÜ-LEM?",SUBSTITUTE($AF101," ","_")),CONCATENATE("Öffne ",$AF101," in Accordance")))</f>
        <v/>
      </c>
    </row>
  </sheetData>
  <autoFilter ref="A1:AH101" xr:uid="{5561F7CF-BF81-624F-BAD3-2D8BEF649FAF}">
    <sortState xmlns:xlrd2="http://schemas.microsoft.com/office/spreadsheetml/2017/richdata2" ref="A2:AH101">
      <sortCondition ref="M1:M101"/>
    </sortState>
  </autoFilter>
  <sortState xmlns:xlrd2="http://schemas.microsoft.com/office/spreadsheetml/2017/richdata2" ref="B2:AH102">
    <sortCondition ref="S2:S102"/>
    <sortCondition ref="W2:W102"/>
    <sortCondition ref="X2:X102"/>
  </sortState>
  <conditionalFormatting sqref="A1:E1048576">
    <cfRule type="expression" dxfId="3" priority="9">
      <formula>AND(ISNUMBER($A1),$A1&gt;=2)</formula>
    </cfRule>
  </conditionalFormatting>
  <conditionalFormatting sqref="D2:D1048576">
    <cfRule type="expression" dxfId="2" priority="8">
      <formula>AND(NOT(ISBLANK($D2)),OR($D2&lt;&gt;SUBSTITUTE($AE2,"–","-"),$S2=""))</formula>
    </cfRule>
  </conditionalFormatting>
  <conditionalFormatting sqref="N2:N1048576">
    <cfRule type="expression" dxfId="1" priority="1">
      <formula>AND($N2&lt;&gt;"",$N2&lt;&gt;"Bibel")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DE710973-1452-DC4E-9E17-4497D4DA8163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5Boxes" iconId="0"/>
              <x14:cfIcon iconSet="5Boxes" iconId="4"/>
            </x14:iconSet>
          </x14:cfRule>
          <xm:sqref>B1:B1048576</xm:sqref>
        </x14:conditionalFormatting>
        <x14:conditionalFormatting xmlns:xm="http://schemas.microsoft.com/office/excel/2006/main">
          <x14:cfRule type="iconSet" priority="4" id="{AE9A1CB8-7584-9447-99EC-33FB50DC0688}">
            <x14:iconSet iconSet="5Boxes" custom="1">
              <x14:cfvo type="percent">
                <xm:f>0</xm:f>
              </x14:cfvo>
              <x14:cfvo type="num">
                <xm:f>-1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" iconId="0"/>
              <x14:cfIcon iconSet="3ArrowsGray" iconId="0"/>
              <x14:cfIcon iconSet="NoIcons" iconId="0"/>
              <x14:cfIcon iconSet="3ArrowsGray" iconId="2"/>
              <x14:cfIcon iconSet="3Arrows" iconId="2"/>
            </x14:iconSet>
          </x14:cfRule>
          <xm:sqref>A1:A1048576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CE53-BE6C-C444-9830-856A0CA395E6}">
  <dimension ref="A1:B22"/>
  <sheetViews>
    <sheetView zoomScaleNormal="100" zoomScaleSheetLayoutView="100" workbookViewId="0">
      <pane xSplit="1" ySplit="2" topLeftCell="B3" activePane="bottomRight" state="frozen"/>
      <selection pane="bottomLeft" activeCell="A3" sqref="A3"/>
      <selection pane="topRight" activeCell="B1" sqref="B1"/>
      <selection pane="bottomRight" activeCell="B7" sqref="B7"/>
    </sheetView>
  </sheetViews>
  <sheetFormatPr defaultColWidth="17.890625" defaultRowHeight="15" x14ac:dyDescent="0.2"/>
  <cols>
    <col min="1" max="1" width="18.6953125" style="62" bestFit="1" customWidth="1"/>
    <col min="2" max="2" width="37.80078125" style="57" bestFit="1" customWidth="1"/>
    <col min="3" max="16384" width="17.890625" style="57"/>
  </cols>
  <sheetData>
    <row r="1" spans="1:2" s="59" customFormat="1" x14ac:dyDescent="0.2">
      <c r="A1" s="58" t="s">
        <v>202</v>
      </c>
      <c r="B1" s="59">
        <v>43831</v>
      </c>
    </row>
    <row r="2" spans="1:2" s="61" customFormat="1" x14ac:dyDescent="0.2">
      <c r="A2" s="60" t="s">
        <v>204</v>
      </c>
      <c r="B2" s="61" t="s">
        <v>2</v>
      </c>
    </row>
    <row r="3" spans="1:2" x14ac:dyDescent="0.2">
      <c r="A3" s="62" t="s">
        <v>203</v>
      </c>
      <c r="B3" s="57" t="s">
        <v>210</v>
      </c>
    </row>
    <row r="4" spans="1:2" x14ac:dyDescent="0.2">
      <c r="A4" s="64" t="s">
        <v>205</v>
      </c>
      <c r="B4" s="57" t="s">
        <v>0</v>
      </c>
    </row>
    <row r="5" spans="1:2" x14ac:dyDescent="0.2">
      <c r="A5" s="64"/>
      <c r="B5" s="57" t="s">
        <v>1</v>
      </c>
    </row>
    <row r="6" spans="1:2" x14ac:dyDescent="0.2">
      <c r="A6" s="64"/>
      <c r="B6" s="57" t="s">
        <v>91</v>
      </c>
    </row>
    <row r="7" spans="1:2" ht="41.25" x14ac:dyDescent="0.2">
      <c r="A7" s="64" t="s">
        <v>206</v>
      </c>
      <c r="B7" s="57" t="s">
        <v>218</v>
      </c>
    </row>
    <row r="8" spans="1:2" x14ac:dyDescent="0.2">
      <c r="A8" s="64"/>
      <c r="B8" s="57" t="s">
        <v>174</v>
      </c>
    </row>
    <row r="9" spans="1:2" x14ac:dyDescent="0.2">
      <c r="A9" s="64"/>
      <c r="B9" s="57" t="s">
        <v>200</v>
      </c>
    </row>
    <row r="10" spans="1:2" x14ac:dyDescent="0.2">
      <c r="B10" s="57" t="s">
        <v>208</v>
      </c>
    </row>
    <row r="11" spans="1:2" x14ac:dyDescent="0.2">
      <c r="B11" s="57" t="s">
        <v>215</v>
      </c>
    </row>
    <row r="12" spans="1:2" ht="68.25" x14ac:dyDescent="0.2">
      <c r="B12" s="57" t="s">
        <v>216</v>
      </c>
    </row>
    <row r="13" spans="1:2" ht="54.75" x14ac:dyDescent="0.2">
      <c r="B13" s="57" t="s">
        <v>217</v>
      </c>
    </row>
    <row r="22" spans="1:1" s="63" customFormat="1" x14ac:dyDescent="0.2">
      <c r="A22" s="62"/>
    </row>
  </sheetData>
  <mergeCells count="2">
    <mergeCell ref="A4:A6"/>
    <mergeCell ref="A7:A9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7CEF-AAE7-4E42-99F2-11AA5F7CA9B4}">
  <sheetPr codeName="Tabelle4">
    <pageSetUpPr fitToPage="1"/>
  </sheetPr>
  <dimension ref="A1:I302"/>
  <sheetViews>
    <sheetView zoomScaleNormal="150" zoomScaleSheetLayoutView="100" workbookViewId="0">
      <selection activeCell="I11" sqref="I11"/>
    </sheetView>
  </sheetViews>
  <sheetFormatPr defaultColWidth="8.609375" defaultRowHeight="15" x14ac:dyDescent="0.2"/>
  <cols>
    <col min="1" max="1" width="8.609375" style="34"/>
    <col min="2" max="2" width="3.49609375" style="23" customWidth="1"/>
    <col min="3" max="3" width="44.79296875" style="23" customWidth="1"/>
    <col min="4" max="4" width="44.79296875" style="27" customWidth="1"/>
    <col min="5" max="5" width="8.609375" style="23"/>
    <col min="6" max="6" width="89.7265625" style="35" customWidth="1"/>
    <col min="7" max="7" width="8.609375" style="23"/>
    <col min="8" max="8" width="26.5" style="37" customWidth="1"/>
    <col min="9" max="9" width="8.609375" style="34"/>
    <col min="10" max="16384" width="8.609375" style="23"/>
  </cols>
  <sheetData>
    <row r="1" spans="1:9" s="28" customFormat="1" ht="18.75" x14ac:dyDescent="0.2">
      <c r="A1" s="34"/>
      <c r="B1" s="67" t="s">
        <v>182</v>
      </c>
      <c r="C1" s="67"/>
      <c r="D1" s="33" t="str">
        <f>TEXT(MAX(Bibelstellen!C:C),"MM.JJJJ")</f>
        <v>03.2022</v>
      </c>
      <c r="F1" s="34"/>
      <c r="H1" s="37"/>
      <c r="I1" s="34"/>
    </row>
    <row r="2" spans="1:9" x14ac:dyDescent="0.2">
      <c r="D2" s="23"/>
    </row>
    <row r="3" spans="1:9" x14ac:dyDescent="0.2">
      <c r="A3" s="34">
        <v>1</v>
      </c>
      <c r="B3" s="66" t="str" cm="1">
        <f t="array" ref="B3">IF(ISBLANK(INDEX(Bibelstellen!$2:$1048576,$A3,$I$3)),"",INDEX(Bibelstellen!$2:$1048576,$A3,$I$3))</f>
        <v>Freude</v>
      </c>
      <c r="C3" s="66"/>
      <c r="D3" s="66"/>
      <c r="F3" s="36" t="str">
        <f>B3</f>
        <v>Freude</v>
      </c>
      <c r="H3" s="37" t="str" cm="1">
        <f t="array" ref="H3">CONCATENATE("Spalte ",INDEX(Bibelstellen!$1:$1048576,1,$I3))</f>
        <v>Spalte Thema (ohne Nummer)</v>
      </c>
      <c r="I3" s="34" cm="1">
        <f t="array" ref="I3">COLUMN(Bibelstellen!$J:$J)</f>
        <v>10</v>
      </c>
    </row>
    <row r="4" spans="1:9" x14ac:dyDescent="0.2">
      <c r="B4" s="24" t="str" cm="1">
        <f t="array" ref="B4">IF(ISBLANK(INDEX(Bibelstellen!$2:$1048576,$A3,$I$5)),"","→")</f>
        <v>→</v>
      </c>
      <c r="C4" s="25" t="str" cm="1">
        <f t="array" ref="C4">IF(ISBLANK(INDEX(Bibelstellen!$2:$1048576,$A3,$I$5)),"",CONCATENATE(INDEX(Bibelstellen!$2:$1048576,$A3,$I$6),IF(INDEX(Bibelstellen!$2:$1048576,$A3,$I$7)="","",CONCATENATE(" (",INDEX(Bibelstellen!$2:$1048576,$A3,$I$7),")"))))</f>
        <v>Römer 15,13 (EÜ)</v>
      </c>
      <c r="D4" s="26" t="str" cm="1">
        <f t="array" ref="D4">IF(OR($I$10,ISBLANK(INDEX(Bibelstellen!$2:$1048576,$A3,$I$4))),"",CONCATENATE("Weitere Themen: ",INDEX(Bibelstellen!$2:$1048576,$A3,$I$4)))</f>
        <v>Weitere Themen: Hoffnung, Frieden</v>
      </c>
      <c r="H4" s="37" t="str" cm="1">
        <f t="array" ref="H4">CONCATENATE("Spalte ",INDEX(Bibelstellen!$1:$1048576,1,$I4))</f>
        <v>Spalte Weitere Themen</v>
      </c>
      <c r="I4" s="34" cm="1">
        <f t="array" ref="I4">COLUMN(Bibelstellen!H:H)</f>
        <v>8</v>
      </c>
    </row>
    <row r="5" spans="1:9" ht="27.75" x14ac:dyDescent="0.2">
      <c r="B5" s="24"/>
      <c r="C5" s="65" t="str" cm="1">
        <f t="array" ref="C5">IF(ISBLANK(INDEX(Bibelstellen!$2:$1048576,$A3,$I$8)),"",INDEX(Bibelstellen!$2:$1048576,$A3,$I$8))</f>
        <v>Der Gott der Hoffnung aber erfülle euch mit aller Freude und mit allem Frieden im Glauben, damit ihr reich werdet an Hoffnung in der Kraft des Heiligen Geistes.</v>
      </c>
      <c r="D5" s="65"/>
      <c r="F5" s="35" t="str">
        <f t="shared" ref="F5:F11" si="0">C5</f>
        <v>Der Gott der Hoffnung aber erfülle euch mit aller Freude und mit allem Frieden im Glauben, damit ihr reich werdet an Hoffnung in der Kraft des Heiligen Geistes.</v>
      </c>
      <c r="H5" s="37" t="str" cm="1">
        <f t="array" ref="H5">CONCATENATE("Spalte ",INDEX(Bibelstellen!$1:$1048576,1,$I5))</f>
        <v>Spalte Referenz</v>
      </c>
      <c r="I5" s="34" cm="1">
        <f t="array" ref="I5">COLUMN(Bibelstellen!D:D)</f>
        <v>4</v>
      </c>
    </row>
    <row r="6" spans="1:9" x14ac:dyDescent="0.2">
      <c r="A6" s="34">
        <f>$A3+1</f>
        <v>2</v>
      </c>
      <c r="B6" s="66" t="str" cm="1">
        <f t="array" ref="B6">IF(OR(ISBLANK(INDEX(Bibelstellen!$2:$1048576,$A6,$I$3)),INDEX(Bibelstellen!$2:$1048576,$A6-1,$I$3)=INDEX(Bibelstellen!$2:$1048576,$A6,$I$3)),"",CONCATENATE("
",INDEX(Bibelstellen!$2:$1048576,$A6,$I$3)))</f>
        <v/>
      </c>
      <c r="C6" s="66"/>
      <c r="D6" s="66"/>
      <c r="F6" s="36" t="str">
        <f>B6</f>
        <v/>
      </c>
      <c r="H6" s="37" t="str" cm="1">
        <f t="array" ref="H6">CONCATENATE("Spalte ",INDEX(Bibelstellen!$1:$1048576,1,$I6))</f>
        <v>Spalte Referenz (bereinigt)</v>
      </c>
      <c r="I6" s="34" cm="1">
        <f t="array" ref="I6">COLUMN(Bibelstellen!AD:AD)</f>
        <v>30</v>
      </c>
    </row>
    <row r="7" spans="1:9" x14ac:dyDescent="0.2">
      <c r="B7" s="24" t="str" cm="1">
        <f t="array" ref="B7">IF(ISBLANK(INDEX(Bibelstellen!$2:$1048576,$A6,$I$5)),"","→")</f>
        <v>→</v>
      </c>
      <c r="C7" s="25" t="str" cm="1">
        <f t="array" ref="C7">IF(ISBLANK(INDEX(Bibelstellen!$2:$1048576,$A6,$I$5)),"",CONCATENATE(INDEX(Bibelstellen!$2:$1048576,$A6,$I$6),IF(INDEX(Bibelstellen!$2:$1048576,$A6,$I$7)="","",CONCATENATE(" (",INDEX(Bibelstellen!$2:$1048576,$A6,$I$7),")"))))</f>
        <v>Philipper 4,4 (EÜ)</v>
      </c>
      <c r="D7" s="26" t="str" cm="1">
        <f t="array" ref="D7">IF(OR($I$10,ISBLANK(INDEX(Bibelstellen!$2:$1048576,$A6,$I$4))),"",CONCATENATE("Weitere Themen: ",INDEX(Bibelstellen!$2:$1048576,$A6,$I$4)))</f>
        <v/>
      </c>
      <c r="H7" s="37" t="str" cm="1">
        <f t="array" ref="H7">CONCATENATE("Spalte ",INDEX(Bibelstellen!$1:$1048576,1,$I7))</f>
        <v>Spalte Übersetzung</v>
      </c>
      <c r="I7" s="34" cm="1">
        <f t="array" ref="I7">COLUMN(Bibelstellen!F:F)</f>
        <v>6</v>
      </c>
    </row>
    <row r="8" spans="1:9" x14ac:dyDescent="0.2">
      <c r="B8" s="24"/>
      <c r="C8" s="65" t="str" cm="1">
        <f t="array" ref="C8">IF(ISBLANK(INDEX(Bibelstellen!$2:$1048576,$A6,$I$8)),"",INDEX(Bibelstellen!$2:$1048576,$A6,$I$8))</f>
        <v>Freut euch im Herrn zu jeder Zeit! Noch einmal sage ich: Freut euch!</v>
      </c>
      <c r="D8" s="65"/>
      <c r="F8" s="35" t="str">
        <f t="shared" si="0"/>
        <v>Freut euch im Herrn zu jeder Zeit! Noch einmal sage ich: Freut euch!</v>
      </c>
      <c r="H8" s="37" t="str" cm="1">
        <f t="array" ref="H8">CONCATENATE("Spalte ",INDEX(Bibelstellen!$1:$1048576,1,$I8))</f>
        <v>Spalte Text</v>
      </c>
      <c r="I8" s="34" cm="1">
        <f t="array" ref="I8">COLUMN(Bibelstellen!E:E)</f>
        <v>5</v>
      </c>
    </row>
    <row r="9" spans="1:9" x14ac:dyDescent="0.2">
      <c r="A9" s="34">
        <f>$A6+1</f>
        <v>3</v>
      </c>
      <c r="B9" s="66" t="str" cm="1">
        <f t="array" ref="B9">IF(OR(ISBLANK(INDEX(Bibelstellen!$2:$1048576,$A9,$I$3)),INDEX(Bibelstellen!$2:$1048576,$A9-1,$I$3)=INDEX(Bibelstellen!$2:$1048576,$A9,$I$3)),"",CONCATENATE("
",INDEX(Bibelstellen!$2:$1048576,$A9,$I$3)))</f>
        <v/>
      </c>
      <c r="C9" s="66"/>
      <c r="D9" s="66"/>
      <c r="F9" s="36" t="str">
        <f>B9</f>
        <v/>
      </c>
      <c r="G9" s="29"/>
      <c r="H9" s="38"/>
    </row>
    <row r="10" spans="1:9" x14ac:dyDescent="0.2">
      <c r="B10" s="24" t="str" cm="1">
        <f t="array" ref="B10">IF(ISBLANK(INDEX(Bibelstellen!$2:$1048576,$A9,$I$5)),"","→")</f>
        <v>→</v>
      </c>
      <c r="C10" s="25" t="str" cm="1">
        <f t="array" ref="C10">IF(ISBLANK(INDEX(Bibelstellen!$2:$1048576,$A9,$I$5)),"",CONCATENATE(INDEX(Bibelstellen!$2:$1048576,$A9,$I$6),IF(INDEX(Bibelstellen!$2:$1048576,$A9,$I$7)="","",CONCATENATE(" (",INDEX(Bibelstellen!$2:$1048576,$A9,$I$7),")"))))</f>
        <v>1. Thessalonicher 5,16 (EÜ)</v>
      </c>
      <c r="D10" s="26" t="str" cm="1">
        <f t="array" ref="D10">IF(OR($I$10,ISBLANK(INDEX(Bibelstellen!$2:$1048576,$A9,$I$4))),"",CONCATENATE("Weitere Themen: ",INDEX(Bibelstellen!$2:$1048576,$A9,$I$4)))</f>
        <v/>
      </c>
      <c r="H10" s="37" t="s">
        <v>214</v>
      </c>
      <c r="I10" s="34" t="b">
        <f>FALSE()</f>
        <v>0</v>
      </c>
    </row>
    <row r="11" spans="1:9" x14ac:dyDescent="0.2">
      <c r="B11" s="24"/>
      <c r="C11" s="65" t="str" cm="1">
        <f t="array" ref="C11">IF(ISBLANK(INDEX(Bibelstellen!$2:$1048576,$A9,$I$8)),"",INDEX(Bibelstellen!$2:$1048576,$A9,$I$8))</f>
        <v xml:space="preserve">Freut euch zu jeder Zeit! </v>
      </c>
      <c r="D11" s="65"/>
      <c r="F11" s="35" t="str">
        <f t="shared" si="0"/>
        <v xml:space="preserve">Freut euch zu jeder Zeit! </v>
      </c>
    </row>
    <row r="12" spans="1:9" x14ac:dyDescent="0.2">
      <c r="A12" s="34">
        <f>$A9+1</f>
        <v>4</v>
      </c>
      <c r="B12" s="66" t="str" cm="1">
        <f t="array" ref="B12">IF(OR(ISBLANK(INDEX(Bibelstellen!$2:$1048576,$A12,$I$3)),INDEX(Bibelstellen!$2:$1048576,$A12-1,$I$3)=INDEX(Bibelstellen!$2:$1048576,$A12,$I$3)),"",CONCATENATE("
",INDEX(Bibelstellen!$2:$1048576,$A12,$I$3)))</f>
        <v/>
      </c>
      <c r="C12" s="66"/>
      <c r="D12" s="66"/>
      <c r="F12" s="36" t="str">
        <f>B12</f>
        <v/>
      </c>
    </row>
    <row r="13" spans="1:9" x14ac:dyDescent="0.2">
      <c r="B13" s="24" t="str" cm="1">
        <f t="array" ref="B13">IF(ISBLANK(INDEX(Bibelstellen!$2:$1048576,$A12,$I$5)),"","→")</f>
        <v>→</v>
      </c>
      <c r="C13" s="25" t="str" cm="1">
        <f t="array" ref="C13">IF(ISBLANK(INDEX(Bibelstellen!$2:$1048576,$A12,$I$5)),"",CONCATENATE(INDEX(Bibelstellen!$2:$1048576,$A12,$I$6),IF(INDEX(Bibelstellen!$2:$1048576,$A12,$I$7)="","",CONCATENATE(" (",INDEX(Bibelstellen!$2:$1048576,$A12,$I$7),")"))))</f>
        <v>Johannes 16,22 (EÜ)</v>
      </c>
      <c r="D13" s="26" t="str" cm="1">
        <f t="array" ref="D13">IF(OR($I$10,ISBLANK(INDEX(Bibelstellen!$2:$1048576,$A12,$I$4))),"",CONCATENATE("Weitere Themen: ",INDEX(Bibelstellen!$2:$1048576,$A12,$I$4)))</f>
        <v/>
      </c>
    </row>
    <row r="14" spans="1:9" x14ac:dyDescent="0.2">
      <c r="B14" s="24"/>
      <c r="C14" s="65" t="str" cm="1">
        <f t="array" ref="C14">IF(ISBLANK(INDEX(Bibelstellen!$2:$1048576,$A12,$I$8)),"",INDEX(Bibelstellen!$2:$1048576,$A12,$I$8))</f>
        <v>Ich werde euch wiedersehen; dann wird euer Herz sich freuen und niemand nimmt euch eure Freude.</v>
      </c>
      <c r="D14" s="65"/>
      <c r="F14" s="35" t="str">
        <f t="shared" ref="F14:F77" si="1">C14</f>
        <v>Ich werde euch wiedersehen; dann wird euer Herz sich freuen und niemand nimmt euch eure Freude.</v>
      </c>
    </row>
    <row r="15" spans="1:9" x14ac:dyDescent="0.2">
      <c r="A15" s="34">
        <f>$A12+1</f>
        <v>5</v>
      </c>
      <c r="B15" s="66" t="str" cm="1">
        <f t="array" ref="B15">IF(OR(ISBLANK(INDEX(Bibelstellen!$2:$1048576,$A15,$I$3)),INDEX(Bibelstellen!$2:$1048576,$A15-1,$I$3)=INDEX(Bibelstellen!$2:$1048576,$A15,$I$3)),"",CONCATENATE("
",INDEX(Bibelstellen!$2:$1048576,$A15,$I$3)))</f>
        <v/>
      </c>
      <c r="C15" s="66"/>
      <c r="D15" s="66"/>
      <c r="F15" s="36" t="str">
        <f t="shared" ref="F15" si="2">B15</f>
        <v/>
      </c>
    </row>
    <row r="16" spans="1:9" x14ac:dyDescent="0.2">
      <c r="B16" s="24" t="str" cm="1">
        <f t="array" ref="B16">IF(ISBLANK(INDEX(Bibelstellen!$2:$1048576,$A15,$I$5)),"","→")</f>
        <v>→</v>
      </c>
      <c r="C16" s="25" t="str" cm="1">
        <f t="array" ref="C16">IF(ISBLANK(INDEX(Bibelstellen!$2:$1048576,$A15,$I$5)),"",CONCATENATE(INDEX(Bibelstellen!$2:$1048576,$A15,$I$6),IF(INDEX(Bibelstellen!$2:$1048576,$A15,$I$7)="","",CONCATENATE(" (",INDEX(Bibelstellen!$2:$1048576,$A15,$I$7),")"))))</f>
        <v>Nehemia 8,10 (EÜ)</v>
      </c>
      <c r="D16" s="26" t="str" cm="1">
        <f t="array" ref="D16">IF(OR($I$10,ISBLANK(INDEX(Bibelstellen!$2:$1048576,$A15,$I$4))),"",CONCATENATE("Weitere Themen: ",INDEX(Bibelstellen!$2:$1048576,$A15,$I$4)))</f>
        <v>Weitere Themen: Versorgung, Stärke</v>
      </c>
    </row>
    <row r="17" spans="1:6" x14ac:dyDescent="0.2">
      <c r="B17" s="24"/>
      <c r="C17" s="65" t="str" cm="1">
        <f t="array" ref="C17">IF(ISBLANK(INDEX(Bibelstellen!$2:$1048576,$A15,$I$8)),"",INDEX(Bibelstellen!$2:$1048576,$A15,$I$8))</f>
        <v>Macht euch keine Sorgen; denn die Freude am Herrn ist eure Stärke.</v>
      </c>
      <c r="D17" s="65"/>
      <c r="F17" s="35" t="str">
        <f t="shared" si="1"/>
        <v>Macht euch keine Sorgen; denn die Freude am Herrn ist eure Stärke.</v>
      </c>
    </row>
    <row r="18" spans="1:6" x14ac:dyDescent="0.2">
      <c r="A18" s="34">
        <f>$A15+1</f>
        <v>6</v>
      </c>
      <c r="B18" s="66" t="str" cm="1">
        <f t="array" ref="B18">IF(OR(ISBLANK(INDEX(Bibelstellen!$2:$1048576,$A18,$I$3)),INDEX(Bibelstellen!$2:$1048576,$A18-1,$I$3)=INDEX(Bibelstellen!$2:$1048576,$A18,$I$3)),"",CONCATENATE("
",INDEX(Bibelstellen!$2:$1048576,$A18,$I$3)))</f>
        <v/>
      </c>
      <c r="C18" s="66"/>
      <c r="D18" s="66"/>
      <c r="F18" s="36" t="str">
        <f t="shared" ref="F18" si="3">B18</f>
        <v/>
      </c>
    </row>
    <row r="19" spans="1:6" x14ac:dyDescent="0.2">
      <c r="B19" s="24" t="str" cm="1">
        <f t="array" ref="B19">IF(ISBLANK(INDEX(Bibelstellen!$2:$1048576,$A18,$I$5)),"","→")</f>
        <v>→</v>
      </c>
      <c r="C19" s="25" t="str" cm="1">
        <f t="array" ref="C19">IF(ISBLANK(INDEX(Bibelstellen!$2:$1048576,$A18,$I$5)),"",CONCATENATE(INDEX(Bibelstellen!$2:$1048576,$A18,$I$6),IF(INDEX(Bibelstellen!$2:$1048576,$A18,$I$7)="","",CONCATENATE(" (",INDEX(Bibelstellen!$2:$1048576,$A18,$I$7),")"))))</f>
        <v>Psalm 4,8 (EÜ)</v>
      </c>
      <c r="D19" s="26" t="str" cm="1">
        <f t="array" ref="D19">IF(OR($I$10,ISBLANK(INDEX(Bibelstellen!$2:$1048576,$A18,$I$4))),"",CONCATENATE("Weitere Themen: ",INDEX(Bibelstellen!$2:$1048576,$A18,$I$4)))</f>
        <v>Weitere Themen: Herz</v>
      </c>
    </row>
    <row r="20" spans="1:6" x14ac:dyDescent="0.2">
      <c r="B20" s="24"/>
      <c r="C20" s="65" t="str" cm="1">
        <f t="array" ref="C20">IF(ISBLANK(INDEX(Bibelstellen!$2:$1048576,$A18,$I$8)),"",INDEX(Bibelstellen!$2:$1048576,$A18,$I$8))</f>
        <v>Du legst mir größere Freude ins Herz, als andere haben bei Korn und Wein in Fülle.</v>
      </c>
      <c r="D20" s="65"/>
      <c r="F20" s="35" t="str">
        <f t="shared" si="1"/>
        <v>Du legst mir größere Freude ins Herz, als andere haben bei Korn und Wein in Fülle.</v>
      </c>
    </row>
    <row r="21" spans="1:6" x14ac:dyDescent="0.2">
      <c r="A21" s="34">
        <f>$A18+1</f>
        <v>7</v>
      </c>
      <c r="B21" s="66" t="str" cm="1">
        <f t="array" ref="B21">IF(OR(ISBLANK(INDEX(Bibelstellen!$2:$1048576,$A21,$I$3)),INDEX(Bibelstellen!$2:$1048576,$A21-1,$I$3)=INDEX(Bibelstellen!$2:$1048576,$A21,$I$3)),"",CONCATENATE("
",INDEX(Bibelstellen!$2:$1048576,$A21,$I$3)))</f>
        <v/>
      </c>
      <c r="C21" s="66"/>
      <c r="D21" s="66"/>
      <c r="F21" s="36" t="str">
        <f t="shared" ref="F21" si="4">B21</f>
        <v/>
      </c>
    </row>
    <row r="22" spans="1:6" x14ac:dyDescent="0.2">
      <c r="B22" s="24" t="str" cm="1">
        <f t="array" ref="B22">IF(ISBLANK(INDEX(Bibelstellen!$2:$1048576,$A21,$I$5)),"","→")</f>
        <v>→</v>
      </c>
      <c r="C22" s="25" t="str" cm="1">
        <f t="array" ref="C22">IF(ISBLANK(INDEX(Bibelstellen!$2:$1048576,$A21,$I$5)),"",CONCATENATE(INDEX(Bibelstellen!$2:$1048576,$A21,$I$6),IF(INDEX(Bibelstellen!$2:$1048576,$A21,$I$7)="","",CONCATENATE(" (",INDEX(Bibelstellen!$2:$1048576,$A21,$I$7),")"))))</f>
        <v>Psalm 37,4 (EÜ)</v>
      </c>
      <c r="D22" s="26" t="str" cm="1">
        <f t="array" ref="D22">IF(OR($I$10,ISBLANK(INDEX(Bibelstellen!$2:$1048576,$A21,$I$4))),"",CONCATENATE("Weitere Themen: ",INDEX(Bibelstellen!$2:$1048576,$A21,$I$4)))</f>
        <v>Weitere Themen: Versorgung</v>
      </c>
    </row>
    <row r="23" spans="1:6" x14ac:dyDescent="0.2">
      <c r="B23" s="24"/>
      <c r="C23" s="65" t="str" cm="1">
        <f t="array" ref="C23">IF(ISBLANK(INDEX(Bibelstellen!$2:$1048576,$A21,$I$8)),"",INDEX(Bibelstellen!$2:$1048576,$A21,$I$8))</f>
        <v>Freu dich innig am Herrn! Dann gibt er dir, was dein Herz begehrt.</v>
      </c>
      <c r="D23" s="65"/>
      <c r="F23" s="35" t="str">
        <f t="shared" si="1"/>
        <v>Freu dich innig am Herrn! Dann gibt er dir, was dein Herz begehrt.</v>
      </c>
    </row>
    <row r="24" spans="1:6" ht="30" x14ac:dyDescent="0.2">
      <c r="A24" s="34">
        <f>$A21+1</f>
        <v>8</v>
      </c>
      <c r="B24" s="66" t="str" cm="1">
        <f t="array" ref="B24">IF(OR(ISBLANK(INDEX(Bibelstellen!$2:$1048576,$A24,$I$3)),INDEX(Bibelstellen!$2:$1048576,$A24-1,$I$3)=INDEX(Bibelstellen!$2:$1048576,$A24,$I$3)),"",CONCATENATE("
",INDEX(Bibelstellen!$2:$1048576,$A24,$I$3)))</f>
        <v xml:space="preserve">
</v>
      </c>
      <c r="C24" s="66"/>
      <c r="D24" s="66"/>
      <c r="F24" s="36" t="str">
        <f t="shared" ref="F24" si="5">B24</f>
        <v xml:space="preserve">
</v>
      </c>
    </row>
    <row r="25" spans="1:6" x14ac:dyDescent="0.2">
      <c r="B25" s="24" t="str" cm="1">
        <f t="array" ref="B25">IF(ISBLANK(INDEX(Bibelstellen!$2:$1048576,$A24,$I$5)),"","→")</f>
        <v/>
      </c>
      <c r="C25" s="25" t="str" cm="1">
        <f t="array" ref="C25">IF(ISBLANK(INDEX(Bibelstellen!$2:$1048576,$A24,$I$5)),"",CONCATENATE(INDEX(Bibelstellen!$2:$1048576,$A24,$I$6),IF(INDEX(Bibelstellen!$2:$1048576,$A24,$I$7)="","",CONCATENATE(" (",INDEX(Bibelstellen!$2:$1048576,$A24,$I$7),")"))))</f>
        <v/>
      </c>
      <c r="D25" s="26" t="str" cm="1">
        <f t="array" ref="D25">IF(OR($I$10,ISBLANK(INDEX(Bibelstellen!$2:$1048576,$A24,$I$4))),"",CONCATENATE("Weitere Themen: ",INDEX(Bibelstellen!$2:$1048576,$A24,$I$4)))</f>
        <v/>
      </c>
    </row>
    <row r="26" spans="1:6" x14ac:dyDescent="0.2">
      <c r="B26" s="24"/>
      <c r="C26" s="65" t="str" cm="1">
        <f t="array" ref="C26">IF(ISBLANK(INDEX(Bibelstellen!$2:$1048576,$A24,$I$8)),"",INDEX(Bibelstellen!$2:$1048576,$A24,$I$8))</f>
        <v/>
      </c>
      <c r="D26" s="65"/>
      <c r="F26" s="35" t="str">
        <f t="shared" si="1"/>
        <v/>
      </c>
    </row>
    <row r="27" spans="1:6" x14ac:dyDescent="0.2">
      <c r="A27" s="34">
        <f>$A24+1</f>
        <v>9</v>
      </c>
      <c r="B27" s="66" t="str" cm="1">
        <f t="array" ref="B27">IF(OR(ISBLANK(INDEX(Bibelstellen!$2:$1048576,$A27,$I$3)),INDEX(Bibelstellen!$2:$1048576,$A27-1,$I$3)=INDEX(Bibelstellen!$2:$1048576,$A27,$I$3)),"",CONCATENATE("
",INDEX(Bibelstellen!$2:$1048576,$A27,$I$3)))</f>
        <v/>
      </c>
      <c r="C27" s="66"/>
      <c r="D27" s="66"/>
      <c r="F27" s="36" t="str">
        <f t="shared" ref="F27" si="6">B27</f>
        <v/>
      </c>
    </row>
    <row r="28" spans="1:6" x14ac:dyDescent="0.2">
      <c r="B28" s="24" t="str" cm="1">
        <f t="array" ref="B28">IF(ISBLANK(INDEX(Bibelstellen!$2:$1048576,$A27,$I$5)),"","→")</f>
        <v/>
      </c>
      <c r="C28" s="25" t="str" cm="1">
        <f t="array" ref="C28">IF(ISBLANK(INDEX(Bibelstellen!$2:$1048576,$A27,$I$5)),"",CONCATENATE(INDEX(Bibelstellen!$2:$1048576,$A27,$I$6),IF(INDEX(Bibelstellen!$2:$1048576,$A27,$I$7)="","",CONCATENATE(" (",INDEX(Bibelstellen!$2:$1048576,$A27,$I$7),")"))))</f>
        <v/>
      </c>
      <c r="D28" s="26" t="str" cm="1">
        <f t="array" ref="D28">IF(OR($I$10,ISBLANK(INDEX(Bibelstellen!$2:$1048576,$A27,$I$4))),"",CONCATENATE("Weitere Themen: ",INDEX(Bibelstellen!$2:$1048576,$A27,$I$4)))</f>
        <v/>
      </c>
    </row>
    <row r="29" spans="1:6" x14ac:dyDescent="0.2">
      <c r="B29" s="24"/>
      <c r="C29" s="65" t="str" cm="1">
        <f t="array" ref="C29">IF(ISBLANK(INDEX(Bibelstellen!$2:$1048576,$A27,$I$8)),"",INDEX(Bibelstellen!$2:$1048576,$A27,$I$8))</f>
        <v/>
      </c>
      <c r="D29" s="65"/>
      <c r="F29" s="35" t="str">
        <f t="shared" si="1"/>
        <v/>
      </c>
    </row>
    <row r="30" spans="1:6" x14ac:dyDescent="0.2">
      <c r="A30" s="34">
        <f>$A27+1</f>
        <v>10</v>
      </c>
      <c r="B30" s="66" t="str" cm="1">
        <f t="array" ref="B30">IF(OR(ISBLANK(INDEX(Bibelstellen!$2:$1048576,$A30,$I$3)),INDEX(Bibelstellen!$2:$1048576,$A30-1,$I$3)=INDEX(Bibelstellen!$2:$1048576,$A30,$I$3)),"",CONCATENATE("
",INDEX(Bibelstellen!$2:$1048576,$A30,$I$3)))</f>
        <v/>
      </c>
      <c r="C30" s="66"/>
      <c r="D30" s="66"/>
      <c r="F30" s="36" t="str">
        <f t="shared" ref="F30" si="7">B30</f>
        <v/>
      </c>
    </row>
    <row r="31" spans="1:6" x14ac:dyDescent="0.2">
      <c r="B31" s="24" t="str" cm="1">
        <f t="array" ref="B31">IF(ISBLANK(INDEX(Bibelstellen!$2:$1048576,$A30,$I$5)),"","→")</f>
        <v/>
      </c>
      <c r="C31" s="25" t="str" cm="1">
        <f t="array" ref="C31">IF(ISBLANK(INDEX(Bibelstellen!$2:$1048576,$A30,$I$5)),"",CONCATENATE(INDEX(Bibelstellen!$2:$1048576,$A30,$I$6),IF(INDEX(Bibelstellen!$2:$1048576,$A30,$I$7)="","",CONCATENATE(" (",INDEX(Bibelstellen!$2:$1048576,$A30,$I$7),")"))))</f>
        <v/>
      </c>
      <c r="D31" s="26" t="str" cm="1">
        <f t="array" ref="D31">IF(OR($I$10,ISBLANK(INDEX(Bibelstellen!$2:$1048576,$A30,$I$4))),"",CONCATENATE("Weitere Themen: ",INDEX(Bibelstellen!$2:$1048576,$A30,$I$4)))</f>
        <v/>
      </c>
    </row>
    <row r="32" spans="1:6" x14ac:dyDescent="0.2">
      <c r="B32" s="24"/>
      <c r="C32" s="65" t="str" cm="1">
        <f t="array" ref="C32">IF(ISBLANK(INDEX(Bibelstellen!$2:$1048576,$A30,$I$8)),"",INDEX(Bibelstellen!$2:$1048576,$A30,$I$8))</f>
        <v/>
      </c>
      <c r="D32" s="65"/>
      <c r="F32" s="35" t="str">
        <f t="shared" si="1"/>
        <v/>
      </c>
    </row>
    <row r="33" spans="1:6" x14ac:dyDescent="0.2">
      <c r="A33" s="34">
        <f>$A30+1</f>
        <v>11</v>
      </c>
      <c r="B33" s="66" t="str" cm="1">
        <f t="array" ref="B33">IF(OR(ISBLANK(INDEX(Bibelstellen!$2:$1048576,$A33,$I$3)),INDEX(Bibelstellen!$2:$1048576,$A33-1,$I$3)=INDEX(Bibelstellen!$2:$1048576,$A33,$I$3)),"",CONCATENATE("
",INDEX(Bibelstellen!$2:$1048576,$A33,$I$3)))</f>
        <v/>
      </c>
      <c r="C33" s="66"/>
      <c r="D33" s="66"/>
      <c r="F33" s="36" t="str">
        <f t="shared" ref="F33" si="8">B33</f>
        <v/>
      </c>
    </row>
    <row r="34" spans="1:6" x14ac:dyDescent="0.2">
      <c r="B34" s="24" t="str" cm="1">
        <f t="array" ref="B34">IF(ISBLANK(INDEX(Bibelstellen!$2:$1048576,$A33,$I$5)),"","→")</f>
        <v/>
      </c>
      <c r="C34" s="25" t="str" cm="1">
        <f t="array" ref="C34">IF(ISBLANK(INDEX(Bibelstellen!$2:$1048576,$A33,$I$5)),"",CONCATENATE(INDEX(Bibelstellen!$2:$1048576,$A33,$I$6),IF(INDEX(Bibelstellen!$2:$1048576,$A33,$I$7)="","",CONCATENATE(" (",INDEX(Bibelstellen!$2:$1048576,$A33,$I$7),")"))))</f>
        <v/>
      </c>
      <c r="D34" s="26" t="str" cm="1">
        <f t="array" ref="D34">IF(OR($I$10,ISBLANK(INDEX(Bibelstellen!$2:$1048576,$A33,$I$4))),"",CONCATENATE("Weitere Themen: ",INDEX(Bibelstellen!$2:$1048576,$A33,$I$4)))</f>
        <v/>
      </c>
    </row>
    <row r="35" spans="1:6" x14ac:dyDescent="0.2">
      <c r="B35" s="24"/>
      <c r="C35" s="65" t="str" cm="1">
        <f t="array" ref="C35">IF(ISBLANK(INDEX(Bibelstellen!$2:$1048576,$A33,$I$8)),"",INDEX(Bibelstellen!$2:$1048576,$A33,$I$8))</f>
        <v/>
      </c>
      <c r="D35" s="65"/>
      <c r="F35" s="35" t="str">
        <f t="shared" si="1"/>
        <v/>
      </c>
    </row>
    <row r="36" spans="1:6" x14ac:dyDescent="0.2">
      <c r="A36" s="34">
        <f>$A33+1</f>
        <v>12</v>
      </c>
      <c r="B36" s="66" t="str" cm="1">
        <f t="array" ref="B36">IF(OR(ISBLANK(INDEX(Bibelstellen!$2:$1048576,$A36,$I$3)),INDEX(Bibelstellen!$2:$1048576,$A36-1,$I$3)=INDEX(Bibelstellen!$2:$1048576,$A36,$I$3)),"",CONCATENATE("
",INDEX(Bibelstellen!$2:$1048576,$A36,$I$3)))</f>
        <v/>
      </c>
      <c r="C36" s="66"/>
      <c r="D36" s="66"/>
      <c r="F36" s="36" t="str">
        <f t="shared" ref="F36" si="9">B36</f>
        <v/>
      </c>
    </row>
    <row r="37" spans="1:6" x14ac:dyDescent="0.2">
      <c r="B37" s="24" t="str" cm="1">
        <f t="array" ref="B37">IF(ISBLANK(INDEX(Bibelstellen!$2:$1048576,$A36,$I$5)),"","→")</f>
        <v/>
      </c>
      <c r="C37" s="25" t="str" cm="1">
        <f t="array" ref="C37">IF(ISBLANK(INDEX(Bibelstellen!$2:$1048576,$A36,$I$5)),"",CONCATENATE(INDEX(Bibelstellen!$2:$1048576,$A36,$I$6),IF(INDEX(Bibelstellen!$2:$1048576,$A36,$I$7)="","",CONCATENATE(" (",INDEX(Bibelstellen!$2:$1048576,$A36,$I$7),")"))))</f>
        <v/>
      </c>
      <c r="D37" s="26" t="str" cm="1">
        <f t="array" ref="D37">IF(OR($I$10,ISBLANK(INDEX(Bibelstellen!$2:$1048576,$A36,$I$4))),"",CONCATENATE("Weitere Themen: ",INDEX(Bibelstellen!$2:$1048576,$A36,$I$4)))</f>
        <v/>
      </c>
    </row>
    <row r="38" spans="1:6" x14ac:dyDescent="0.2">
      <c r="B38" s="24"/>
      <c r="C38" s="65" t="str" cm="1">
        <f t="array" ref="C38">IF(ISBLANK(INDEX(Bibelstellen!$2:$1048576,$A36,$I$8)),"",INDEX(Bibelstellen!$2:$1048576,$A36,$I$8))</f>
        <v/>
      </c>
      <c r="D38" s="65"/>
      <c r="F38" s="35" t="str">
        <f t="shared" si="1"/>
        <v/>
      </c>
    </row>
    <row r="39" spans="1:6" x14ac:dyDescent="0.2">
      <c r="A39" s="34">
        <f>$A36+1</f>
        <v>13</v>
      </c>
      <c r="B39" s="66" t="str" cm="1">
        <f t="array" ref="B39">IF(OR(ISBLANK(INDEX(Bibelstellen!$2:$1048576,$A39,$I$3)),INDEX(Bibelstellen!$2:$1048576,$A39-1,$I$3)=INDEX(Bibelstellen!$2:$1048576,$A39,$I$3)),"",CONCATENATE("
",INDEX(Bibelstellen!$2:$1048576,$A39,$I$3)))</f>
        <v/>
      </c>
      <c r="C39" s="66"/>
      <c r="D39" s="66"/>
      <c r="F39" s="36" t="str">
        <f t="shared" ref="F39" si="10">B39</f>
        <v/>
      </c>
    </row>
    <row r="40" spans="1:6" x14ac:dyDescent="0.2">
      <c r="B40" s="24" t="str" cm="1">
        <f t="array" ref="B40">IF(ISBLANK(INDEX(Bibelstellen!$2:$1048576,$A39,$I$5)),"","→")</f>
        <v/>
      </c>
      <c r="C40" s="25" t="str" cm="1">
        <f t="array" ref="C40">IF(ISBLANK(INDEX(Bibelstellen!$2:$1048576,$A39,$I$5)),"",CONCATENATE(INDEX(Bibelstellen!$2:$1048576,$A39,$I$6),IF(INDEX(Bibelstellen!$2:$1048576,$A39,$I$7)="","",CONCATENATE(" (",INDEX(Bibelstellen!$2:$1048576,$A39,$I$7),")"))))</f>
        <v/>
      </c>
      <c r="D40" s="26" t="str" cm="1">
        <f t="array" ref="D40">IF(OR($I$10,ISBLANK(INDEX(Bibelstellen!$2:$1048576,$A39,$I$4))),"",CONCATENATE("Weitere Themen: ",INDEX(Bibelstellen!$2:$1048576,$A39,$I$4)))</f>
        <v/>
      </c>
    </row>
    <row r="41" spans="1:6" x14ac:dyDescent="0.2">
      <c r="B41" s="24"/>
      <c r="C41" s="65" t="str" cm="1">
        <f t="array" ref="C41">IF(ISBLANK(INDEX(Bibelstellen!$2:$1048576,$A39,$I$8)),"",INDEX(Bibelstellen!$2:$1048576,$A39,$I$8))</f>
        <v/>
      </c>
      <c r="D41" s="65"/>
      <c r="F41" s="35" t="str">
        <f t="shared" si="1"/>
        <v/>
      </c>
    </row>
    <row r="42" spans="1:6" x14ac:dyDescent="0.2">
      <c r="A42" s="34">
        <f>$A39+1</f>
        <v>14</v>
      </c>
      <c r="B42" s="66" t="str" cm="1">
        <f t="array" ref="B42">IF(OR(ISBLANK(INDEX(Bibelstellen!$2:$1048576,$A42,$I$3)),INDEX(Bibelstellen!$2:$1048576,$A42-1,$I$3)=INDEX(Bibelstellen!$2:$1048576,$A42,$I$3)),"",CONCATENATE("
",INDEX(Bibelstellen!$2:$1048576,$A42,$I$3)))</f>
        <v/>
      </c>
      <c r="C42" s="66"/>
      <c r="D42" s="66"/>
      <c r="F42" s="36" t="str">
        <f t="shared" ref="F42" si="11">B42</f>
        <v/>
      </c>
    </row>
    <row r="43" spans="1:6" x14ac:dyDescent="0.2">
      <c r="B43" s="24" t="str" cm="1">
        <f t="array" ref="B43">IF(ISBLANK(INDEX(Bibelstellen!$2:$1048576,$A42,$I$5)),"","→")</f>
        <v/>
      </c>
      <c r="C43" s="25" t="str" cm="1">
        <f t="array" ref="C43">IF(ISBLANK(INDEX(Bibelstellen!$2:$1048576,$A42,$I$5)),"",CONCATENATE(INDEX(Bibelstellen!$2:$1048576,$A42,$I$6),IF(INDEX(Bibelstellen!$2:$1048576,$A42,$I$7)="","",CONCATENATE(" (",INDEX(Bibelstellen!$2:$1048576,$A42,$I$7),")"))))</f>
        <v/>
      </c>
      <c r="D43" s="26" t="str" cm="1">
        <f t="array" ref="D43">IF(OR($I$10,ISBLANK(INDEX(Bibelstellen!$2:$1048576,$A42,$I$4))),"",CONCATENATE("Weitere Themen: ",INDEX(Bibelstellen!$2:$1048576,$A42,$I$4)))</f>
        <v/>
      </c>
    </row>
    <row r="44" spans="1:6" x14ac:dyDescent="0.2">
      <c r="B44" s="24"/>
      <c r="C44" s="65" t="str" cm="1">
        <f t="array" ref="C44">IF(ISBLANK(INDEX(Bibelstellen!$2:$1048576,$A42,$I$8)),"",INDEX(Bibelstellen!$2:$1048576,$A42,$I$8))</f>
        <v/>
      </c>
      <c r="D44" s="65"/>
      <c r="F44" s="35" t="str">
        <f t="shared" si="1"/>
        <v/>
      </c>
    </row>
    <row r="45" spans="1:6" x14ac:dyDescent="0.2">
      <c r="A45" s="34">
        <f>$A42+1</f>
        <v>15</v>
      </c>
      <c r="B45" s="66" t="str" cm="1">
        <f t="array" ref="B45">IF(OR(ISBLANK(INDEX(Bibelstellen!$2:$1048576,$A45,$I$3)),INDEX(Bibelstellen!$2:$1048576,$A45-1,$I$3)=INDEX(Bibelstellen!$2:$1048576,$A45,$I$3)),"",CONCATENATE("
",INDEX(Bibelstellen!$2:$1048576,$A45,$I$3)))</f>
        <v/>
      </c>
      <c r="C45" s="66"/>
      <c r="D45" s="66"/>
      <c r="F45" s="36" t="str">
        <f t="shared" ref="F45" si="12">B45</f>
        <v/>
      </c>
    </row>
    <row r="46" spans="1:6" x14ac:dyDescent="0.2">
      <c r="B46" s="24" t="str" cm="1">
        <f t="array" ref="B46">IF(ISBLANK(INDEX(Bibelstellen!$2:$1048576,$A45,$I$5)),"","→")</f>
        <v/>
      </c>
      <c r="C46" s="25" t="str" cm="1">
        <f t="array" ref="C46">IF(ISBLANK(INDEX(Bibelstellen!$2:$1048576,$A45,$I$5)),"",CONCATENATE(INDEX(Bibelstellen!$2:$1048576,$A45,$I$6),IF(INDEX(Bibelstellen!$2:$1048576,$A45,$I$7)="","",CONCATENATE(" (",INDEX(Bibelstellen!$2:$1048576,$A45,$I$7),")"))))</f>
        <v/>
      </c>
      <c r="D46" s="26" t="str" cm="1">
        <f t="array" ref="D46">IF(OR($I$10,ISBLANK(INDEX(Bibelstellen!$2:$1048576,$A45,$I$4))),"",CONCATENATE("Weitere Themen: ",INDEX(Bibelstellen!$2:$1048576,$A45,$I$4)))</f>
        <v/>
      </c>
    </row>
    <row r="47" spans="1:6" x14ac:dyDescent="0.2">
      <c r="B47" s="24"/>
      <c r="C47" s="65" t="str" cm="1">
        <f t="array" ref="C47">IF(ISBLANK(INDEX(Bibelstellen!$2:$1048576,$A45,$I$8)),"",INDEX(Bibelstellen!$2:$1048576,$A45,$I$8))</f>
        <v/>
      </c>
      <c r="D47" s="65"/>
      <c r="F47" s="35" t="str">
        <f t="shared" si="1"/>
        <v/>
      </c>
    </row>
    <row r="48" spans="1:6" x14ac:dyDescent="0.2">
      <c r="A48" s="34">
        <f>$A45+1</f>
        <v>16</v>
      </c>
      <c r="B48" s="66" t="str" cm="1">
        <f t="array" ref="B48">IF(OR(ISBLANK(INDEX(Bibelstellen!$2:$1048576,$A48,$I$3)),INDEX(Bibelstellen!$2:$1048576,$A48-1,$I$3)=INDEX(Bibelstellen!$2:$1048576,$A48,$I$3)),"",CONCATENATE("
",INDEX(Bibelstellen!$2:$1048576,$A48,$I$3)))</f>
        <v/>
      </c>
      <c r="C48" s="66"/>
      <c r="D48" s="66"/>
      <c r="F48" s="36" t="str">
        <f t="shared" ref="F48" si="13">B48</f>
        <v/>
      </c>
    </row>
    <row r="49" spans="1:6" x14ac:dyDescent="0.2">
      <c r="B49" s="24" t="str" cm="1">
        <f t="array" ref="B49">IF(ISBLANK(INDEX(Bibelstellen!$2:$1048576,$A48,$I$5)),"","→")</f>
        <v/>
      </c>
      <c r="C49" s="25" t="str" cm="1">
        <f t="array" ref="C49">IF(ISBLANK(INDEX(Bibelstellen!$2:$1048576,$A48,$I$5)),"",CONCATENATE(INDEX(Bibelstellen!$2:$1048576,$A48,$I$6),IF(INDEX(Bibelstellen!$2:$1048576,$A48,$I$7)="","",CONCATENATE(" (",INDEX(Bibelstellen!$2:$1048576,$A48,$I$7),")"))))</f>
        <v/>
      </c>
      <c r="D49" s="26" t="str" cm="1">
        <f t="array" ref="D49">IF(OR($I$10,ISBLANK(INDEX(Bibelstellen!$2:$1048576,$A48,$I$4))),"",CONCATENATE("Weitere Themen: ",INDEX(Bibelstellen!$2:$1048576,$A48,$I$4)))</f>
        <v/>
      </c>
    </row>
    <row r="50" spans="1:6" x14ac:dyDescent="0.2">
      <c r="B50" s="24"/>
      <c r="C50" s="65" t="str" cm="1">
        <f t="array" ref="C50">IF(ISBLANK(INDEX(Bibelstellen!$2:$1048576,$A48,$I$8)),"",INDEX(Bibelstellen!$2:$1048576,$A48,$I$8))</f>
        <v/>
      </c>
      <c r="D50" s="65"/>
      <c r="F50" s="35" t="str">
        <f t="shared" si="1"/>
        <v/>
      </c>
    </row>
    <row r="51" spans="1:6" x14ac:dyDescent="0.2">
      <c r="A51" s="34">
        <f>$A48+1</f>
        <v>17</v>
      </c>
      <c r="B51" s="66" t="str" cm="1">
        <f t="array" ref="B51">IF(OR(ISBLANK(INDEX(Bibelstellen!$2:$1048576,$A51,$I$3)),INDEX(Bibelstellen!$2:$1048576,$A51-1,$I$3)=INDEX(Bibelstellen!$2:$1048576,$A51,$I$3)),"",CONCATENATE("
",INDEX(Bibelstellen!$2:$1048576,$A51,$I$3)))</f>
        <v/>
      </c>
      <c r="C51" s="66"/>
      <c r="D51" s="66"/>
      <c r="F51" s="36" t="str">
        <f t="shared" ref="F51" si="14">B51</f>
        <v/>
      </c>
    </row>
    <row r="52" spans="1:6" x14ac:dyDescent="0.2">
      <c r="B52" s="24" t="str" cm="1">
        <f t="array" ref="B52">IF(ISBLANK(INDEX(Bibelstellen!$2:$1048576,$A51,$I$5)),"","→")</f>
        <v/>
      </c>
      <c r="C52" s="25" t="str" cm="1">
        <f t="array" ref="C52">IF(ISBLANK(INDEX(Bibelstellen!$2:$1048576,$A51,$I$5)),"",CONCATENATE(INDEX(Bibelstellen!$2:$1048576,$A51,$I$6),IF(INDEX(Bibelstellen!$2:$1048576,$A51,$I$7)="","",CONCATENATE(" (",INDEX(Bibelstellen!$2:$1048576,$A51,$I$7),")"))))</f>
        <v/>
      </c>
      <c r="D52" s="26" t="str" cm="1">
        <f t="array" ref="D52">IF(OR($I$10,ISBLANK(INDEX(Bibelstellen!$2:$1048576,$A51,$I$4))),"",CONCATENATE("Weitere Themen: ",INDEX(Bibelstellen!$2:$1048576,$A51,$I$4)))</f>
        <v/>
      </c>
    </row>
    <row r="53" spans="1:6" x14ac:dyDescent="0.2">
      <c r="B53" s="24"/>
      <c r="C53" s="65" t="str" cm="1">
        <f t="array" ref="C53">IF(ISBLANK(INDEX(Bibelstellen!$2:$1048576,$A51,$I$8)),"",INDEX(Bibelstellen!$2:$1048576,$A51,$I$8))</f>
        <v/>
      </c>
      <c r="D53" s="65"/>
      <c r="F53" s="35" t="str">
        <f t="shared" si="1"/>
        <v/>
      </c>
    </row>
    <row r="54" spans="1:6" x14ac:dyDescent="0.2">
      <c r="A54" s="34">
        <f>$A51+1</f>
        <v>18</v>
      </c>
      <c r="B54" s="66" t="str" cm="1">
        <f t="array" ref="B54">IF(OR(ISBLANK(INDEX(Bibelstellen!$2:$1048576,$A54,$I$3)),INDEX(Bibelstellen!$2:$1048576,$A54-1,$I$3)=INDEX(Bibelstellen!$2:$1048576,$A54,$I$3)),"",CONCATENATE("
",INDEX(Bibelstellen!$2:$1048576,$A54,$I$3)))</f>
        <v/>
      </c>
      <c r="C54" s="66"/>
      <c r="D54" s="66"/>
      <c r="F54" s="36" t="str">
        <f t="shared" ref="F54" si="15">B54</f>
        <v/>
      </c>
    </row>
    <row r="55" spans="1:6" x14ac:dyDescent="0.2">
      <c r="B55" s="24" t="str" cm="1">
        <f t="array" ref="B55">IF(ISBLANK(INDEX(Bibelstellen!$2:$1048576,$A54,$I$5)),"","→")</f>
        <v/>
      </c>
      <c r="C55" s="25" t="str" cm="1">
        <f t="array" ref="C55">IF(ISBLANK(INDEX(Bibelstellen!$2:$1048576,$A54,$I$5)),"",CONCATENATE(INDEX(Bibelstellen!$2:$1048576,$A54,$I$6),IF(INDEX(Bibelstellen!$2:$1048576,$A54,$I$7)="","",CONCATENATE(" (",INDEX(Bibelstellen!$2:$1048576,$A54,$I$7),")"))))</f>
        <v/>
      </c>
      <c r="D55" s="26" t="str" cm="1">
        <f t="array" ref="D55">IF(OR($I$10,ISBLANK(INDEX(Bibelstellen!$2:$1048576,$A54,$I$4))),"",CONCATENATE("Weitere Themen: ",INDEX(Bibelstellen!$2:$1048576,$A54,$I$4)))</f>
        <v/>
      </c>
    </row>
    <row r="56" spans="1:6" x14ac:dyDescent="0.2">
      <c r="B56" s="24"/>
      <c r="C56" s="65" t="str" cm="1">
        <f t="array" ref="C56">IF(ISBLANK(INDEX(Bibelstellen!$2:$1048576,$A54,$I$8)),"",INDEX(Bibelstellen!$2:$1048576,$A54,$I$8))</f>
        <v/>
      </c>
      <c r="D56" s="65"/>
      <c r="F56" s="35" t="str">
        <f t="shared" si="1"/>
        <v/>
      </c>
    </row>
    <row r="57" spans="1:6" x14ac:dyDescent="0.2">
      <c r="A57" s="34">
        <f>$A54+1</f>
        <v>19</v>
      </c>
      <c r="B57" s="66" t="str" cm="1">
        <f t="array" ref="B57">IF(OR(ISBLANK(INDEX(Bibelstellen!$2:$1048576,$A57,$I$3)),INDEX(Bibelstellen!$2:$1048576,$A57-1,$I$3)=INDEX(Bibelstellen!$2:$1048576,$A57,$I$3)),"",CONCATENATE("
",INDEX(Bibelstellen!$2:$1048576,$A57,$I$3)))</f>
        <v/>
      </c>
      <c r="C57" s="66"/>
      <c r="D57" s="66"/>
      <c r="F57" s="36" t="str">
        <f t="shared" ref="F57" si="16">B57</f>
        <v/>
      </c>
    </row>
    <row r="58" spans="1:6" x14ac:dyDescent="0.2">
      <c r="B58" s="24" t="str" cm="1">
        <f t="array" ref="B58">IF(ISBLANK(INDEX(Bibelstellen!$2:$1048576,$A57,$I$5)),"","→")</f>
        <v/>
      </c>
      <c r="C58" s="25" t="str" cm="1">
        <f t="array" ref="C58">IF(ISBLANK(INDEX(Bibelstellen!$2:$1048576,$A57,$I$5)),"",CONCATENATE(INDEX(Bibelstellen!$2:$1048576,$A57,$I$6),IF(INDEX(Bibelstellen!$2:$1048576,$A57,$I$7)="","",CONCATENATE(" (",INDEX(Bibelstellen!$2:$1048576,$A57,$I$7),")"))))</f>
        <v/>
      </c>
      <c r="D58" s="26" t="str" cm="1">
        <f t="array" ref="D58">IF(OR($I$10,ISBLANK(INDEX(Bibelstellen!$2:$1048576,$A57,$I$4))),"",CONCATENATE("Weitere Themen: ",INDEX(Bibelstellen!$2:$1048576,$A57,$I$4)))</f>
        <v/>
      </c>
    </row>
    <row r="59" spans="1:6" x14ac:dyDescent="0.2">
      <c r="B59" s="24"/>
      <c r="C59" s="65" t="str" cm="1">
        <f t="array" ref="C59">IF(ISBLANK(INDEX(Bibelstellen!$2:$1048576,$A57,$I$8)),"",INDEX(Bibelstellen!$2:$1048576,$A57,$I$8))</f>
        <v/>
      </c>
      <c r="D59" s="65"/>
      <c r="F59" s="35" t="str">
        <f t="shared" si="1"/>
        <v/>
      </c>
    </row>
    <row r="60" spans="1:6" x14ac:dyDescent="0.2">
      <c r="A60" s="34">
        <f>$A57+1</f>
        <v>20</v>
      </c>
      <c r="B60" s="66" t="str" cm="1">
        <f t="array" ref="B60">IF(OR(ISBLANK(INDEX(Bibelstellen!$2:$1048576,$A60,$I$3)),INDEX(Bibelstellen!$2:$1048576,$A60-1,$I$3)=INDEX(Bibelstellen!$2:$1048576,$A60,$I$3)),"",CONCATENATE("
",INDEX(Bibelstellen!$2:$1048576,$A60,$I$3)))</f>
        <v/>
      </c>
      <c r="C60" s="66"/>
      <c r="D60" s="66"/>
      <c r="F60" s="36" t="str">
        <f t="shared" ref="F60" si="17">B60</f>
        <v/>
      </c>
    </row>
    <row r="61" spans="1:6" x14ac:dyDescent="0.2">
      <c r="B61" s="24" t="str" cm="1">
        <f t="array" ref="B61">IF(ISBLANK(INDEX(Bibelstellen!$2:$1048576,$A60,$I$5)),"","→")</f>
        <v/>
      </c>
      <c r="C61" s="25" t="str" cm="1">
        <f t="array" ref="C61">IF(ISBLANK(INDEX(Bibelstellen!$2:$1048576,$A60,$I$5)),"",CONCATENATE(INDEX(Bibelstellen!$2:$1048576,$A60,$I$6),IF(INDEX(Bibelstellen!$2:$1048576,$A60,$I$7)="","",CONCATENATE(" (",INDEX(Bibelstellen!$2:$1048576,$A60,$I$7),")"))))</f>
        <v/>
      </c>
      <c r="D61" s="26" t="str" cm="1">
        <f t="array" ref="D61">IF(OR($I$10,ISBLANK(INDEX(Bibelstellen!$2:$1048576,$A60,$I$4))),"",CONCATENATE("Weitere Themen: ",INDEX(Bibelstellen!$2:$1048576,$A60,$I$4)))</f>
        <v/>
      </c>
    </row>
    <row r="62" spans="1:6" x14ac:dyDescent="0.2">
      <c r="B62" s="24"/>
      <c r="C62" s="65" t="str" cm="1">
        <f t="array" ref="C62">IF(ISBLANK(INDEX(Bibelstellen!$2:$1048576,$A60,$I$8)),"",INDEX(Bibelstellen!$2:$1048576,$A60,$I$8))</f>
        <v/>
      </c>
      <c r="D62" s="65"/>
      <c r="F62" s="35" t="str">
        <f t="shared" si="1"/>
        <v/>
      </c>
    </row>
    <row r="63" spans="1:6" x14ac:dyDescent="0.2">
      <c r="A63" s="34">
        <f>$A60+1</f>
        <v>21</v>
      </c>
      <c r="B63" s="66" t="str" cm="1">
        <f t="array" ref="B63">IF(OR(ISBLANK(INDEX(Bibelstellen!$2:$1048576,$A63,$I$3)),INDEX(Bibelstellen!$2:$1048576,$A63-1,$I$3)=INDEX(Bibelstellen!$2:$1048576,$A63,$I$3)),"",CONCATENATE("
",INDEX(Bibelstellen!$2:$1048576,$A63,$I$3)))</f>
        <v/>
      </c>
      <c r="C63" s="66"/>
      <c r="D63" s="66"/>
      <c r="F63" s="36" t="str">
        <f t="shared" ref="F63" si="18">B63</f>
        <v/>
      </c>
    </row>
    <row r="64" spans="1:6" x14ac:dyDescent="0.2">
      <c r="B64" s="24" t="str" cm="1">
        <f t="array" ref="B64">IF(ISBLANK(INDEX(Bibelstellen!$2:$1048576,$A63,$I$5)),"","→")</f>
        <v/>
      </c>
      <c r="C64" s="25" t="str" cm="1">
        <f t="array" ref="C64">IF(ISBLANK(INDEX(Bibelstellen!$2:$1048576,$A63,$I$5)),"",CONCATENATE(INDEX(Bibelstellen!$2:$1048576,$A63,$I$6),IF(INDEX(Bibelstellen!$2:$1048576,$A63,$I$7)="","",CONCATENATE(" (",INDEX(Bibelstellen!$2:$1048576,$A63,$I$7),")"))))</f>
        <v/>
      </c>
      <c r="D64" s="26" t="str" cm="1">
        <f t="array" ref="D64">IF(OR($I$10,ISBLANK(INDEX(Bibelstellen!$2:$1048576,$A63,$I$4))),"",CONCATENATE("Weitere Themen: ",INDEX(Bibelstellen!$2:$1048576,$A63,$I$4)))</f>
        <v/>
      </c>
    </row>
    <row r="65" spans="1:6" x14ac:dyDescent="0.2">
      <c r="B65" s="24"/>
      <c r="C65" s="65" t="str" cm="1">
        <f t="array" ref="C65">IF(ISBLANK(INDEX(Bibelstellen!$2:$1048576,$A63,$I$8)),"",INDEX(Bibelstellen!$2:$1048576,$A63,$I$8))</f>
        <v/>
      </c>
      <c r="D65" s="65"/>
      <c r="F65" s="35" t="str">
        <f t="shared" si="1"/>
        <v/>
      </c>
    </row>
    <row r="66" spans="1:6" x14ac:dyDescent="0.2">
      <c r="A66" s="34">
        <f>$A63+1</f>
        <v>22</v>
      </c>
      <c r="B66" s="66" t="str" cm="1">
        <f t="array" ref="B66">IF(OR(ISBLANK(INDEX(Bibelstellen!$2:$1048576,$A66,$I$3)),INDEX(Bibelstellen!$2:$1048576,$A66-1,$I$3)=INDEX(Bibelstellen!$2:$1048576,$A66,$I$3)),"",CONCATENATE("
",INDEX(Bibelstellen!$2:$1048576,$A66,$I$3)))</f>
        <v/>
      </c>
      <c r="C66" s="66"/>
      <c r="D66" s="66"/>
      <c r="F66" s="36" t="str">
        <f t="shared" ref="F66" si="19">B66</f>
        <v/>
      </c>
    </row>
    <row r="67" spans="1:6" x14ac:dyDescent="0.2">
      <c r="B67" s="24" t="str" cm="1">
        <f t="array" ref="B67">IF(ISBLANK(INDEX(Bibelstellen!$2:$1048576,$A66,$I$5)),"","→")</f>
        <v/>
      </c>
      <c r="C67" s="25" t="str" cm="1">
        <f t="array" ref="C67">IF(ISBLANK(INDEX(Bibelstellen!$2:$1048576,$A66,$I$5)),"",CONCATENATE(INDEX(Bibelstellen!$2:$1048576,$A66,$I$6),IF(INDEX(Bibelstellen!$2:$1048576,$A66,$I$7)="","",CONCATENATE(" (",INDEX(Bibelstellen!$2:$1048576,$A66,$I$7),")"))))</f>
        <v/>
      </c>
      <c r="D67" s="26" t="str" cm="1">
        <f t="array" ref="D67">IF(OR($I$10,ISBLANK(INDEX(Bibelstellen!$2:$1048576,$A66,$I$4))),"",CONCATENATE("Weitere Themen: ",INDEX(Bibelstellen!$2:$1048576,$A66,$I$4)))</f>
        <v/>
      </c>
    </row>
    <row r="68" spans="1:6" x14ac:dyDescent="0.2">
      <c r="B68" s="24"/>
      <c r="C68" s="65" t="str" cm="1">
        <f t="array" ref="C68">IF(ISBLANK(INDEX(Bibelstellen!$2:$1048576,$A66,$I$8)),"",INDEX(Bibelstellen!$2:$1048576,$A66,$I$8))</f>
        <v/>
      </c>
      <c r="D68" s="65"/>
      <c r="F68" s="35" t="str">
        <f t="shared" si="1"/>
        <v/>
      </c>
    </row>
    <row r="69" spans="1:6" x14ac:dyDescent="0.2">
      <c r="A69" s="34">
        <f>$A66+1</f>
        <v>23</v>
      </c>
      <c r="B69" s="66" t="str" cm="1">
        <f t="array" ref="B69">IF(OR(ISBLANK(INDEX(Bibelstellen!$2:$1048576,$A69,$I$3)),INDEX(Bibelstellen!$2:$1048576,$A69-1,$I$3)=INDEX(Bibelstellen!$2:$1048576,$A69,$I$3)),"",CONCATENATE("
",INDEX(Bibelstellen!$2:$1048576,$A69,$I$3)))</f>
        <v/>
      </c>
      <c r="C69" s="66"/>
      <c r="D69" s="66"/>
      <c r="F69" s="36" t="str">
        <f t="shared" ref="F69" si="20">B69</f>
        <v/>
      </c>
    </row>
    <row r="70" spans="1:6" x14ac:dyDescent="0.2">
      <c r="B70" s="24" t="str" cm="1">
        <f t="array" ref="B70">IF(ISBLANK(INDEX(Bibelstellen!$2:$1048576,$A69,$I$5)),"","→")</f>
        <v/>
      </c>
      <c r="C70" s="25" t="str" cm="1">
        <f t="array" ref="C70">IF(ISBLANK(INDEX(Bibelstellen!$2:$1048576,$A69,$I$5)),"",CONCATENATE(INDEX(Bibelstellen!$2:$1048576,$A69,$I$6),IF(INDEX(Bibelstellen!$2:$1048576,$A69,$I$7)="","",CONCATENATE(" (",INDEX(Bibelstellen!$2:$1048576,$A69,$I$7),")"))))</f>
        <v/>
      </c>
      <c r="D70" s="26" t="str" cm="1">
        <f t="array" ref="D70">IF(OR($I$10,ISBLANK(INDEX(Bibelstellen!$2:$1048576,$A69,$I$4))),"",CONCATENATE("Weitere Themen: ",INDEX(Bibelstellen!$2:$1048576,$A69,$I$4)))</f>
        <v/>
      </c>
    </row>
    <row r="71" spans="1:6" x14ac:dyDescent="0.2">
      <c r="B71" s="24"/>
      <c r="C71" s="65" t="str" cm="1">
        <f t="array" ref="C71">IF(ISBLANK(INDEX(Bibelstellen!$2:$1048576,$A69,$I$8)),"",INDEX(Bibelstellen!$2:$1048576,$A69,$I$8))</f>
        <v/>
      </c>
      <c r="D71" s="65"/>
      <c r="F71" s="35" t="str">
        <f t="shared" si="1"/>
        <v/>
      </c>
    </row>
    <row r="72" spans="1:6" x14ac:dyDescent="0.2">
      <c r="A72" s="34">
        <f>$A69+1</f>
        <v>24</v>
      </c>
      <c r="B72" s="66" t="str" cm="1">
        <f t="array" ref="B72">IF(OR(ISBLANK(INDEX(Bibelstellen!$2:$1048576,$A72,$I$3)),INDEX(Bibelstellen!$2:$1048576,$A72-1,$I$3)=INDEX(Bibelstellen!$2:$1048576,$A72,$I$3)),"",CONCATENATE("
",INDEX(Bibelstellen!$2:$1048576,$A72,$I$3)))</f>
        <v/>
      </c>
      <c r="C72" s="66"/>
      <c r="D72" s="66"/>
      <c r="F72" s="36" t="str">
        <f t="shared" ref="F72" si="21">B72</f>
        <v/>
      </c>
    </row>
    <row r="73" spans="1:6" x14ac:dyDescent="0.2">
      <c r="B73" s="24" t="str" cm="1">
        <f t="array" ref="B73">IF(ISBLANK(INDEX(Bibelstellen!$2:$1048576,$A72,$I$5)),"","→")</f>
        <v/>
      </c>
      <c r="C73" s="25" t="str" cm="1">
        <f t="array" ref="C73">IF(ISBLANK(INDEX(Bibelstellen!$2:$1048576,$A72,$I$5)),"",CONCATENATE(INDEX(Bibelstellen!$2:$1048576,$A72,$I$6),IF(INDEX(Bibelstellen!$2:$1048576,$A72,$I$7)="","",CONCATENATE(" (",INDEX(Bibelstellen!$2:$1048576,$A72,$I$7),")"))))</f>
        <v/>
      </c>
      <c r="D73" s="26" t="str" cm="1">
        <f t="array" ref="D73">IF(OR($I$10,ISBLANK(INDEX(Bibelstellen!$2:$1048576,$A72,$I$4))),"",CONCATENATE("Weitere Themen: ",INDEX(Bibelstellen!$2:$1048576,$A72,$I$4)))</f>
        <v/>
      </c>
    </row>
    <row r="74" spans="1:6" x14ac:dyDescent="0.2">
      <c r="B74" s="24"/>
      <c r="C74" s="65" t="str" cm="1">
        <f t="array" ref="C74">IF(ISBLANK(INDEX(Bibelstellen!$2:$1048576,$A72,$I$8)),"",INDEX(Bibelstellen!$2:$1048576,$A72,$I$8))</f>
        <v/>
      </c>
      <c r="D74" s="65"/>
      <c r="F74" s="35" t="str">
        <f t="shared" si="1"/>
        <v/>
      </c>
    </row>
    <row r="75" spans="1:6" x14ac:dyDescent="0.2">
      <c r="A75" s="34">
        <f>$A72+1</f>
        <v>25</v>
      </c>
      <c r="B75" s="66" t="str" cm="1">
        <f t="array" ref="B75">IF(OR(ISBLANK(INDEX(Bibelstellen!$2:$1048576,$A75,$I$3)),INDEX(Bibelstellen!$2:$1048576,$A75-1,$I$3)=INDEX(Bibelstellen!$2:$1048576,$A75,$I$3)),"",CONCATENATE("
",INDEX(Bibelstellen!$2:$1048576,$A75,$I$3)))</f>
        <v/>
      </c>
      <c r="C75" s="66"/>
      <c r="D75" s="66"/>
      <c r="F75" s="36" t="str">
        <f t="shared" ref="F75" si="22">B75</f>
        <v/>
      </c>
    </row>
    <row r="76" spans="1:6" x14ac:dyDescent="0.2">
      <c r="B76" s="24" t="str" cm="1">
        <f t="array" ref="B76">IF(ISBLANK(INDEX(Bibelstellen!$2:$1048576,$A75,$I$5)),"","→")</f>
        <v/>
      </c>
      <c r="C76" s="25" t="str" cm="1">
        <f t="array" ref="C76">IF(ISBLANK(INDEX(Bibelstellen!$2:$1048576,$A75,$I$5)),"",CONCATENATE(INDEX(Bibelstellen!$2:$1048576,$A75,$I$6),IF(INDEX(Bibelstellen!$2:$1048576,$A75,$I$7)="","",CONCATENATE(" (",INDEX(Bibelstellen!$2:$1048576,$A75,$I$7),")"))))</f>
        <v/>
      </c>
      <c r="D76" s="26" t="str" cm="1">
        <f t="array" ref="D76">IF(OR($I$10,ISBLANK(INDEX(Bibelstellen!$2:$1048576,$A75,$I$4))),"",CONCATENATE("Weitere Themen: ",INDEX(Bibelstellen!$2:$1048576,$A75,$I$4)))</f>
        <v/>
      </c>
    </row>
    <row r="77" spans="1:6" x14ac:dyDescent="0.2">
      <c r="B77" s="24"/>
      <c r="C77" s="65" t="str" cm="1">
        <f t="array" ref="C77">IF(ISBLANK(INDEX(Bibelstellen!$2:$1048576,$A75,$I$8)),"",INDEX(Bibelstellen!$2:$1048576,$A75,$I$8))</f>
        <v/>
      </c>
      <c r="D77" s="65"/>
      <c r="F77" s="35" t="str">
        <f t="shared" si="1"/>
        <v/>
      </c>
    </row>
    <row r="78" spans="1:6" x14ac:dyDescent="0.2">
      <c r="A78" s="34">
        <f>$A75+1</f>
        <v>26</v>
      </c>
      <c r="B78" s="66" t="str" cm="1">
        <f t="array" ref="B78">IF(OR(ISBLANK(INDEX(Bibelstellen!$2:$1048576,$A78,$I$3)),INDEX(Bibelstellen!$2:$1048576,$A78-1,$I$3)=INDEX(Bibelstellen!$2:$1048576,$A78,$I$3)),"",CONCATENATE("
",INDEX(Bibelstellen!$2:$1048576,$A78,$I$3)))</f>
        <v/>
      </c>
      <c r="C78" s="66"/>
      <c r="D78" s="66"/>
      <c r="F78" s="36" t="str">
        <f t="shared" ref="F78" si="23">B78</f>
        <v/>
      </c>
    </row>
    <row r="79" spans="1:6" x14ac:dyDescent="0.2">
      <c r="B79" s="24" t="str" cm="1">
        <f t="array" ref="B79">IF(ISBLANK(INDEX(Bibelstellen!$2:$1048576,$A78,$I$5)),"","→")</f>
        <v/>
      </c>
      <c r="C79" s="25" t="str" cm="1">
        <f t="array" ref="C79">IF(ISBLANK(INDEX(Bibelstellen!$2:$1048576,$A78,$I$5)),"",CONCATENATE(INDEX(Bibelstellen!$2:$1048576,$A78,$I$6),IF(INDEX(Bibelstellen!$2:$1048576,$A78,$I$7)="","",CONCATENATE(" (",INDEX(Bibelstellen!$2:$1048576,$A78,$I$7),")"))))</f>
        <v/>
      </c>
      <c r="D79" s="26" t="str" cm="1">
        <f t="array" ref="D79">IF(OR($I$10,ISBLANK(INDEX(Bibelstellen!$2:$1048576,$A78,$I$4))),"",CONCATENATE("Weitere Themen: ",INDEX(Bibelstellen!$2:$1048576,$A78,$I$4)))</f>
        <v/>
      </c>
    </row>
    <row r="80" spans="1:6" x14ac:dyDescent="0.2">
      <c r="B80" s="24"/>
      <c r="C80" s="65" t="str" cm="1">
        <f t="array" ref="C80">IF(ISBLANK(INDEX(Bibelstellen!$2:$1048576,$A78,$I$8)),"",INDEX(Bibelstellen!$2:$1048576,$A78,$I$8))</f>
        <v/>
      </c>
      <c r="D80" s="65"/>
      <c r="F80" s="35" t="str">
        <f t="shared" ref="F80:F101" si="24">C80</f>
        <v/>
      </c>
    </row>
    <row r="81" spans="1:6" x14ac:dyDescent="0.2">
      <c r="A81" s="34">
        <f>$A78+1</f>
        <v>27</v>
      </c>
      <c r="B81" s="66" t="str" cm="1">
        <f t="array" ref="B81">IF(OR(ISBLANK(INDEX(Bibelstellen!$2:$1048576,$A81,$I$3)),INDEX(Bibelstellen!$2:$1048576,$A81-1,$I$3)=INDEX(Bibelstellen!$2:$1048576,$A81,$I$3)),"",CONCATENATE("
",INDEX(Bibelstellen!$2:$1048576,$A81,$I$3)))</f>
        <v/>
      </c>
      <c r="C81" s="66"/>
      <c r="D81" s="66"/>
      <c r="F81" s="36" t="str">
        <f t="shared" ref="F81" si="25">B81</f>
        <v/>
      </c>
    </row>
    <row r="82" spans="1:6" x14ac:dyDescent="0.2">
      <c r="B82" s="24" t="str" cm="1">
        <f t="array" ref="B82">IF(ISBLANK(INDEX(Bibelstellen!$2:$1048576,$A81,$I$5)),"","→")</f>
        <v/>
      </c>
      <c r="C82" s="25" t="str" cm="1">
        <f t="array" ref="C82">IF(ISBLANK(INDEX(Bibelstellen!$2:$1048576,$A81,$I$5)),"",CONCATENATE(INDEX(Bibelstellen!$2:$1048576,$A81,$I$6),IF(INDEX(Bibelstellen!$2:$1048576,$A81,$I$7)="","",CONCATENATE(" (",INDEX(Bibelstellen!$2:$1048576,$A81,$I$7),")"))))</f>
        <v/>
      </c>
      <c r="D82" s="26" t="str" cm="1">
        <f t="array" ref="D82">IF(OR($I$10,ISBLANK(INDEX(Bibelstellen!$2:$1048576,$A81,$I$4))),"",CONCATENATE("Weitere Themen: ",INDEX(Bibelstellen!$2:$1048576,$A81,$I$4)))</f>
        <v/>
      </c>
    </row>
    <row r="83" spans="1:6" x14ac:dyDescent="0.2">
      <c r="B83" s="24"/>
      <c r="C83" s="65" t="str" cm="1">
        <f t="array" ref="C83">IF(ISBLANK(INDEX(Bibelstellen!$2:$1048576,$A81,$I$8)),"",INDEX(Bibelstellen!$2:$1048576,$A81,$I$8))</f>
        <v/>
      </c>
      <c r="D83" s="65"/>
      <c r="F83" s="35" t="str">
        <f t="shared" si="24"/>
        <v/>
      </c>
    </row>
    <row r="84" spans="1:6" x14ac:dyDescent="0.2">
      <c r="A84" s="34">
        <f>$A81+1</f>
        <v>28</v>
      </c>
      <c r="B84" s="66" t="str" cm="1">
        <f t="array" ref="B84">IF(OR(ISBLANK(INDEX(Bibelstellen!$2:$1048576,$A84,$I$3)),INDEX(Bibelstellen!$2:$1048576,$A84-1,$I$3)=INDEX(Bibelstellen!$2:$1048576,$A84,$I$3)),"",CONCATENATE("
",INDEX(Bibelstellen!$2:$1048576,$A84,$I$3)))</f>
        <v/>
      </c>
      <c r="C84" s="66"/>
      <c r="D84" s="66"/>
      <c r="F84" s="36" t="str">
        <f t="shared" ref="F84" si="26">B84</f>
        <v/>
      </c>
    </row>
    <row r="85" spans="1:6" x14ac:dyDescent="0.2">
      <c r="B85" s="24" t="str" cm="1">
        <f t="array" ref="B85">IF(ISBLANK(INDEX(Bibelstellen!$2:$1048576,$A84,$I$5)),"","→")</f>
        <v/>
      </c>
      <c r="C85" s="25" t="str" cm="1">
        <f t="array" ref="C85">IF(ISBLANK(INDEX(Bibelstellen!$2:$1048576,$A84,$I$5)),"",CONCATENATE(INDEX(Bibelstellen!$2:$1048576,$A84,$I$6),IF(INDEX(Bibelstellen!$2:$1048576,$A84,$I$7)="","",CONCATENATE(" (",INDEX(Bibelstellen!$2:$1048576,$A84,$I$7),")"))))</f>
        <v/>
      </c>
      <c r="D85" s="26" t="str" cm="1">
        <f t="array" ref="D85">IF(OR($I$10,ISBLANK(INDEX(Bibelstellen!$2:$1048576,$A84,$I$4))),"",CONCATENATE("Weitere Themen: ",INDEX(Bibelstellen!$2:$1048576,$A84,$I$4)))</f>
        <v/>
      </c>
    </row>
    <row r="86" spans="1:6" x14ac:dyDescent="0.2">
      <c r="B86" s="24"/>
      <c r="C86" s="65" t="str" cm="1">
        <f t="array" ref="C86">IF(ISBLANK(INDEX(Bibelstellen!$2:$1048576,$A84,$I$8)),"",INDEX(Bibelstellen!$2:$1048576,$A84,$I$8))</f>
        <v/>
      </c>
      <c r="D86" s="65"/>
      <c r="F86" s="35" t="str">
        <f t="shared" si="24"/>
        <v/>
      </c>
    </row>
    <row r="87" spans="1:6" x14ac:dyDescent="0.2">
      <c r="A87" s="34">
        <f>$A84+1</f>
        <v>29</v>
      </c>
      <c r="B87" s="66" t="str" cm="1">
        <f t="array" ref="B87">IF(OR(ISBLANK(INDEX(Bibelstellen!$2:$1048576,$A87,$I$3)),INDEX(Bibelstellen!$2:$1048576,$A87-1,$I$3)=INDEX(Bibelstellen!$2:$1048576,$A87,$I$3)),"",CONCATENATE("
",INDEX(Bibelstellen!$2:$1048576,$A87,$I$3)))</f>
        <v/>
      </c>
      <c r="C87" s="66"/>
      <c r="D87" s="66"/>
      <c r="F87" s="36" t="str">
        <f t="shared" ref="F87" si="27">B87</f>
        <v/>
      </c>
    </row>
    <row r="88" spans="1:6" x14ac:dyDescent="0.2">
      <c r="B88" s="24" t="str" cm="1">
        <f t="array" ref="B88">IF(ISBLANK(INDEX(Bibelstellen!$2:$1048576,$A87,$I$5)),"","→")</f>
        <v/>
      </c>
      <c r="C88" s="25" t="str" cm="1">
        <f t="array" ref="C88">IF(ISBLANK(INDEX(Bibelstellen!$2:$1048576,$A87,$I$5)),"",CONCATENATE(INDEX(Bibelstellen!$2:$1048576,$A87,$I$6),IF(INDEX(Bibelstellen!$2:$1048576,$A87,$I$7)="","",CONCATENATE(" (",INDEX(Bibelstellen!$2:$1048576,$A87,$I$7),")"))))</f>
        <v/>
      </c>
      <c r="D88" s="26" t="str" cm="1">
        <f t="array" ref="D88">IF(OR($I$10,ISBLANK(INDEX(Bibelstellen!$2:$1048576,$A87,$I$4))),"",CONCATENATE("Weitere Themen: ",INDEX(Bibelstellen!$2:$1048576,$A87,$I$4)))</f>
        <v/>
      </c>
    </row>
    <row r="89" spans="1:6" x14ac:dyDescent="0.2">
      <c r="B89" s="24"/>
      <c r="C89" s="65" t="str" cm="1">
        <f t="array" ref="C89">IF(ISBLANK(INDEX(Bibelstellen!$2:$1048576,$A87,$I$8)),"",INDEX(Bibelstellen!$2:$1048576,$A87,$I$8))</f>
        <v/>
      </c>
      <c r="D89" s="65"/>
      <c r="F89" s="35" t="str">
        <f t="shared" si="24"/>
        <v/>
      </c>
    </row>
    <row r="90" spans="1:6" x14ac:dyDescent="0.2">
      <c r="A90" s="34">
        <f>$A87+1</f>
        <v>30</v>
      </c>
      <c r="B90" s="66" t="str" cm="1">
        <f t="array" ref="B90">IF(OR(ISBLANK(INDEX(Bibelstellen!$2:$1048576,$A90,$I$3)),INDEX(Bibelstellen!$2:$1048576,$A90-1,$I$3)=INDEX(Bibelstellen!$2:$1048576,$A90,$I$3)),"",CONCATENATE("
",INDEX(Bibelstellen!$2:$1048576,$A90,$I$3)))</f>
        <v/>
      </c>
      <c r="C90" s="66"/>
      <c r="D90" s="66"/>
      <c r="F90" s="36" t="str">
        <f t="shared" ref="F90" si="28">B90</f>
        <v/>
      </c>
    </row>
    <row r="91" spans="1:6" x14ac:dyDescent="0.2">
      <c r="B91" s="24" t="str" cm="1">
        <f t="array" ref="B91">IF(ISBLANK(INDEX(Bibelstellen!$2:$1048576,$A90,$I$5)),"","→")</f>
        <v/>
      </c>
      <c r="C91" s="25" t="str" cm="1">
        <f t="array" ref="C91">IF(ISBLANK(INDEX(Bibelstellen!$2:$1048576,$A90,$I$5)),"",CONCATENATE(INDEX(Bibelstellen!$2:$1048576,$A90,$I$6),IF(INDEX(Bibelstellen!$2:$1048576,$A90,$I$7)="","",CONCATENATE(" (",INDEX(Bibelstellen!$2:$1048576,$A90,$I$7),")"))))</f>
        <v/>
      </c>
      <c r="D91" s="26" t="str" cm="1">
        <f t="array" ref="D91">IF(OR($I$10,ISBLANK(INDEX(Bibelstellen!$2:$1048576,$A90,$I$4))),"",CONCATENATE("Weitere Themen: ",INDEX(Bibelstellen!$2:$1048576,$A90,$I$4)))</f>
        <v/>
      </c>
    </row>
    <row r="92" spans="1:6" x14ac:dyDescent="0.2">
      <c r="B92" s="24"/>
      <c r="C92" s="65" t="str" cm="1">
        <f t="array" ref="C92">IF(ISBLANK(INDEX(Bibelstellen!$2:$1048576,$A90,$I$8)),"",INDEX(Bibelstellen!$2:$1048576,$A90,$I$8))</f>
        <v/>
      </c>
      <c r="D92" s="65"/>
      <c r="F92" s="35" t="str">
        <f t="shared" si="24"/>
        <v/>
      </c>
    </row>
    <row r="93" spans="1:6" x14ac:dyDescent="0.2">
      <c r="A93" s="34">
        <f>$A90+1</f>
        <v>31</v>
      </c>
      <c r="B93" s="66" t="str" cm="1">
        <f t="array" ref="B93">IF(OR(ISBLANK(INDEX(Bibelstellen!$2:$1048576,$A93,$I$3)),INDEX(Bibelstellen!$2:$1048576,$A93-1,$I$3)=INDEX(Bibelstellen!$2:$1048576,$A93,$I$3)),"",CONCATENATE("
",INDEX(Bibelstellen!$2:$1048576,$A93,$I$3)))</f>
        <v/>
      </c>
      <c r="C93" s="66"/>
      <c r="D93" s="66"/>
      <c r="F93" s="36" t="str">
        <f t="shared" ref="F93" si="29">B93</f>
        <v/>
      </c>
    </row>
    <row r="94" spans="1:6" x14ac:dyDescent="0.2">
      <c r="B94" s="24" t="str" cm="1">
        <f t="array" ref="B94">IF(ISBLANK(INDEX(Bibelstellen!$2:$1048576,$A93,$I$5)),"","→")</f>
        <v/>
      </c>
      <c r="C94" s="25" t="str" cm="1">
        <f t="array" ref="C94">IF(ISBLANK(INDEX(Bibelstellen!$2:$1048576,$A93,$I$5)),"",CONCATENATE(INDEX(Bibelstellen!$2:$1048576,$A93,$I$6),IF(INDEX(Bibelstellen!$2:$1048576,$A93,$I$7)="","",CONCATENATE(" (",INDEX(Bibelstellen!$2:$1048576,$A93,$I$7),")"))))</f>
        <v/>
      </c>
      <c r="D94" s="26" t="str" cm="1">
        <f t="array" ref="D94">IF(OR($I$10,ISBLANK(INDEX(Bibelstellen!$2:$1048576,$A93,$I$4))),"",CONCATENATE("Weitere Themen: ",INDEX(Bibelstellen!$2:$1048576,$A93,$I$4)))</f>
        <v/>
      </c>
    </row>
    <row r="95" spans="1:6" x14ac:dyDescent="0.2">
      <c r="B95" s="24"/>
      <c r="C95" s="65" t="str" cm="1">
        <f t="array" ref="C95">IF(ISBLANK(INDEX(Bibelstellen!$2:$1048576,$A93,$I$8)),"",INDEX(Bibelstellen!$2:$1048576,$A93,$I$8))</f>
        <v/>
      </c>
      <c r="D95" s="65"/>
      <c r="F95" s="35" t="str">
        <f t="shared" si="24"/>
        <v/>
      </c>
    </row>
    <row r="96" spans="1:6" x14ac:dyDescent="0.2">
      <c r="A96" s="34">
        <f>$A93+1</f>
        <v>32</v>
      </c>
      <c r="B96" s="66" t="str" cm="1">
        <f t="array" ref="B96">IF(OR(ISBLANK(INDEX(Bibelstellen!$2:$1048576,$A96,$I$3)),INDEX(Bibelstellen!$2:$1048576,$A96-1,$I$3)=INDEX(Bibelstellen!$2:$1048576,$A96,$I$3)),"",CONCATENATE("
",INDEX(Bibelstellen!$2:$1048576,$A96,$I$3)))</f>
        <v/>
      </c>
      <c r="C96" s="66"/>
      <c r="D96" s="66"/>
      <c r="F96" s="36" t="str">
        <f t="shared" ref="F96" si="30">B96</f>
        <v/>
      </c>
    </row>
    <row r="97" spans="1:6" x14ac:dyDescent="0.2">
      <c r="B97" s="24" t="str" cm="1">
        <f t="array" ref="B97">IF(ISBLANK(INDEX(Bibelstellen!$2:$1048576,$A96,$I$5)),"","→")</f>
        <v/>
      </c>
      <c r="C97" s="25" t="str" cm="1">
        <f t="array" ref="C97">IF(ISBLANK(INDEX(Bibelstellen!$2:$1048576,$A96,$I$5)),"",CONCATENATE(INDEX(Bibelstellen!$2:$1048576,$A96,$I$6),IF(INDEX(Bibelstellen!$2:$1048576,$A96,$I$7)="","",CONCATENATE(" (",INDEX(Bibelstellen!$2:$1048576,$A96,$I$7),")"))))</f>
        <v/>
      </c>
      <c r="D97" s="26" t="str" cm="1">
        <f t="array" ref="D97">IF(OR($I$10,ISBLANK(INDEX(Bibelstellen!$2:$1048576,$A96,$I$4))),"",CONCATENATE("Weitere Themen: ",INDEX(Bibelstellen!$2:$1048576,$A96,$I$4)))</f>
        <v/>
      </c>
    </row>
    <row r="98" spans="1:6" x14ac:dyDescent="0.2">
      <c r="B98" s="24"/>
      <c r="C98" s="65" t="str" cm="1">
        <f t="array" ref="C98">IF(ISBLANK(INDEX(Bibelstellen!$2:$1048576,$A96,$I$8)),"",INDEX(Bibelstellen!$2:$1048576,$A96,$I$8))</f>
        <v/>
      </c>
      <c r="D98" s="65"/>
      <c r="F98" s="35" t="str">
        <f t="shared" si="24"/>
        <v/>
      </c>
    </row>
    <row r="99" spans="1:6" x14ac:dyDescent="0.2">
      <c r="A99" s="34">
        <f>$A96+1</f>
        <v>33</v>
      </c>
      <c r="B99" s="66" t="str" cm="1">
        <f t="array" ref="B99">IF(OR(ISBLANK(INDEX(Bibelstellen!$2:$1048576,$A99,$I$3)),INDEX(Bibelstellen!$2:$1048576,$A99-1,$I$3)=INDEX(Bibelstellen!$2:$1048576,$A99,$I$3)),"",CONCATENATE("
",INDEX(Bibelstellen!$2:$1048576,$A99,$I$3)))</f>
        <v/>
      </c>
      <c r="C99" s="66"/>
      <c r="D99" s="66"/>
      <c r="F99" s="36" t="str">
        <f t="shared" ref="F99" si="31">B99</f>
        <v/>
      </c>
    </row>
    <row r="100" spans="1:6" x14ac:dyDescent="0.2">
      <c r="B100" s="24" t="str" cm="1">
        <f t="array" ref="B100">IF(ISBLANK(INDEX(Bibelstellen!$2:$1048576,$A99,$I$5)),"","→")</f>
        <v/>
      </c>
      <c r="C100" s="25" t="str" cm="1">
        <f t="array" ref="C100">IF(ISBLANK(INDEX(Bibelstellen!$2:$1048576,$A99,$I$5)),"",CONCATENATE(INDEX(Bibelstellen!$2:$1048576,$A99,$I$6),IF(INDEX(Bibelstellen!$2:$1048576,$A99,$I$7)="","",CONCATENATE(" (",INDEX(Bibelstellen!$2:$1048576,$A99,$I$7),")"))))</f>
        <v/>
      </c>
      <c r="D100" s="26" t="str" cm="1">
        <f t="array" ref="D100">IF(OR($I$10,ISBLANK(INDEX(Bibelstellen!$2:$1048576,$A99,$I$4))),"",CONCATENATE("Weitere Themen: ",INDEX(Bibelstellen!$2:$1048576,$A99,$I$4)))</f>
        <v/>
      </c>
    </row>
    <row r="101" spans="1:6" x14ac:dyDescent="0.2">
      <c r="B101" s="24"/>
      <c r="C101" s="65" t="str" cm="1">
        <f t="array" ref="C101">IF(ISBLANK(INDEX(Bibelstellen!$2:$1048576,$A99,$I$8)),"",INDEX(Bibelstellen!$2:$1048576,$A99,$I$8))</f>
        <v/>
      </c>
      <c r="D101" s="65"/>
      <c r="F101" s="35" t="str">
        <f t="shared" si="24"/>
        <v/>
      </c>
    </row>
    <row r="102" spans="1:6" x14ac:dyDescent="0.2">
      <c r="A102" s="34">
        <f>$A99+1</f>
        <v>34</v>
      </c>
      <c r="B102" s="66" t="str" cm="1">
        <f t="array" ref="B102">IF(OR(ISBLANK(INDEX(Bibelstellen!$2:$1048576,$A102,$I$3)),INDEX(Bibelstellen!$2:$1048576,$A102-1,$I$3)=INDEX(Bibelstellen!$2:$1048576,$A102,$I$3)),"",CONCATENATE("
",INDEX(Bibelstellen!$2:$1048576,$A102,$I$3)))</f>
        <v/>
      </c>
      <c r="C102" s="66"/>
      <c r="D102" s="66"/>
      <c r="F102" s="36" t="str">
        <f>B102</f>
        <v/>
      </c>
    </row>
    <row r="103" spans="1:6" x14ac:dyDescent="0.2">
      <c r="B103" s="24" t="str" cm="1">
        <f t="array" ref="B103">IF(ISBLANK(INDEX(Bibelstellen!$2:$1048576,$A102,$I$5)),"","→")</f>
        <v/>
      </c>
      <c r="C103" s="25" t="str" cm="1">
        <f t="array" ref="C103">IF(ISBLANK(INDEX(Bibelstellen!$2:$1048576,$A102,$I$5)),"",CONCATENATE(INDEX(Bibelstellen!$2:$1048576,$A102,$I$6),IF(INDEX(Bibelstellen!$2:$1048576,$A102,$I$7)="","",CONCATENATE(" (",INDEX(Bibelstellen!$2:$1048576,$A102,$I$7),")"))))</f>
        <v/>
      </c>
      <c r="D103" s="26" t="str" cm="1">
        <f t="array" ref="D103">IF(OR($I$10,ISBLANK(INDEX(Bibelstellen!$2:$1048576,$A102,$I$4))),"",CONCATENATE("Weitere Themen: ",INDEX(Bibelstellen!$2:$1048576,$A102,$I$4)))</f>
        <v/>
      </c>
    </row>
    <row r="104" spans="1:6" x14ac:dyDescent="0.2">
      <c r="B104" s="24"/>
      <c r="C104" s="65" t="str" cm="1">
        <f t="array" ref="C104">IF(ISBLANK(INDEX(Bibelstellen!$2:$1048576,$A102,$I$8)),"",INDEX(Bibelstellen!$2:$1048576,$A102,$I$8))</f>
        <v/>
      </c>
      <c r="D104" s="65"/>
      <c r="F104" s="35" t="str">
        <f t="shared" ref="F104" si="32">C104</f>
        <v/>
      </c>
    </row>
    <row r="105" spans="1:6" x14ac:dyDescent="0.2">
      <c r="A105" s="34">
        <f>$A102+1</f>
        <v>35</v>
      </c>
      <c r="B105" s="66" t="str" cm="1">
        <f t="array" ref="B105">IF(OR(ISBLANK(INDEX(Bibelstellen!$2:$1048576,$A105,$I$3)),INDEX(Bibelstellen!$2:$1048576,$A105-1,$I$3)=INDEX(Bibelstellen!$2:$1048576,$A105,$I$3)),"",CONCATENATE("
",INDEX(Bibelstellen!$2:$1048576,$A105,$I$3)))</f>
        <v/>
      </c>
      <c r="C105" s="66"/>
      <c r="D105" s="66"/>
      <c r="F105" s="36" t="str">
        <f>B105</f>
        <v/>
      </c>
    </row>
    <row r="106" spans="1:6" x14ac:dyDescent="0.2">
      <c r="B106" s="24" t="str" cm="1">
        <f t="array" ref="B106">IF(ISBLANK(INDEX(Bibelstellen!$2:$1048576,$A105,$I$5)),"","→")</f>
        <v/>
      </c>
      <c r="C106" s="25" t="str" cm="1">
        <f t="array" ref="C106">IF(ISBLANK(INDEX(Bibelstellen!$2:$1048576,$A105,$I$5)),"",CONCATENATE(INDEX(Bibelstellen!$2:$1048576,$A105,$I$6),IF(INDEX(Bibelstellen!$2:$1048576,$A105,$I$7)="","",CONCATENATE(" (",INDEX(Bibelstellen!$2:$1048576,$A105,$I$7),")"))))</f>
        <v/>
      </c>
      <c r="D106" s="26" t="str" cm="1">
        <f t="array" ref="D106">IF(OR($I$10,ISBLANK(INDEX(Bibelstellen!$2:$1048576,$A105,$I$4))),"",CONCATENATE("Weitere Themen: ",INDEX(Bibelstellen!$2:$1048576,$A105,$I$4)))</f>
        <v/>
      </c>
    </row>
    <row r="107" spans="1:6" x14ac:dyDescent="0.2">
      <c r="B107" s="24"/>
      <c r="C107" s="65" t="str" cm="1">
        <f t="array" ref="C107">IF(ISBLANK(INDEX(Bibelstellen!$2:$1048576,$A105,$I$8)),"",INDEX(Bibelstellen!$2:$1048576,$A105,$I$8))</f>
        <v/>
      </c>
      <c r="D107" s="65"/>
      <c r="F107" s="35" t="str">
        <f t="shared" ref="F107" si="33">C107</f>
        <v/>
      </c>
    </row>
    <row r="108" spans="1:6" x14ac:dyDescent="0.2">
      <c r="A108" s="34">
        <f>$A105+1</f>
        <v>36</v>
      </c>
      <c r="B108" s="66" t="str" cm="1">
        <f t="array" ref="B108">IF(OR(ISBLANK(INDEX(Bibelstellen!$2:$1048576,$A108,$I$3)),INDEX(Bibelstellen!$2:$1048576,$A108-1,$I$3)=INDEX(Bibelstellen!$2:$1048576,$A108,$I$3)),"",CONCATENATE("
",INDEX(Bibelstellen!$2:$1048576,$A108,$I$3)))</f>
        <v/>
      </c>
      <c r="C108" s="66"/>
      <c r="D108" s="66"/>
      <c r="F108" s="36" t="str">
        <f>B108</f>
        <v/>
      </c>
    </row>
    <row r="109" spans="1:6" x14ac:dyDescent="0.2">
      <c r="B109" s="24" t="str" cm="1">
        <f t="array" ref="B109">IF(ISBLANK(INDEX(Bibelstellen!$2:$1048576,$A108,$I$5)),"","→")</f>
        <v/>
      </c>
      <c r="C109" s="25" t="str" cm="1">
        <f t="array" ref="C109">IF(ISBLANK(INDEX(Bibelstellen!$2:$1048576,$A108,$I$5)),"",CONCATENATE(INDEX(Bibelstellen!$2:$1048576,$A108,$I$6),IF(INDEX(Bibelstellen!$2:$1048576,$A108,$I$7)="","",CONCATENATE(" (",INDEX(Bibelstellen!$2:$1048576,$A108,$I$7),")"))))</f>
        <v/>
      </c>
      <c r="D109" s="26" t="str" cm="1">
        <f t="array" ref="D109">IF(OR($I$10,ISBLANK(INDEX(Bibelstellen!$2:$1048576,$A108,$I$4))),"",CONCATENATE("Weitere Themen: ",INDEX(Bibelstellen!$2:$1048576,$A108,$I$4)))</f>
        <v/>
      </c>
    </row>
    <row r="110" spans="1:6" x14ac:dyDescent="0.2">
      <c r="B110" s="24"/>
      <c r="C110" s="65" t="str" cm="1">
        <f t="array" ref="C110">IF(ISBLANK(INDEX(Bibelstellen!$2:$1048576,$A108,$I$8)),"",INDEX(Bibelstellen!$2:$1048576,$A108,$I$8))</f>
        <v/>
      </c>
      <c r="D110" s="65"/>
      <c r="F110" s="35" t="str">
        <f t="shared" ref="F110" si="34">C110</f>
        <v/>
      </c>
    </row>
    <row r="111" spans="1:6" x14ac:dyDescent="0.2">
      <c r="A111" s="34">
        <f>$A108+1</f>
        <v>37</v>
      </c>
      <c r="B111" s="66" t="str" cm="1">
        <f t="array" ref="B111">IF(OR(ISBLANK(INDEX(Bibelstellen!$2:$1048576,$A111,$I$3)),INDEX(Bibelstellen!$2:$1048576,$A111-1,$I$3)=INDEX(Bibelstellen!$2:$1048576,$A111,$I$3)),"",CONCATENATE("
",INDEX(Bibelstellen!$2:$1048576,$A111,$I$3)))</f>
        <v/>
      </c>
      <c r="C111" s="66"/>
      <c r="D111" s="66"/>
      <c r="F111" s="36" t="str">
        <f t="shared" ref="F111" si="35">B111</f>
        <v/>
      </c>
    </row>
    <row r="112" spans="1:6" x14ac:dyDescent="0.2">
      <c r="B112" s="24" t="str" cm="1">
        <f t="array" ref="B112">IF(ISBLANK(INDEX(Bibelstellen!$2:$1048576,$A111,$I$5)),"","→")</f>
        <v/>
      </c>
      <c r="C112" s="25" t="str" cm="1">
        <f t="array" ref="C112">IF(ISBLANK(INDEX(Bibelstellen!$2:$1048576,$A111,$I$5)),"",CONCATENATE(INDEX(Bibelstellen!$2:$1048576,$A111,$I$6),IF(INDEX(Bibelstellen!$2:$1048576,$A111,$I$7)="","",CONCATENATE(" (",INDEX(Bibelstellen!$2:$1048576,$A111,$I$7),")"))))</f>
        <v/>
      </c>
      <c r="D112" s="26" t="str" cm="1">
        <f t="array" ref="D112">IF(OR($I$10,ISBLANK(INDEX(Bibelstellen!$2:$1048576,$A111,$I$4))),"",CONCATENATE("Weitere Themen: ",INDEX(Bibelstellen!$2:$1048576,$A111,$I$4)))</f>
        <v/>
      </c>
    </row>
    <row r="113" spans="1:6" x14ac:dyDescent="0.2">
      <c r="B113" s="24"/>
      <c r="C113" s="65" t="str" cm="1">
        <f t="array" ref="C113">IF(ISBLANK(INDEX(Bibelstellen!$2:$1048576,$A111,$I$8)),"",INDEX(Bibelstellen!$2:$1048576,$A111,$I$8))</f>
        <v/>
      </c>
      <c r="D113" s="65"/>
      <c r="F113" s="35" t="str">
        <f t="shared" ref="F113" si="36">C113</f>
        <v/>
      </c>
    </row>
    <row r="114" spans="1:6" x14ac:dyDescent="0.2">
      <c r="A114" s="34">
        <f>$A111+1</f>
        <v>38</v>
      </c>
      <c r="B114" s="66" t="str" cm="1">
        <f t="array" ref="B114">IF(OR(ISBLANK(INDEX(Bibelstellen!$2:$1048576,$A114,$I$3)),INDEX(Bibelstellen!$2:$1048576,$A114-1,$I$3)=INDEX(Bibelstellen!$2:$1048576,$A114,$I$3)),"",CONCATENATE("
",INDEX(Bibelstellen!$2:$1048576,$A114,$I$3)))</f>
        <v/>
      </c>
      <c r="C114" s="66"/>
      <c r="D114" s="66"/>
      <c r="F114" s="36" t="str">
        <f t="shared" ref="F114" si="37">B114</f>
        <v/>
      </c>
    </row>
    <row r="115" spans="1:6" x14ac:dyDescent="0.2">
      <c r="B115" s="24" t="str" cm="1">
        <f t="array" ref="B115">IF(ISBLANK(INDEX(Bibelstellen!$2:$1048576,$A114,$I$5)),"","→")</f>
        <v/>
      </c>
      <c r="C115" s="25" t="str" cm="1">
        <f t="array" ref="C115">IF(ISBLANK(INDEX(Bibelstellen!$2:$1048576,$A114,$I$5)),"",CONCATENATE(INDEX(Bibelstellen!$2:$1048576,$A114,$I$6),IF(INDEX(Bibelstellen!$2:$1048576,$A114,$I$7)="","",CONCATENATE(" (",INDEX(Bibelstellen!$2:$1048576,$A114,$I$7),")"))))</f>
        <v/>
      </c>
      <c r="D115" s="26" t="str" cm="1">
        <f t="array" ref="D115">IF(OR($I$10,ISBLANK(INDEX(Bibelstellen!$2:$1048576,$A114,$I$4))),"",CONCATENATE("Weitere Themen: ",INDEX(Bibelstellen!$2:$1048576,$A114,$I$4)))</f>
        <v/>
      </c>
    </row>
    <row r="116" spans="1:6" x14ac:dyDescent="0.2">
      <c r="B116" s="24"/>
      <c r="C116" s="65" t="str" cm="1">
        <f t="array" ref="C116">IF(ISBLANK(INDEX(Bibelstellen!$2:$1048576,$A114,$I$8)),"",INDEX(Bibelstellen!$2:$1048576,$A114,$I$8))</f>
        <v/>
      </c>
      <c r="D116" s="65"/>
      <c r="F116" s="35" t="str">
        <f t="shared" ref="F116" si="38">C116</f>
        <v/>
      </c>
    </row>
    <row r="117" spans="1:6" x14ac:dyDescent="0.2">
      <c r="A117" s="34">
        <f>$A114+1</f>
        <v>39</v>
      </c>
      <c r="B117" s="66" t="str" cm="1">
        <f t="array" ref="B117">IF(OR(ISBLANK(INDEX(Bibelstellen!$2:$1048576,$A117,$I$3)),INDEX(Bibelstellen!$2:$1048576,$A117-1,$I$3)=INDEX(Bibelstellen!$2:$1048576,$A117,$I$3)),"",CONCATENATE("
",INDEX(Bibelstellen!$2:$1048576,$A117,$I$3)))</f>
        <v/>
      </c>
      <c r="C117" s="66"/>
      <c r="D117" s="66"/>
      <c r="F117" s="36" t="str">
        <f t="shared" ref="F117" si="39">B117</f>
        <v/>
      </c>
    </row>
    <row r="118" spans="1:6" x14ac:dyDescent="0.2">
      <c r="B118" s="24" t="str" cm="1">
        <f t="array" ref="B118">IF(ISBLANK(INDEX(Bibelstellen!$2:$1048576,$A117,$I$5)),"","→")</f>
        <v/>
      </c>
      <c r="C118" s="25" t="str" cm="1">
        <f t="array" ref="C118">IF(ISBLANK(INDEX(Bibelstellen!$2:$1048576,$A117,$I$5)),"",CONCATENATE(INDEX(Bibelstellen!$2:$1048576,$A117,$I$6),IF(INDEX(Bibelstellen!$2:$1048576,$A117,$I$7)="","",CONCATENATE(" (",INDEX(Bibelstellen!$2:$1048576,$A117,$I$7),")"))))</f>
        <v/>
      </c>
      <c r="D118" s="26" t="str" cm="1">
        <f t="array" ref="D118">IF(OR($I$10,ISBLANK(INDEX(Bibelstellen!$2:$1048576,$A117,$I$4))),"",CONCATENATE("Weitere Themen: ",INDEX(Bibelstellen!$2:$1048576,$A117,$I$4)))</f>
        <v/>
      </c>
    </row>
    <row r="119" spans="1:6" x14ac:dyDescent="0.2">
      <c r="B119" s="24"/>
      <c r="C119" s="65" t="str" cm="1">
        <f t="array" ref="C119">IF(ISBLANK(INDEX(Bibelstellen!$2:$1048576,$A117,$I$8)),"",INDEX(Bibelstellen!$2:$1048576,$A117,$I$8))</f>
        <v/>
      </c>
      <c r="D119" s="65"/>
      <c r="F119" s="35" t="str">
        <f t="shared" ref="F119" si="40">C119</f>
        <v/>
      </c>
    </row>
    <row r="120" spans="1:6" x14ac:dyDescent="0.2">
      <c r="A120" s="34">
        <f>$A117+1</f>
        <v>40</v>
      </c>
      <c r="B120" s="66" t="str" cm="1">
        <f t="array" ref="B120">IF(OR(ISBLANK(INDEX(Bibelstellen!$2:$1048576,$A120,$I$3)),INDEX(Bibelstellen!$2:$1048576,$A120-1,$I$3)=INDEX(Bibelstellen!$2:$1048576,$A120,$I$3)),"",CONCATENATE("
",INDEX(Bibelstellen!$2:$1048576,$A120,$I$3)))</f>
        <v/>
      </c>
      <c r="C120" s="66"/>
      <c r="D120" s="66"/>
      <c r="F120" s="36" t="str">
        <f t="shared" ref="F120" si="41">B120</f>
        <v/>
      </c>
    </row>
    <row r="121" spans="1:6" x14ac:dyDescent="0.2">
      <c r="B121" s="24" t="str" cm="1">
        <f t="array" ref="B121">IF(ISBLANK(INDEX(Bibelstellen!$2:$1048576,$A120,$I$5)),"","→")</f>
        <v/>
      </c>
      <c r="C121" s="25" t="str" cm="1">
        <f t="array" ref="C121">IF(ISBLANK(INDEX(Bibelstellen!$2:$1048576,$A120,$I$5)),"",CONCATENATE(INDEX(Bibelstellen!$2:$1048576,$A120,$I$6),IF(INDEX(Bibelstellen!$2:$1048576,$A120,$I$7)="","",CONCATENATE(" (",INDEX(Bibelstellen!$2:$1048576,$A120,$I$7),")"))))</f>
        <v/>
      </c>
      <c r="D121" s="26" t="str" cm="1">
        <f t="array" ref="D121">IF(OR($I$10,ISBLANK(INDEX(Bibelstellen!$2:$1048576,$A120,$I$4))),"",CONCATENATE("Weitere Themen: ",INDEX(Bibelstellen!$2:$1048576,$A120,$I$4)))</f>
        <v/>
      </c>
    </row>
    <row r="122" spans="1:6" x14ac:dyDescent="0.2">
      <c r="B122" s="24"/>
      <c r="C122" s="65" t="str" cm="1">
        <f t="array" ref="C122">IF(ISBLANK(INDEX(Bibelstellen!$2:$1048576,$A120,$I$8)),"",INDEX(Bibelstellen!$2:$1048576,$A120,$I$8))</f>
        <v/>
      </c>
      <c r="D122" s="65"/>
      <c r="F122" s="35" t="str">
        <f t="shared" ref="F122" si="42">C122</f>
        <v/>
      </c>
    </row>
    <row r="123" spans="1:6" x14ac:dyDescent="0.2">
      <c r="A123" s="34">
        <f>$A120+1</f>
        <v>41</v>
      </c>
      <c r="B123" s="66" t="str" cm="1">
        <f t="array" ref="B123">IF(OR(ISBLANK(INDEX(Bibelstellen!$2:$1048576,$A123,$I$3)),INDEX(Bibelstellen!$2:$1048576,$A123-1,$I$3)=INDEX(Bibelstellen!$2:$1048576,$A123,$I$3)),"",CONCATENATE("
",INDEX(Bibelstellen!$2:$1048576,$A123,$I$3)))</f>
        <v/>
      </c>
      <c r="C123" s="66"/>
      <c r="D123" s="66"/>
      <c r="F123" s="36" t="str">
        <f t="shared" ref="F123" si="43">B123</f>
        <v/>
      </c>
    </row>
    <row r="124" spans="1:6" x14ac:dyDescent="0.2">
      <c r="B124" s="24" t="str" cm="1">
        <f t="array" ref="B124">IF(ISBLANK(INDEX(Bibelstellen!$2:$1048576,$A123,$I$5)),"","→")</f>
        <v/>
      </c>
      <c r="C124" s="25" t="str" cm="1">
        <f t="array" ref="C124">IF(ISBLANK(INDEX(Bibelstellen!$2:$1048576,$A123,$I$5)),"",CONCATENATE(INDEX(Bibelstellen!$2:$1048576,$A123,$I$6),IF(INDEX(Bibelstellen!$2:$1048576,$A123,$I$7)="","",CONCATENATE(" (",INDEX(Bibelstellen!$2:$1048576,$A123,$I$7),")"))))</f>
        <v/>
      </c>
      <c r="D124" s="26" t="str" cm="1">
        <f t="array" ref="D124">IF(OR($I$10,ISBLANK(INDEX(Bibelstellen!$2:$1048576,$A123,$I$4))),"",CONCATENATE("Weitere Themen: ",INDEX(Bibelstellen!$2:$1048576,$A123,$I$4)))</f>
        <v/>
      </c>
    </row>
    <row r="125" spans="1:6" x14ac:dyDescent="0.2">
      <c r="B125" s="24"/>
      <c r="C125" s="65" t="str" cm="1">
        <f t="array" ref="C125">IF(ISBLANK(INDEX(Bibelstellen!$2:$1048576,$A123,$I$8)),"",INDEX(Bibelstellen!$2:$1048576,$A123,$I$8))</f>
        <v/>
      </c>
      <c r="D125" s="65"/>
      <c r="F125" s="35" t="str">
        <f t="shared" ref="F125" si="44">C125</f>
        <v/>
      </c>
    </row>
    <row r="126" spans="1:6" x14ac:dyDescent="0.2">
      <c r="A126" s="34">
        <f>$A123+1</f>
        <v>42</v>
      </c>
      <c r="B126" s="66" t="str" cm="1">
        <f t="array" ref="B126">IF(OR(ISBLANK(INDEX(Bibelstellen!$2:$1048576,$A126,$I$3)),INDEX(Bibelstellen!$2:$1048576,$A126-1,$I$3)=INDEX(Bibelstellen!$2:$1048576,$A126,$I$3)),"",CONCATENATE("
",INDEX(Bibelstellen!$2:$1048576,$A126,$I$3)))</f>
        <v/>
      </c>
      <c r="C126" s="66"/>
      <c r="D126" s="66"/>
      <c r="F126" s="36" t="str">
        <f t="shared" ref="F126" si="45">B126</f>
        <v/>
      </c>
    </row>
    <row r="127" spans="1:6" x14ac:dyDescent="0.2">
      <c r="B127" s="24" t="str" cm="1">
        <f t="array" ref="B127">IF(ISBLANK(INDEX(Bibelstellen!$2:$1048576,$A126,$I$5)),"","→")</f>
        <v/>
      </c>
      <c r="C127" s="25" t="str" cm="1">
        <f t="array" ref="C127">IF(ISBLANK(INDEX(Bibelstellen!$2:$1048576,$A126,$I$5)),"",CONCATENATE(INDEX(Bibelstellen!$2:$1048576,$A126,$I$6),IF(INDEX(Bibelstellen!$2:$1048576,$A126,$I$7)="","",CONCATENATE(" (",INDEX(Bibelstellen!$2:$1048576,$A126,$I$7),")"))))</f>
        <v/>
      </c>
      <c r="D127" s="26" t="str" cm="1">
        <f t="array" ref="D127">IF(OR($I$10,ISBLANK(INDEX(Bibelstellen!$2:$1048576,$A126,$I$4))),"",CONCATENATE("Weitere Themen: ",INDEX(Bibelstellen!$2:$1048576,$A126,$I$4)))</f>
        <v/>
      </c>
    </row>
    <row r="128" spans="1:6" x14ac:dyDescent="0.2">
      <c r="B128" s="24"/>
      <c r="C128" s="65" t="str" cm="1">
        <f t="array" ref="C128">IF(ISBLANK(INDEX(Bibelstellen!$2:$1048576,$A126,$I$8)),"",INDEX(Bibelstellen!$2:$1048576,$A126,$I$8))</f>
        <v/>
      </c>
      <c r="D128" s="65"/>
      <c r="F128" s="35" t="str">
        <f t="shared" ref="F128" si="46">C128</f>
        <v/>
      </c>
    </row>
    <row r="129" spans="1:6" x14ac:dyDescent="0.2">
      <c r="A129" s="34">
        <f>$A126+1</f>
        <v>43</v>
      </c>
      <c r="B129" s="66" t="str" cm="1">
        <f t="array" ref="B129">IF(OR(ISBLANK(INDEX(Bibelstellen!$2:$1048576,$A129,$I$3)),INDEX(Bibelstellen!$2:$1048576,$A129-1,$I$3)=INDEX(Bibelstellen!$2:$1048576,$A129,$I$3)),"",CONCATENATE("
",INDEX(Bibelstellen!$2:$1048576,$A129,$I$3)))</f>
        <v/>
      </c>
      <c r="C129" s="66"/>
      <c r="D129" s="66"/>
      <c r="F129" s="36" t="str">
        <f t="shared" ref="F129" si="47">B129</f>
        <v/>
      </c>
    </row>
    <row r="130" spans="1:6" x14ac:dyDescent="0.2">
      <c r="B130" s="24" t="str" cm="1">
        <f t="array" ref="B130">IF(ISBLANK(INDEX(Bibelstellen!$2:$1048576,$A129,$I$5)),"","→")</f>
        <v/>
      </c>
      <c r="C130" s="25" t="str" cm="1">
        <f t="array" ref="C130">IF(ISBLANK(INDEX(Bibelstellen!$2:$1048576,$A129,$I$5)),"",CONCATENATE(INDEX(Bibelstellen!$2:$1048576,$A129,$I$6),IF(INDEX(Bibelstellen!$2:$1048576,$A129,$I$7)="","",CONCATENATE(" (",INDEX(Bibelstellen!$2:$1048576,$A129,$I$7),")"))))</f>
        <v/>
      </c>
      <c r="D130" s="26" t="str" cm="1">
        <f t="array" ref="D130">IF(OR($I$10,ISBLANK(INDEX(Bibelstellen!$2:$1048576,$A129,$I$4))),"",CONCATENATE("Weitere Themen: ",INDEX(Bibelstellen!$2:$1048576,$A129,$I$4)))</f>
        <v/>
      </c>
    </row>
    <row r="131" spans="1:6" x14ac:dyDescent="0.2">
      <c r="B131" s="24"/>
      <c r="C131" s="65" t="str" cm="1">
        <f t="array" ref="C131">IF(ISBLANK(INDEX(Bibelstellen!$2:$1048576,$A129,$I$8)),"",INDEX(Bibelstellen!$2:$1048576,$A129,$I$8))</f>
        <v/>
      </c>
      <c r="D131" s="65"/>
      <c r="F131" s="35" t="str">
        <f t="shared" ref="F131" si="48">C131</f>
        <v/>
      </c>
    </row>
    <row r="132" spans="1:6" x14ac:dyDescent="0.2">
      <c r="A132" s="34">
        <f>$A129+1</f>
        <v>44</v>
      </c>
      <c r="B132" s="66" t="str" cm="1">
        <f t="array" ref="B132">IF(OR(ISBLANK(INDEX(Bibelstellen!$2:$1048576,$A132,$I$3)),INDEX(Bibelstellen!$2:$1048576,$A132-1,$I$3)=INDEX(Bibelstellen!$2:$1048576,$A132,$I$3)),"",CONCATENATE("
",INDEX(Bibelstellen!$2:$1048576,$A132,$I$3)))</f>
        <v/>
      </c>
      <c r="C132" s="66"/>
      <c r="D132" s="66"/>
      <c r="F132" s="36" t="str">
        <f t="shared" ref="F132" si="49">B132</f>
        <v/>
      </c>
    </row>
    <row r="133" spans="1:6" x14ac:dyDescent="0.2">
      <c r="B133" s="24" t="str" cm="1">
        <f t="array" ref="B133">IF(ISBLANK(INDEX(Bibelstellen!$2:$1048576,$A132,$I$5)),"","→")</f>
        <v/>
      </c>
      <c r="C133" s="25" t="str" cm="1">
        <f t="array" ref="C133">IF(ISBLANK(INDEX(Bibelstellen!$2:$1048576,$A132,$I$5)),"",CONCATENATE(INDEX(Bibelstellen!$2:$1048576,$A132,$I$6),IF(INDEX(Bibelstellen!$2:$1048576,$A132,$I$7)="","",CONCATENATE(" (",INDEX(Bibelstellen!$2:$1048576,$A132,$I$7),")"))))</f>
        <v/>
      </c>
      <c r="D133" s="26" t="str" cm="1">
        <f t="array" ref="D133">IF(OR($I$10,ISBLANK(INDEX(Bibelstellen!$2:$1048576,$A132,$I$4))),"",CONCATENATE("Weitere Themen: ",INDEX(Bibelstellen!$2:$1048576,$A132,$I$4)))</f>
        <v/>
      </c>
    </row>
    <row r="134" spans="1:6" x14ac:dyDescent="0.2">
      <c r="B134" s="24"/>
      <c r="C134" s="65" t="str" cm="1">
        <f t="array" ref="C134">IF(ISBLANK(INDEX(Bibelstellen!$2:$1048576,$A132,$I$8)),"",INDEX(Bibelstellen!$2:$1048576,$A132,$I$8))</f>
        <v/>
      </c>
      <c r="D134" s="65"/>
      <c r="F134" s="35" t="str">
        <f t="shared" ref="F134" si="50">C134</f>
        <v/>
      </c>
    </row>
    <row r="135" spans="1:6" x14ac:dyDescent="0.2">
      <c r="A135" s="34">
        <f>$A132+1</f>
        <v>45</v>
      </c>
      <c r="B135" s="66" t="str" cm="1">
        <f t="array" ref="B135">IF(OR(ISBLANK(INDEX(Bibelstellen!$2:$1048576,$A135,$I$3)),INDEX(Bibelstellen!$2:$1048576,$A135-1,$I$3)=INDEX(Bibelstellen!$2:$1048576,$A135,$I$3)),"",CONCATENATE("
",INDEX(Bibelstellen!$2:$1048576,$A135,$I$3)))</f>
        <v/>
      </c>
      <c r="C135" s="66"/>
      <c r="D135" s="66"/>
      <c r="F135" s="36" t="str">
        <f t="shared" ref="F135" si="51">B135</f>
        <v/>
      </c>
    </row>
    <row r="136" spans="1:6" x14ac:dyDescent="0.2">
      <c r="B136" s="24" t="str" cm="1">
        <f t="array" ref="B136">IF(ISBLANK(INDEX(Bibelstellen!$2:$1048576,$A135,$I$5)),"","→")</f>
        <v/>
      </c>
      <c r="C136" s="25" t="str" cm="1">
        <f t="array" ref="C136">IF(ISBLANK(INDEX(Bibelstellen!$2:$1048576,$A135,$I$5)),"",CONCATENATE(INDEX(Bibelstellen!$2:$1048576,$A135,$I$6),IF(INDEX(Bibelstellen!$2:$1048576,$A135,$I$7)="","",CONCATENATE(" (",INDEX(Bibelstellen!$2:$1048576,$A135,$I$7),")"))))</f>
        <v/>
      </c>
      <c r="D136" s="26" t="str" cm="1">
        <f t="array" ref="D136">IF(OR($I$10,ISBLANK(INDEX(Bibelstellen!$2:$1048576,$A135,$I$4))),"",CONCATENATE("Weitere Themen: ",INDEX(Bibelstellen!$2:$1048576,$A135,$I$4)))</f>
        <v/>
      </c>
    </row>
    <row r="137" spans="1:6" x14ac:dyDescent="0.2">
      <c r="B137" s="24"/>
      <c r="C137" s="65" t="str" cm="1">
        <f t="array" ref="C137">IF(ISBLANK(INDEX(Bibelstellen!$2:$1048576,$A135,$I$8)),"",INDEX(Bibelstellen!$2:$1048576,$A135,$I$8))</f>
        <v/>
      </c>
      <c r="D137" s="65"/>
      <c r="F137" s="35" t="str">
        <f t="shared" ref="F137" si="52">C137</f>
        <v/>
      </c>
    </row>
    <row r="138" spans="1:6" x14ac:dyDescent="0.2">
      <c r="A138" s="34">
        <f>$A135+1</f>
        <v>46</v>
      </c>
      <c r="B138" s="66" t="str" cm="1">
        <f t="array" ref="B138">IF(OR(ISBLANK(INDEX(Bibelstellen!$2:$1048576,$A138,$I$3)),INDEX(Bibelstellen!$2:$1048576,$A138-1,$I$3)=INDEX(Bibelstellen!$2:$1048576,$A138,$I$3)),"",CONCATENATE("
",INDEX(Bibelstellen!$2:$1048576,$A138,$I$3)))</f>
        <v/>
      </c>
      <c r="C138" s="66"/>
      <c r="D138" s="66"/>
      <c r="F138" s="36" t="str">
        <f t="shared" ref="F138" si="53">B138</f>
        <v/>
      </c>
    </row>
    <row r="139" spans="1:6" x14ac:dyDescent="0.2">
      <c r="B139" s="24" t="str" cm="1">
        <f t="array" ref="B139">IF(ISBLANK(INDEX(Bibelstellen!$2:$1048576,$A138,$I$5)),"","→")</f>
        <v/>
      </c>
      <c r="C139" s="25" t="str" cm="1">
        <f t="array" ref="C139">IF(ISBLANK(INDEX(Bibelstellen!$2:$1048576,$A138,$I$5)),"",CONCATENATE(INDEX(Bibelstellen!$2:$1048576,$A138,$I$6),IF(INDEX(Bibelstellen!$2:$1048576,$A138,$I$7)="","",CONCATENATE(" (",INDEX(Bibelstellen!$2:$1048576,$A138,$I$7),")"))))</f>
        <v/>
      </c>
      <c r="D139" s="26" t="str" cm="1">
        <f t="array" ref="D139">IF(OR($I$10,ISBLANK(INDEX(Bibelstellen!$2:$1048576,$A138,$I$4))),"",CONCATENATE("Weitere Themen: ",INDEX(Bibelstellen!$2:$1048576,$A138,$I$4)))</f>
        <v/>
      </c>
    </row>
    <row r="140" spans="1:6" x14ac:dyDescent="0.2">
      <c r="B140" s="24"/>
      <c r="C140" s="65" t="str" cm="1">
        <f t="array" ref="C140">IF(ISBLANK(INDEX(Bibelstellen!$2:$1048576,$A138,$I$8)),"",INDEX(Bibelstellen!$2:$1048576,$A138,$I$8))</f>
        <v/>
      </c>
      <c r="D140" s="65"/>
      <c r="F140" s="35" t="str">
        <f t="shared" ref="F140" si="54">C140</f>
        <v/>
      </c>
    </row>
    <row r="141" spans="1:6" x14ac:dyDescent="0.2">
      <c r="A141" s="34">
        <f>$A138+1</f>
        <v>47</v>
      </c>
      <c r="B141" s="66" t="str" cm="1">
        <f t="array" ref="B141">IF(OR(ISBLANK(INDEX(Bibelstellen!$2:$1048576,$A141,$I$3)),INDEX(Bibelstellen!$2:$1048576,$A141-1,$I$3)=INDEX(Bibelstellen!$2:$1048576,$A141,$I$3)),"",CONCATENATE("
",INDEX(Bibelstellen!$2:$1048576,$A141,$I$3)))</f>
        <v/>
      </c>
      <c r="C141" s="66"/>
      <c r="D141" s="66"/>
      <c r="F141" s="36" t="str">
        <f t="shared" ref="F141" si="55">B141</f>
        <v/>
      </c>
    </row>
    <row r="142" spans="1:6" x14ac:dyDescent="0.2">
      <c r="B142" s="24" t="str" cm="1">
        <f t="array" ref="B142">IF(ISBLANK(INDEX(Bibelstellen!$2:$1048576,$A141,$I$5)),"","→")</f>
        <v/>
      </c>
      <c r="C142" s="25" t="str" cm="1">
        <f t="array" ref="C142">IF(ISBLANK(INDEX(Bibelstellen!$2:$1048576,$A141,$I$5)),"",CONCATENATE(INDEX(Bibelstellen!$2:$1048576,$A141,$I$6),IF(INDEX(Bibelstellen!$2:$1048576,$A141,$I$7)="","",CONCATENATE(" (",INDEX(Bibelstellen!$2:$1048576,$A141,$I$7),")"))))</f>
        <v/>
      </c>
      <c r="D142" s="26" t="str" cm="1">
        <f t="array" ref="D142">IF(OR($I$10,ISBLANK(INDEX(Bibelstellen!$2:$1048576,$A141,$I$4))),"",CONCATENATE("Weitere Themen: ",INDEX(Bibelstellen!$2:$1048576,$A141,$I$4)))</f>
        <v/>
      </c>
    </row>
    <row r="143" spans="1:6" x14ac:dyDescent="0.2">
      <c r="B143" s="24"/>
      <c r="C143" s="65" t="str" cm="1">
        <f t="array" ref="C143">IF(ISBLANK(INDEX(Bibelstellen!$2:$1048576,$A141,$I$8)),"",INDEX(Bibelstellen!$2:$1048576,$A141,$I$8))</f>
        <v/>
      </c>
      <c r="D143" s="65"/>
      <c r="F143" s="35" t="str">
        <f t="shared" ref="F143" si="56">C143</f>
        <v/>
      </c>
    </row>
    <row r="144" spans="1:6" x14ac:dyDescent="0.2">
      <c r="A144" s="34">
        <f>$A141+1</f>
        <v>48</v>
      </c>
      <c r="B144" s="66" t="str" cm="1">
        <f t="array" ref="B144">IF(OR(ISBLANK(INDEX(Bibelstellen!$2:$1048576,$A144,$I$3)),INDEX(Bibelstellen!$2:$1048576,$A144-1,$I$3)=INDEX(Bibelstellen!$2:$1048576,$A144,$I$3)),"",CONCATENATE("
",INDEX(Bibelstellen!$2:$1048576,$A144,$I$3)))</f>
        <v/>
      </c>
      <c r="C144" s="66"/>
      <c r="D144" s="66"/>
      <c r="F144" s="36" t="str">
        <f t="shared" ref="F144" si="57">B144</f>
        <v/>
      </c>
    </row>
    <row r="145" spans="1:6" x14ac:dyDescent="0.2">
      <c r="B145" s="24" t="str" cm="1">
        <f t="array" ref="B145">IF(ISBLANK(INDEX(Bibelstellen!$2:$1048576,$A144,$I$5)),"","→")</f>
        <v/>
      </c>
      <c r="C145" s="25" t="str" cm="1">
        <f t="array" ref="C145">IF(ISBLANK(INDEX(Bibelstellen!$2:$1048576,$A144,$I$5)),"",CONCATENATE(INDEX(Bibelstellen!$2:$1048576,$A144,$I$6),IF(INDEX(Bibelstellen!$2:$1048576,$A144,$I$7)="","",CONCATENATE(" (",INDEX(Bibelstellen!$2:$1048576,$A144,$I$7),")"))))</f>
        <v/>
      </c>
      <c r="D145" s="26" t="str" cm="1">
        <f t="array" ref="D145">IF(OR($I$10,ISBLANK(INDEX(Bibelstellen!$2:$1048576,$A144,$I$4))),"",CONCATENATE("Weitere Themen: ",INDEX(Bibelstellen!$2:$1048576,$A144,$I$4)))</f>
        <v/>
      </c>
    </row>
    <row r="146" spans="1:6" x14ac:dyDescent="0.2">
      <c r="B146" s="24"/>
      <c r="C146" s="65" t="str" cm="1">
        <f t="array" ref="C146">IF(ISBLANK(INDEX(Bibelstellen!$2:$1048576,$A144,$I$8)),"",INDEX(Bibelstellen!$2:$1048576,$A144,$I$8))</f>
        <v/>
      </c>
      <c r="D146" s="65"/>
      <c r="F146" s="35" t="str">
        <f t="shared" ref="F146" si="58">C146</f>
        <v/>
      </c>
    </row>
    <row r="147" spans="1:6" x14ac:dyDescent="0.2">
      <c r="A147" s="34">
        <f>$A144+1</f>
        <v>49</v>
      </c>
      <c r="B147" s="66" t="str" cm="1">
        <f t="array" ref="B147">IF(OR(ISBLANK(INDEX(Bibelstellen!$2:$1048576,$A147,$I$3)),INDEX(Bibelstellen!$2:$1048576,$A147-1,$I$3)=INDEX(Bibelstellen!$2:$1048576,$A147,$I$3)),"",CONCATENATE("
",INDEX(Bibelstellen!$2:$1048576,$A147,$I$3)))</f>
        <v/>
      </c>
      <c r="C147" s="66"/>
      <c r="D147" s="66"/>
      <c r="F147" s="36" t="str">
        <f t="shared" ref="F147" si="59">B147</f>
        <v/>
      </c>
    </row>
    <row r="148" spans="1:6" x14ac:dyDescent="0.2">
      <c r="B148" s="24" t="str" cm="1">
        <f t="array" ref="B148">IF(ISBLANK(INDEX(Bibelstellen!$2:$1048576,$A147,$I$5)),"","→")</f>
        <v/>
      </c>
      <c r="C148" s="25" t="str" cm="1">
        <f t="array" ref="C148">IF(ISBLANK(INDEX(Bibelstellen!$2:$1048576,$A147,$I$5)),"",CONCATENATE(INDEX(Bibelstellen!$2:$1048576,$A147,$I$6),IF(INDEX(Bibelstellen!$2:$1048576,$A147,$I$7)="","",CONCATENATE(" (",INDEX(Bibelstellen!$2:$1048576,$A147,$I$7),")"))))</f>
        <v/>
      </c>
      <c r="D148" s="26" t="str" cm="1">
        <f t="array" ref="D148">IF(OR($I$10,ISBLANK(INDEX(Bibelstellen!$2:$1048576,$A147,$I$4))),"",CONCATENATE("Weitere Themen: ",INDEX(Bibelstellen!$2:$1048576,$A147,$I$4)))</f>
        <v/>
      </c>
    </row>
    <row r="149" spans="1:6" x14ac:dyDescent="0.2">
      <c r="B149" s="24"/>
      <c r="C149" s="65" t="str" cm="1">
        <f t="array" ref="C149">IF(ISBLANK(INDEX(Bibelstellen!$2:$1048576,$A147,$I$8)),"",INDEX(Bibelstellen!$2:$1048576,$A147,$I$8))</f>
        <v/>
      </c>
      <c r="D149" s="65"/>
      <c r="F149" s="35" t="str">
        <f t="shared" ref="F149" si="60">C149</f>
        <v/>
      </c>
    </row>
    <row r="150" spans="1:6" x14ac:dyDescent="0.2">
      <c r="A150" s="34">
        <f>$A147+1</f>
        <v>50</v>
      </c>
      <c r="B150" s="66" t="str" cm="1">
        <f t="array" ref="B150">IF(OR(ISBLANK(INDEX(Bibelstellen!$2:$1048576,$A150,$I$3)),INDEX(Bibelstellen!$2:$1048576,$A150-1,$I$3)=INDEX(Bibelstellen!$2:$1048576,$A150,$I$3)),"",CONCATENATE("
",INDEX(Bibelstellen!$2:$1048576,$A150,$I$3)))</f>
        <v/>
      </c>
      <c r="C150" s="66"/>
      <c r="D150" s="66"/>
      <c r="F150" s="36" t="str">
        <f t="shared" ref="F150" si="61">B150</f>
        <v/>
      </c>
    </row>
    <row r="151" spans="1:6" x14ac:dyDescent="0.2">
      <c r="B151" s="24" t="str" cm="1">
        <f t="array" ref="B151">IF(ISBLANK(INDEX(Bibelstellen!$2:$1048576,$A150,$I$5)),"","→")</f>
        <v/>
      </c>
      <c r="C151" s="25" t="str" cm="1">
        <f t="array" ref="C151">IF(ISBLANK(INDEX(Bibelstellen!$2:$1048576,$A150,$I$5)),"",CONCATENATE(INDEX(Bibelstellen!$2:$1048576,$A150,$I$6),IF(INDEX(Bibelstellen!$2:$1048576,$A150,$I$7)="","",CONCATENATE(" (",INDEX(Bibelstellen!$2:$1048576,$A150,$I$7),")"))))</f>
        <v/>
      </c>
      <c r="D151" s="26" t="str" cm="1">
        <f t="array" ref="D151">IF(OR($I$10,ISBLANK(INDEX(Bibelstellen!$2:$1048576,$A150,$I$4))),"",CONCATENATE("Weitere Themen: ",INDEX(Bibelstellen!$2:$1048576,$A150,$I$4)))</f>
        <v/>
      </c>
    </row>
    <row r="152" spans="1:6" x14ac:dyDescent="0.2">
      <c r="B152" s="24"/>
      <c r="C152" s="65" t="str" cm="1">
        <f t="array" ref="C152">IF(ISBLANK(INDEX(Bibelstellen!$2:$1048576,$A150,$I$8)),"",INDEX(Bibelstellen!$2:$1048576,$A150,$I$8))</f>
        <v/>
      </c>
      <c r="D152" s="65"/>
      <c r="F152" s="35" t="str">
        <f t="shared" ref="F152" si="62">C152</f>
        <v/>
      </c>
    </row>
    <row r="153" spans="1:6" x14ac:dyDescent="0.2">
      <c r="A153" s="34">
        <f>$A150+1</f>
        <v>51</v>
      </c>
      <c r="B153" s="66" t="str" cm="1">
        <f t="array" ref="B153">IF(OR(ISBLANK(INDEX(Bibelstellen!$2:$1048576,$A153,$I$3)),INDEX(Bibelstellen!$2:$1048576,$A153-1,$I$3)=INDEX(Bibelstellen!$2:$1048576,$A153,$I$3)),"",CONCATENATE("
",INDEX(Bibelstellen!$2:$1048576,$A153,$I$3)))</f>
        <v/>
      </c>
      <c r="C153" s="66"/>
      <c r="D153" s="66"/>
      <c r="F153" s="36" t="str">
        <f t="shared" ref="F153" si="63">B153</f>
        <v/>
      </c>
    </row>
    <row r="154" spans="1:6" x14ac:dyDescent="0.2">
      <c r="B154" s="24" t="str" cm="1">
        <f t="array" ref="B154">IF(ISBLANK(INDEX(Bibelstellen!$2:$1048576,$A153,$I$5)),"","→")</f>
        <v/>
      </c>
      <c r="C154" s="25" t="str" cm="1">
        <f t="array" ref="C154">IF(ISBLANK(INDEX(Bibelstellen!$2:$1048576,$A153,$I$5)),"",CONCATENATE(INDEX(Bibelstellen!$2:$1048576,$A153,$I$6),IF(INDEX(Bibelstellen!$2:$1048576,$A153,$I$7)="","",CONCATENATE(" (",INDEX(Bibelstellen!$2:$1048576,$A153,$I$7),")"))))</f>
        <v/>
      </c>
      <c r="D154" s="26" t="str" cm="1">
        <f t="array" ref="D154">IF(OR($I$10,ISBLANK(INDEX(Bibelstellen!$2:$1048576,$A153,$I$4))),"",CONCATENATE("Weitere Themen: ",INDEX(Bibelstellen!$2:$1048576,$A153,$I$4)))</f>
        <v/>
      </c>
    </row>
    <row r="155" spans="1:6" x14ac:dyDescent="0.2">
      <c r="B155" s="24"/>
      <c r="C155" s="65" t="str" cm="1">
        <f t="array" ref="C155">IF(ISBLANK(INDEX(Bibelstellen!$2:$1048576,$A153,$I$8)),"",INDEX(Bibelstellen!$2:$1048576,$A153,$I$8))</f>
        <v/>
      </c>
      <c r="D155" s="65"/>
      <c r="F155" s="35" t="str">
        <f t="shared" ref="F155" si="64">C155</f>
        <v/>
      </c>
    </row>
    <row r="156" spans="1:6" x14ac:dyDescent="0.2">
      <c r="A156" s="34">
        <f>$A153+1</f>
        <v>52</v>
      </c>
      <c r="B156" s="66" t="str" cm="1">
        <f t="array" ref="B156">IF(OR(ISBLANK(INDEX(Bibelstellen!$2:$1048576,$A156,$I$3)),INDEX(Bibelstellen!$2:$1048576,$A156-1,$I$3)=INDEX(Bibelstellen!$2:$1048576,$A156,$I$3)),"",CONCATENATE("
",INDEX(Bibelstellen!$2:$1048576,$A156,$I$3)))</f>
        <v/>
      </c>
      <c r="C156" s="66"/>
      <c r="D156" s="66"/>
      <c r="F156" s="36" t="str">
        <f t="shared" ref="F156" si="65">B156</f>
        <v/>
      </c>
    </row>
    <row r="157" spans="1:6" x14ac:dyDescent="0.2">
      <c r="B157" s="24" t="str" cm="1">
        <f t="array" ref="B157">IF(ISBLANK(INDEX(Bibelstellen!$2:$1048576,$A156,$I$5)),"","→")</f>
        <v/>
      </c>
      <c r="C157" s="25" t="str" cm="1">
        <f t="array" ref="C157">IF(ISBLANK(INDEX(Bibelstellen!$2:$1048576,$A156,$I$5)),"",CONCATENATE(INDEX(Bibelstellen!$2:$1048576,$A156,$I$6),IF(INDEX(Bibelstellen!$2:$1048576,$A156,$I$7)="","",CONCATENATE(" (",INDEX(Bibelstellen!$2:$1048576,$A156,$I$7),")"))))</f>
        <v/>
      </c>
      <c r="D157" s="26" t="str" cm="1">
        <f t="array" ref="D157">IF(OR($I$10,ISBLANK(INDEX(Bibelstellen!$2:$1048576,$A156,$I$4))),"",CONCATENATE("Weitere Themen: ",INDEX(Bibelstellen!$2:$1048576,$A156,$I$4)))</f>
        <v/>
      </c>
    </row>
    <row r="158" spans="1:6" x14ac:dyDescent="0.2">
      <c r="B158" s="24"/>
      <c r="C158" s="65" t="str" cm="1">
        <f t="array" ref="C158">IF(ISBLANK(INDEX(Bibelstellen!$2:$1048576,$A156,$I$8)),"",INDEX(Bibelstellen!$2:$1048576,$A156,$I$8))</f>
        <v/>
      </c>
      <c r="D158" s="65"/>
      <c r="F158" s="35" t="str">
        <f t="shared" ref="F158" si="66">C158</f>
        <v/>
      </c>
    </row>
    <row r="159" spans="1:6" x14ac:dyDescent="0.2">
      <c r="A159" s="34">
        <f>$A156+1</f>
        <v>53</v>
      </c>
      <c r="B159" s="66" t="str" cm="1">
        <f t="array" ref="B159">IF(OR(ISBLANK(INDEX(Bibelstellen!$2:$1048576,$A159,$I$3)),INDEX(Bibelstellen!$2:$1048576,$A159-1,$I$3)=INDEX(Bibelstellen!$2:$1048576,$A159,$I$3)),"",CONCATENATE("
",INDEX(Bibelstellen!$2:$1048576,$A159,$I$3)))</f>
        <v/>
      </c>
      <c r="C159" s="66"/>
      <c r="D159" s="66"/>
      <c r="F159" s="36" t="str">
        <f t="shared" ref="F159" si="67">B159</f>
        <v/>
      </c>
    </row>
    <row r="160" spans="1:6" x14ac:dyDescent="0.2">
      <c r="B160" s="24" t="str" cm="1">
        <f t="array" ref="B160">IF(ISBLANK(INDEX(Bibelstellen!$2:$1048576,$A159,$I$5)),"","→")</f>
        <v/>
      </c>
      <c r="C160" s="25" t="str" cm="1">
        <f t="array" ref="C160">IF(ISBLANK(INDEX(Bibelstellen!$2:$1048576,$A159,$I$5)),"",CONCATENATE(INDEX(Bibelstellen!$2:$1048576,$A159,$I$6),IF(INDEX(Bibelstellen!$2:$1048576,$A159,$I$7)="","",CONCATENATE(" (",INDEX(Bibelstellen!$2:$1048576,$A159,$I$7),")"))))</f>
        <v/>
      </c>
      <c r="D160" s="26" t="str" cm="1">
        <f t="array" ref="D160">IF(OR($I$10,ISBLANK(INDEX(Bibelstellen!$2:$1048576,$A159,$I$4))),"",CONCATENATE("Weitere Themen: ",INDEX(Bibelstellen!$2:$1048576,$A159,$I$4)))</f>
        <v/>
      </c>
    </row>
    <row r="161" spans="1:6" x14ac:dyDescent="0.2">
      <c r="B161" s="24"/>
      <c r="C161" s="65" t="str" cm="1">
        <f t="array" ref="C161">IF(ISBLANK(INDEX(Bibelstellen!$2:$1048576,$A159,$I$8)),"",INDEX(Bibelstellen!$2:$1048576,$A159,$I$8))</f>
        <v/>
      </c>
      <c r="D161" s="65"/>
      <c r="F161" s="35" t="str">
        <f t="shared" ref="F161" si="68">C161</f>
        <v/>
      </c>
    </row>
    <row r="162" spans="1:6" x14ac:dyDescent="0.2">
      <c r="A162" s="34">
        <f>$A159+1</f>
        <v>54</v>
      </c>
      <c r="B162" s="66" t="str" cm="1">
        <f t="array" ref="B162">IF(OR(ISBLANK(INDEX(Bibelstellen!$2:$1048576,$A162,$I$3)),INDEX(Bibelstellen!$2:$1048576,$A162-1,$I$3)=INDEX(Bibelstellen!$2:$1048576,$A162,$I$3)),"",CONCATENATE("
",INDEX(Bibelstellen!$2:$1048576,$A162,$I$3)))</f>
        <v/>
      </c>
      <c r="C162" s="66"/>
      <c r="D162" s="66"/>
      <c r="F162" s="36" t="str">
        <f t="shared" ref="F162" si="69">B162</f>
        <v/>
      </c>
    </row>
    <row r="163" spans="1:6" x14ac:dyDescent="0.2">
      <c r="B163" s="24" t="str" cm="1">
        <f t="array" ref="B163">IF(ISBLANK(INDEX(Bibelstellen!$2:$1048576,$A162,$I$5)),"","→")</f>
        <v/>
      </c>
      <c r="C163" s="25" t="str" cm="1">
        <f t="array" ref="C163">IF(ISBLANK(INDEX(Bibelstellen!$2:$1048576,$A162,$I$5)),"",CONCATENATE(INDEX(Bibelstellen!$2:$1048576,$A162,$I$6),IF(INDEX(Bibelstellen!$2:$1048576,$A162,$I$7)="","",CONCATENATE(" (",INDEX(Bibelstellen!$2:$1048576,$A162,$I$7),")"))))</f>
        <v/>
      </c>
      <c r="D163" s="26" t="str" cm="1">
        <f t="array" ref="D163">IF(OR($I$10,ISBLANK(INDEX(Bibelstellen!$2:$1048576,$A162,$I$4))),"",CONCATENATE("Weitere Themen: ",INDEX(Bibelstellen!$2:$1048576,$A162,$I$4)))</f>
        <v/>
      </c>
    </row>
    <row r="164" spans="1:6" x14ac:dyDescent="0.2">
      <c r="B164" s="24"/>
      <c r="C164" s="65" t="str" cm="1">
        <f t="array" ref="C164">IF(ISBLANK(INDEX(Bibelstellen!$2:$1048576,$A162,$I$8)),"",INDEX(Bibelstellen!$2:$1048576,$A162,$I$8))</f>
        <v/>
      </c>
      <c r="D164" s="65"/>
      <c r="F164" s="35" t="str">
        <f t="shared" ref="F164" si="70">C164</f>
        <v/>
      </c>
    </row>
    <row r="165" spans="1:6" x14ac:dyDescent="0.2">
      <c r="A165" s="34">
        <f>$A162+1</f>
        <v>55</v>
      </c>
      <c r="B165" s="66" t="str" cm="1">
        <f t="array" ref="B165">IF(OR(ISBLANK(INDEX(Bibelstellen!$2:$1048576,$A165,$I$3)),INDEX(Bibelstellen!$2:$1048576,$A165-1,$I$3)=INDEX(Bibelstellen!$2:$1048576,$A165,$I$3)),"",CONCATENATE("
",INDEX(Bibelstellen!$2:$1048576,$A165,$I$3)))</f>
        <v/>
      </c>
      <c r="C165" s="66"/>
      <c r="D165" s="66"/>
      <c r="F165" s="36" t="str">
        <f t="shared" ref="F165" si="71">B165</f>
        <v/>
      </c>
    </row>
    <row r="166" spans="1:6" x14ac:dyDescent="0.2">
      <c r="B166" s="24" t="str" cm="1">
        <f t="array" ref="B166">IF(ISBLANK(INDEX(Bibelstellen!$2:$1048576,$A165,$I$5)),"","→")</f>
        <v/>
      </c>
      <c r="C166" s="25" t="str" cm="1">
        <f t="array" ref="C166">IF(ISBLANK(INDEX(Bibelstellen!$2:$1048576,$A165,$I$5)),"",CONCATENATE(INDEX(Bibelstellen!$2:$1048576,$A165,$I$6),IF(INDEX(Bibelstellen!$2:$1048576,$A165,$I$7)="","",CONCATENATE(" (",INDEX(Bibelstellen!$2:$1048576,$A165,$I$7),")"))))</f>
        <v/>
      </c>
      <c r="D166" s="26" t="str" cm="1">
        <f t="array" ref="D166">IF(OR($I$10,ISBLANK(INDEX(Bibelstellen!$2:$1048576,$A165,$I$4))),"",CONCATENATE("Weitere Themen: ",INDEX(Bibelstellen!$2:$1048576,$A165,$I$4)))</f>
        <v/>
      </c>
    </row>
    <row r="167" spans="1:6" x14ac:dyDescent="0.2">
      <c r="B167" s="24"/>
      <c r="C167" s="65" t="str" cm="1">
        <f t="array" ref="C167">IF(ISBLANK(INDEX(Bibelstellen!$2:$1048576,$A165,$I$8)),"",INDEX(Bibelstellen!$2:$1048576,$A165,$I$8))</f>
        <v/>
      </c>
      <c r="D167" s="65"/>
      <c r="F167" s="35" t="str">
        <f t="shared" ref="F167" si="72">C167</f>
        <v/>
      </c>
    </row>
    <row r="168" spans="1:6" x14ac:dyDescent="0.2">
      <c r="A168" s="34">
        <f>$A165+1</f>
        <v>56</v>
      </c>
      <c r="B168" s="66" t="str" cm="1">
        <f t="array" ref="B168">IF(OR(ISBLANK(INDEX(Bibelstellen!$2:$1048576,$A168,$I$3)),INDEX(Bibelstellen!$2:$1048576,$A168-1,$I$3)=INDEX(Bibelstellen!$2:$1048576,$A168,$I$3)),"",CONCATENATE("
",INDEX(Bibelstellen!$2:$1048576,$A168,$I$3)))</f>
        <v/>
      </c>
      <c r="C168" s="66"/>
      <c r="D168" s="66"/>
      <c r="F168" s="36" t="str">
        <f t="shared" ref="F168" si="73">B168</f>
        <v/>
      </c>
    </row>
    <row r="169" spans="1:6" x14ac:dyDescent="0.2">
      <c r="B169" s="24" t="str" cm="1">
        <f t="array" ref="B169">IF(ISBLANK(INDEX(Bibelstellen!$2:$1048576,$A168,$I$5)),"","→")</f>
        <v/>
      </c>
      <c r="C169" s="25" t="str" cm="1">
        <f t="array" ref="C169">IF(ISBLANK(INDEX(Bibelstellen!$2:$1048576,$A168,$I$5)),"",CONCATENATE(INDEX(Bibelstellen!$2:$1048576,$A168,$I$6),IF(INDEX(Bibelstellen!$2:$1048576,$A168,$I$7)="","",CONCATENATE(" (",INDEX(Bibelstellen!$2:$1048576,$A168,$I$7),")"))))</f>
        <v/>
      </c>
      <c r="D169" s="26" t="str" cm="1">
        <f t="array" ref="D169">IF(OR($I$10,ISBLANK(INDEX(Bibelstellen!$2:$1048576,$A168,$I$4))),"",CONCATENATE("Weitere Themen: ",INDEX(Bibelstellen!$2:$1048576,$A168,$I$4)))</f>
        <v/>
      </c>
    </row>
    <row r="170" spans="1:6" x14ac:dyDescent="0.2">
      <c r="B170" s="24"/>
      <c r="C170" s="65" t="str" cm="1">
        <f t="array" ref="C170">IF(ISBLANK(INDEX(Bibelstellen!$2:$1048576,$A168,$I$8)),"",INDEX(Bibelstellen!$2:$1048576,$A168,$I$8))</f>
        <v/>
      </c>
      <c r="D170" s="65"/>
      <c r="F170" s="35" t="str">
        <f t="shared" ref="F170" si="74">C170</f>
        <v/>
      </c>
    </row>
    <row r="171" spans="1:6" x14ac:dyDescent="0.2">
      <c r="A171" s="34">
        <f>$A168+1</f>
        <v>57</v>
      </c>
      <c r="B171" s="66" t="str" cm="1">
        <f t="array" ref="B171">IF(OR(ISBLANK(INDEX(Bibelstellen!$2:$1048576,$A171,$I$3)),INDEX(Bibelstellen!$2:$1048576,$A171-1,$I$3)=INDEX(Bibelstellen!$2:$1048576,$A171,$I$3)),"",CONCATENATE("
",INDEX(Bibelstellen!$2:$1048576,$A171,$I$3)))</f>
        <v/>
      </c>
      <c r="C171" s="66"/>
      <c r="D171" s="66"/>
      <c r="F171" s="36" t="str">
        <f t="shared" ref="F171" si="75">B171</f>
        <v/>
      </c>
    </row>
    <row r="172" spans="1:6" x14ac:dyDescent="0.2">
      <c r="B172" s="24" t="str" cm="1">
        <f t="array" ref="B172">IF(ISBLANK(INDEX(Bibelstellen!$2:$1048576,$A171,$I$5)),"","→")</f>
        <v/>
      </c>
      <c r="C172" s="25" t="str" cm="1">
        <f t="array" ref="C172">IF(ISBLANK(INDEX(Bibelstellen!$2:$1048576,$A171,$I$5)),"",CONCATENATE(INDEX(Bibelstellen!$2:$1048576,$A171,$I$6),IF(INDEX(Bibelstellen!$2:$1048576,$A171,$I$7)="","",CONCATENATE(" (",INDEX(Bibelstellen!$2:$1048576,$A171,$I$7),")"))))</f>
        <v/>
      </c>
      <c r="D172" s="26" t="str" cm="1">
        <f t="array" ref="D172">IF(OR($I$10,ISBLANK(INDEX(Bibelstellen!$2:$1048576,$A171,$I$4))),"",CONCATENATE("Weitere Themen: ",INDEX(Bibelstellen!$2:$1048576,$A171,$I$4)))</f>
        <v/>
      </c>
    </row>
    <row r="173" spans="1:6" x14ac:dyDescent="0.2">
      <c r="B173" s="24"/>
      <c r="C173" s="65" t="str" cm="1">
        <f t="array" ref="C173">IF(ISBLANK(INDEX(Bibelstellen!$2:$1048576,$A171,$I$8)),"",INDEX(Bibelstellen!$2:$1048576,$A171,$I$8))</f>
        <v/>
      </c>
      <c r="D173" s="65"/>
      <c r="F173" s="35" t="str">
        <f t="shared" ref="F173" si="76">C173</f>
        <v/>
      </c>
    </row>
    <row r="174" spans="1:6" x14ac:dyDescent="0.2">
      <c r="A174" s="34">
        <f>$A171+1</f>
        <v>58</v>
      </c>
      <c r="B174" s="66" t="str" cm="1">
        <f t="array" ref="B174">IF(OR(ISBLANK(INDEX(Bibelstellen!$2:$1048576,$A174,$I$3)),INDEX(Bibelstellen!$2:$1048576,$A174-1,$I$3)=INDEX(Bibelstellen!$2:$1048576,$A174,$I$3)),"",CONCATENATE("
",INDEX(Bibelstellen!$2:$1048576,$A174,$I$3)))</f>
        <v/>
      </c>
      <c r="C174" s="66"/>
      <c r="D174" s="66"/>
      <c r="F174" s="36" t="str">
        <f t="shared" ref="F174" si="77">B174</f>
        <v/>
      </c>
    </row>
    <row r="175" spans="1:6" x14ac:dyDescent="0.2">
      <c r="B175" s="24" t="str" cm="1">
        <f t="array" ref="B175">IF(ISBLANK(INDEX(Bibelstellen!$2:$1048576,$A174,$I$5)),"","→")</f>
        <v/>
      </c>
      <c r="C175" s="25" t="str" cm="1">
        <f t="array" ref="C175">IF(ISBLANK(INDEX(Bibelstellen!$2:$1048576,$A174,$I$5)),"",CONCATENATE(INDEX(Bibelstellen!$2:$1048576,$A174,$I$6),IF(INDEX(Bibelstellen!$2:$1048576,$A174,$I$7)="","",CONCATENATE(" (",INDEX(Bibelstellen!$2:$1048576,$A174,$I$7),")"))))</f>
        <v/>
      </c>
      <c r="D175" s="26" t="str" cm="1">
        <f t="array" ref="D175">IF(OR($I$10,ISBLANK(INDEX(Bibelstellen!$2:$1048576,$A174,$I$4))),"",CONCATENATE("Weitere Themen: ",INDEX(Bibelstellen!$2:$1048576,$A174,$I$4)))</f>
        <v/>
      </c>
    </row>
    <row r="176" spans="1:6" x14ac:dyDescent="0.2">
      <c r="B176" s="24"/>
      <c r="C176" s="65" t="str" cm="1">
        <f t="array" ref="C176">IF(ISBLANK(INDEX(Bibelstellen!$2:$1048576,$A174,$I$8)),"",INDEX(Bibelstellen!$2:$1048576,$A174,$I$8))</f>
        <v/>
      </c>
      <c r="D176" s="65"/>
      <c r="F176" s="35" t="str">
        <f t="shared" ref="F176" si="78">C176</f>
        <v/>
      </c>
    </row>
    <row r="177" spans="1:6" x14ac:dyDescent="0.2">
      <c r="A177" s="34">
        <f>$A174+1</f>
        <v>59</v>
      </c>
      <c r="B177" s="66" t="str" cm="1">
        <f t="array" ref="B177">IF(OR(ISBLANK(INDEX(Bibelstellen!$2:$1048576,$A177,$I$3)),INDEX(Bibelstellen!$2:$1048576,$A177-1,$I$3)=INDEX(Bibelstellen!$2:$1048576,$A177,$I$3)),"",CONCATENATE("
",INDEX(Bibelstellen!$2:$1048576,$A177,$I$3)))</f>
        <v/>
      </c>
      <c r="C177" s="66"/>
      <c r="D177" s="66"/>
      <c r="F177" s="36" t="str">
        <f t="shared" ref="F177" si="79">B177</f>
        <v/>
      </c>
    </row>
    <row r="178" spans="1:6" x14ac:dyDescent="0.2">
      <c r="B178" s="24" t="str" cm="1">
        <f t="array" ref="B178">IF(ISBLANK(INDEX(Bibelstellen!$2:$1048576,$A177,$I$5)),"","→")</f>
        <v/>
      </c>
      <c r="C178" s="25" t="str" cm="1">
        <f t="array" ref="C178">IF(ISBLANK(INDEX(Bibelstellen!$2:$1048576,$A177,$I$5)),"",CONCATENATE(INDEX(Bibelstellen!$2:$1048576,$A177,$I$6),IF(INDEX(Bibelstellen!$2:$1048576,$A177,$I$7)="","",CONCATENATE(" (",INDEX(Bibelstellen!$2:$1048576,$A177,$I$7),")"))))</f>
        <v/>
      </c>
      <c r="D178" s="26" t="str" cm="1">
        <f t="array" ref="D178">IF(OR($I$10,ISBLANK(INDEX(Bibelstellen!$2:$1048576,$A177,$I$4))),"",CONCATENATE("Weitere Themen: ",INDEX(Bibelstellen!$2:$1048576,$A177,$I$4)))</f>
        <v/>
      </c>
    </row>
    <row r="179" spans="1:6" x14ac:dyDescent="0.2">
      <c r="B179" s="24"/>
      <c r="C179" s="65" t="str" cm="1">
        <f t="array" ref="C179">IF(ISBLANK(INDEX(Bibelstellen!$2:$1048576,$A177,$I$8)),"",INDEX(Bibelstellen!$2:$1048576,$A177,$I$8))</f>
        <v/>
      </c>
      <c r="D179" s="65"/>
      <c r="F179" s="35" t="str">
        <f t="shared" ref="F179" si="80">C179</f>
        <v/>
      </c>
    </row>
    <row r="180" spans="1:6" x14ac:dyDescent="0.2">
      <c r="A180" s="34">
        <f>$A177+1</f>
        <v>60</v>
      </c>
      <c r="B180" s="66" t="str" cm="1">
        <f t="array" ref="B180">IF(OR(ISBLANK(INDEX(Bibelstellen!$2:$1048576,$A180,$I$3)),INDEX(Bibelstellen!$2:$1048576,$A180-1,$I$3)=INDEX(Bibelstellen!$2:$1048576,$A180,$I$3)),"",CONCATENATE("
",INDEX(Bibelstellen!$2:$1048576,$A180,$I$3)))</f>
        <v/>
      </c>
      <c r="C180" s="66"/>
      <c r="D180" s="66"/>
      <c r="F180" s="36" t="str">
        <f t="shared" ref="F180" si="81">B180</f>
        <v/>
      </c>
    </row>
    <row r="181" spans="1:6" x14ac:dyDescent="0.2">
      <c r="B181" s="24" t="str" cm="1">
        <f t="array" ref="B181">IF(ISBLANK(INDEX(Bibelstellen!$2:$1048576,$A180,$I$5)),"","→")</f>
        <v/>
      </c>
      <c r="C181" s="25" t="str" cm="1">
        <f t="array" ref="C181">IF(ISBLANK(INDEX(Bibelstellen!$2:$1048576,$A180,$I$5)),"",CONCATENATE(INDEX(Bibelstellen!$2:$1048576,$A180,$I$6),IF(INDEX(Bibelstellen!$2:$1048576,$A180,$I$7)="","",CONCATENATE(" (",INDEX(Bibelstellen!$2:$1048576,$A180,$I$7),")"))))</f>
        <v/>
      </c>
      <c r="D181" s="26" t="str" cm="1">
        <f t="array" ref="D181">IF(OR($I$10,ISBLANK(INDEX(Bibelstellen!$2:$1048576,$A180,$I$4))),"",CONCATENATE("Weitere Themen: ",INDEX(Bibelstellen!$2:$1048576,$A180,$I$4)))</f>
        <v/>
      </c>
    </row>
    <row r="182" spans="1:6" x14ac:dyDescent="0.2">
      <c r="B182" s="24"/>
      <c r="C182" s="65" t="str" cm="1">
        <f t="array" ref="C182">IF(ISBLANK(INDEX(Bibelstellen!$2:$1048576,$A180,$I$8)),"",INDEX(Bibelstellen!$2:$1048576,$A180,$I$8))</f>
        <v/>
      </c>
      <c r="D182" s="65"/>
      <c r="F182" s="35" t="str">
        <f t="shared" ref="F182" si="82">C182</f>
        <v/>
      </c>
    </row>
    <row r="183" spans="1:6" x14ac:dyDescent="0.2">
      <c r="A183" s="34">
        <f>$A180+1</f>
        <v>61</v>
      </c>
      <c r="B183" s="66" t="str" cm="1">
        <f t="array" ref="B183">IF(OR(ISBLANK(INDEX(Bibelstellen!$2:$1048576,$A183,$I$3)),INDEX(Bibelstellen!$2:$1048576,$A183-1,$I$3)=INDEX(Bibelstellen!$2:$1048576,$A183,$I$3)),"",CONCATENATE("
",INDEX(Bibelstellen!$2:$1048576,$A183,$I$3)))</f>
        <v/>
      </c>
      <c r="C183" s="66"/>
      <c r="D183" s="66"/>
      <c r="F183" s="36" t="str">
        <f t="shared" ref="F183" si="83">B183</f>
        <v/>
      </c>
    </row>
    <row r="184" spans="1:6" x14ac:dyDescent="0.2">
      <c r="B184" s="24" t="str" cm="1">
        <f t="array" ref="B184">IF(ISBLANK(INDEX(Bibelstellen!$2:$1048576,$A183,$I$5)),"","→")</f>
        <v/>
      </c>
      <c r="C184" s="25" t="str" cm="1">
        <f t="array" ref="C184">IF(ISBLANK(INDEX(Bibelstellen!$2:$1048576,$A183,$I$5)),"",CONCATENATE(INDEX(Bibelstellen!$2:$1048576,$A183,$I$6),IF(INDEX(Bibelstellen!$2:$1048576,$A183,$I$7)="","",CONCATENATE(" (",INDEX(Bibelstellen!$2:$1048576,$A183,$I$7),")"))))</f>
        <v/>
      </c>
      <c r="D184" s="26" t="str" cm="1">
        <f t="array" ref="D184">IF(OR($I$10,ISBLANK(INDEX(Bibelstellen!$2:$1048576,$A183,$I$4))),"",CONCATENATE("Weitere Themen: ",INDEX(Bibelstellen!$2:$1048576,$A183,$I$4)))</f>
        <v/>
      </c>
    </row>
    <row r="185" spans="1:6" x14ac:dyDescent="0.2">
      <c r="B185" s="24"/>
      <c r="C185" s="65" t="str" cm="1">
        <f t="array" ref="C185">IF(ISBLANK(INDEX(Bibelstellen!$2:$1048576,$A183,$I$8)),"",INDEX(Bibelstellen!$2:$1048576,$A183,$I$8))</f>
        <v/>
      </c>
      <c r="D185" s="65"/>
      <c r="F185" s="35" t="str">
        <f t="shared" ref="F185" si="84">C185</f>
        <v/>
      </c>
    </row>
    <row r="186" spans="1:6" x14ac:dyDescent="0.2">
      <c r="A186" s="34">
        <f>$A183+1</f>
        <v>62</v>
      </c>
      <c r="B186" s="66" t="str" cm="1">
        <f t="array" ref="B186">IF(OR(ISBLANK(INDEX(Bibelstellen!$2:$1048576,$A186,$I$3)),INDEX(Bibelstellen!$2:$1048576,$A186-1,$I$3)=INDEX(Bibelstellen!$2:$1048576,$A186,$I$3)),"",CONCATENATE("
",INDEX(Bibelstellen!$2:$1048576,$A186,$I$3)))</f>
        <v/>
      </c>
      <c r="C186" s="66"/>
      <c r="D186" s="66"/>
      <c r="F186" s="36" t="str">
        <f t="shared" ref="F186" si="85">B186</f>
        <v/>
      </c>
    </row>
    <row r="187" spans="1:6" x14ac:dyDescent="0.2">
      <c r="B187" s="24" t="str" cm="1">
        <f t="array" ref="B187">IF(ISBLANK(INDEX(Bibelstellen!$2:$1048576,$A186,$I$5)),"","→")</f>
        <v/>
      </c>
      <c r="C187" s="25" t="str" cm="1">
        <f t="array" ref="C187">IF(ISBLANK(INDEX(Bibelstellen!$2:$1048576,$A186,$I$5)),"",CONCATENATE(INDEX(Bibelstellen!$2:$1048576,$A186,$I$6),IF(INDEX(Bibelstellen!$2:$1048576,$A186,$I$7)="","",CONCATENATE(" (",INDEX(Bibelstellen!$2:$1048576,$A186,$I$7),")"))))</f>
        <v/>
      </c>
      <c r="D187" s="26" t="str" cm="1">
        <f t="array" ref="D187">IF(OR($I$10,ISBLANK(INDEX(Bibelstellen!$2:$1048576,$A186,$I$4))),"",CONCATENATE("Weitere Themen: ",INDEX(Bibelstellen!$2:$1048576,$A186,$I$4)))</f>
        <v/>
      </c>
    </row>
    <row r="188" spans="1:6" x14ac:dyDescent="0.2">
      <c r="B188" s="24"/>
      <c r="C188" s="65" t="str" cm="1">
        <f t="array" ref="C188">IF(ISBLANK(INDEX(Bibelstellen!$2:$1048576,$A186,$I$8)),"",INDEX(Bibelstellen!$2:$1048576,$A186,$I$8))</f>
        <v/>
      </c>
      <c r="D188" s="65"/>
      <c r="F188" s="35" t="str">
        <f t="shared" ref="F188" si="86">C188</f>
        <v/>
      </c>
    </row>
    <row r="189" spans="1:6" x14ac:dyDescent="0.2">
      <c r="A189" s="34">
        <f>$A186+1</f>
        <v>63</v>
      </c>
      <c r="B189" s="66" t="str" cm="1">
        <f t="array" ref="B189">IF(OR(ISBLANK(INDEX(Bibelstellen!$2:$1048576,$A189,$I$3)),INDEX(Bibelstellen!$2:$1048576,$A189-1,$I$3)=INDEX(Bibelstellen!$2:$1048576,$A189,$I$3)),"",CONCATENATE("
",INDEX(Bibelstellen!$2:$1048576,$A189,$I$3)))</f>
        <v/>
      </c>
      <c r="C189" s="66"/>
      <c r="D189" s="66"/>
      <c r="F189" s="36" t="str">
        <f t="shared" ref="F189" si="87">B189</f>
        <v/>
      </c>
    </row>
    <row r="190" spans="1:6" x14ac:dyDescent="0.2">
      <c r="B190" s="24" t="str" cm="1">
        <f t="array" ref="B190">IF(ISBLANK(INDEX(Bibelstellen!$2:$1048576,$A189,$I$5)),"","→")</f>
        <v/>
      </c>
      <c r="C190" s="25" t="str" cm="1">
        <f t="array" ref="C190">IF(ISBLANK(INDEX(Bibelstellen!$2:$1048576,$A189,$I$5)),"",CONCATENATE(INDEX(Bibelstellen!$2:$1048576,$A189,$I$6),IF(INDEX(Bibelstellen!$2:$1048576,$A189,$I$7)="","",CONCATENATE(" (",INDEX(Bibelstellen!$2:$1048576,$A189,$I$7),")"))))</f>
        <v/>
      </c>
      <c r="D190" s="26" t="str" cm="1">
        <f t="array" ref="D190">IF(OR($I$10,ISBLANK(INDEX(Bibelstellen!$2:$1048576,$A189,$I$4))),"",CONCATENATE("Weitere Themen: ",INDEX(Bibelstellen!$2:$1048576,$A189,$I$4)))</f>
        <v/>
      </c>
    </row>
    <row r="191" spans="1:6" x14ac:dyDescent="0.2">
      <c r="B191" s="24"/>
      <c r="C191" s="65" t="str" cm="1">
        <f t="array" ref="C191">IF(ISBLANK(INDEX(Bibelstellen!$2:$1048576,$A189,$I$8)),"",INDEX(Bibelstellen!$2:$1048576,$A189,$I$8))</f>
        <v/>
      </c>
      <c r="D191" s="65"/>
      <c r="F191" s="35" t="str">
        <f t="shared" ref="F191" si="88">C191</f>
        <v/>
      </c>
    </row>
    <row r="192" spans="1:6" x14ac:dyDescent="0.2">
      <c r="A192" s="34">
        <f>$A189+1</f>
        <v>64</v>
      </c>
      <c r="B192" s="66" t="str" cm="1">
        <f t="array" ref="B192">IF(OR(ISBLANK(INDEX(Bibelstellen!$2:$1048576,$A192,$I$3)),INDEX(Bibelstellen!$2:$1048576,$A192-1,$I$3)=INDEX(Bibelstellen!$2:$1048576,$A192,$I$3)),"",CONCATENATE("
",INDEX(Bibelstellen!$2:$1048576,$A192,$I$3)))</f>
        <v/>
      </c>
      <c r="C192" s="66"/>
      <c r="D192" s="66"/>
      <c r="F192" s="36" t="str">
        <f t="shared" ref="F192" si="89">B192</f>
        <v/>
      </c>
    </row>
    <row r="193" spans="1:6" x14ac:dyDescent="0.2">
      <c r="B193" s="24" t="str" cm="1">
        <f t="array" ref="B193">IF(ISBLANK(INDEX(Bibelstellen!$2:$1048576,$A192,$I$5)),"","→")</f>
        <v/>
      </c>
      <c r="C193" s="25" t="str" cm="1">
        <f t="array" ref="C193">IF(ISBLANK(INDEX(Bibelstellen!$2:$1048576,$A192,$I$5)),"",CONCATENATE(INDEX(Bibelstellen!$2:$1048576,$A192,$I$6),IF(INDEX(Bibelstellen!$2:$1048576,$A192,$I$7)="","",CONCATENATE(" (",INDEX(Bibelstellen!$2:$1048576,$A192,$I$7),")"))))</f>
        <v/>
      </c>
      <c r="D193" s="26" t="str" cm="1">
        <f t="array" ref="D193">IF(OR($I$10,ISBLANK(INDEX(Bibelstellen!$2:$1048576,$A192,$I$4))),"",CONCATENATE("Weitere Themen: ",INDEX(Bibelstellen!$2:$1048576,$A192,$I$4)))</f>
        <v/>
      </c>
    </row>
    <row r="194" spans="1:6" x14ac:dyDescent="0.2">
      <c r="B194" s="24"/>
      <c r="C194" s="65" t="str" cm="1">
        <f t="array" ref="C194">IF(ISBLANK(INDEX(Bibelstellen!$2:$1048576,$A192,$I$8)),"",INDEX(Bibelstellen!$2:$1048576,$A192,$I$8))</f>
        <v/>
      </c>
      <c r="D194" s="65"/>
      <c r="F194" s="35" t="str">
        <f t="shared" ref="F194" si="90">C194</f>
        <v/>
      </c>
    </row>
    <row r="195" spans="1:6" x14ac:dyDescent="0.2">
      <c r="A195" s="34">
        <f>$A192+1</f>
        <v>65</v>
      </c>
      <c r="B195" s="66" t="str" cm="1">
        <f t="array" ref="B195">IF(OR(ISBLANK(INDEX(Bibelstellen!$2:$1048576,$A195,$I$3)),INDEX(Bibelstellen!$2:$1048576,$A195-1,$I$3)=INDEX(Bibelstellen!$2:$1048576,$A195,$I$3)),"",CONCATENATE("
",INDEX(Bibelstellen!$2:$1048576,$A195,$I$3)))</f>
        <v/>
      </c>
      <c r="C195" s="66"/>
      <c r="D195" s="66"/>
      <c r="F195" s="36" t="str">
        <f>B195</f>
        <v/>
      </c>
    </row>
    <row r="196" spans="1:6" x14ac:dyDescent="0.2">
      <c r="B196" s="24" t="str" cm="1">
        <f t="array" ref="B196">IF(ISBLANK(INDEX(Bibelstellen!$2:$1048576,$A195,$I$5)),"","→")</f>
        <v/>
      </c>
      <c r="C196" s="25" t="str" cm="1">
        <f t="array" ref="C196">IF(ISBLANK(INDEX(Bibelstellen!$2:$1048576,$A195,$I$5)),"",CONCATENATE(INDEX(Bibelstellen!$2:$1048576,$A195,$I$6),IF(INDEX(Bibelstellen!$2:$1048576,$A195,$I$7)="","",CONCATENATE(" (",INDEX(Bibelstellen!$2:$1048576,$A195,$I$7),")"))))</f>
        <v/>
      </c>
      <c r="D196" s="26" t="str" cm="1">
        <f t="array" ref="D196">IF(OR($I$10,ISBLANK(INDEX(Bibelstellen!$2:$1048576,$A195,$I$4))),"",CONCATENATE("Weitere Themen: ",INDEX(Bibelstellen!$2:$1048576,$A195,$I$4)))</f>
        <v/>
      </c>
    </row>
    <row r="197" spans="1:6" x14ac:dyDescent="0.2">
      <c r="B197" s="24"/>
      <c r="C197" s="65" t="str" cm="1">
        <f t="array" ref="C197">IF(ISBLANK(INDEX(Bibelstellen!$2:$1048576,$A195,$I$8)),"",INDEX(Bibelstellen!$2:$1048576,$A195,$I$8))</f>
        <v/>
      </c>
      <c r="D197" s="65"/>
      <c r="F197" s="35" t="str">
        <f t="shared" ref="F197" si="91">C197</f>
        <v/>
      </c>
    </row>
    <row r="198" spans="1:6" x14ac:dyDescent="0.2">
      <c r="A198" s="34">
        <f>$A195+1</f>
        <v>66</v>
      </c>
      <c r="B198" s="66" t="str" cm="1">
        <f t="array" ref="B198">IF(OR(ISBLANK(INDEX(Bibelstellen!$2:$1048576,$A198,$I$3)),INDEX(Bibelstellen!$2:$1048576,$A198-1,$I$3)=INDEX(Bibelstellen!$2:$1048576,$A198,$I$3)),"",CONCATENATE("
",INDEX(Bibelstellen!$2:$1048576,$A198,$I$3)))</f>
        <v/>
      </c>
      <c r="C198" s="66"/>
      <c r="D198" s="66"/>
      <c r="F198" s="36" t="str">
        <f>B198</f>
        <v/>
      </c>
    </row>
    <row r="199" spans="1:6" x14ac:dyDescent="0.2">
      <c r="B199" s="24" t="str" cm="1">
        <f t="array" ref="B199">IF(ISBLANK(INDEX(Bibelstellen!$2:$1048576,$A198,$I$5)),"","→")</f>
        <v/>
      </c>
      <c r="C199" s="25" t="str" cm="1">
        <f t="array" ref="C199">IF(ISBLANK(INDEX(Bibelstellen!$2:$1048576,$A198,$I$5)),"",CONCATENATE(INDEX(Bibelstellen!$2:$1048576,$A198,$I$6),IF(INDEX(Bibelstellen!$2:$1048576,$A198,$I$7)="","",CONCATENATE(" (",INDEX(Bibelstellen!$2:$1048576,$A198,$I$7),")"))))</f>
        <v/>
      </c>
      <c r="D199" s="26" t="str" cm="1">
        <f t="array" ref="D199">IF(OR($I$10,ISBLANK(INDEX(Bibelstellen!$2:$1048576,$A198,$I$4))),"",CONCATENATE("Weitere Themen: ",INDEX(Bibelstellen!$2:$1048576,$A198,$I$4)))</f>
        <v/>
      </c>
    </row>
    <row r="200" spans="1:6" x14ac:dyDescent="0.2">
      <c r="B200" s="24"/>
      <c r="C200" s="65" t="str" cm="1">
        <f t="array" ref="C200">IF(ISBLANK(INDEX(Bibelstellen!$2:$1048576,$A198,$I$8)),"",INDEX(Bibelstellen!$2:$1048576,$A198,$I$8))</f>
        <v/>
      </c>
      <c r="D200" s="65"/>
      <c r="F200" s="35" t="str">
        <f t="shared" ref="F200" si="92">C200</f>
        <v/>
      </c>
    </row>
    <row r="201" spans="1:6" x14ac:dyDescent="0.2">
      <c r="A201" s="34">
        <f>$A198+1</f>
        <v>67</v>
      </c>
      <c r="B201" s="66" t="str" cm="1">
        <f t="array" ref="B201">IF(OR(ISBLANK(INDEX(Bibelstellen!$2:$1048576,$A201,$I$3)),INDEX(Bibelstellen!$2:$1048576,$A201-1,$I$3)=INDEX(Bibelstellen!$2:$1048576,$A201,$I$3)),"",CONCATENATE("
",INDEX(Bibelstellen!$2:$1048576,$A201,$I$3)))</f>
        <v/>
      </c>
      <c r="C201" s="66"/>
      <c r="D201" s="66"/>
      <c r="F201" s="36" t="str">
        <f>B201</f>
        <v/>
      </c>
    </row>
    <row r="202" spans="1:6" x14ac:dyDescent="0.2">
      <c r="B202" s="24" t="str" cm="1">
        <f t="array" ref="B202">IF(ISBLANK(INDEX(Bibelstellen!$2:$1048576,$A201,$I$5)),"","→")</f>
        <v/>
      </c>
      <c r="C202" s="25" t="str" cm="1">
        <f t="array" ref="C202">IF(ISBLANK(INDEX(Bibelstellen!$2:$1048576,$A201,$I$5)),"",CONCATENATE(INDEX(Bibelstellen!$2:$1048576,$A201,$I$6),IF(INDEX(Bibelstellen!$2:$1048576,$A201,$I$7)="","",CONCATENATE(" (",INDEX(Bibelstellen!$2:$1048576,$A201,$I$7),")"))))</f>
        <v/>
      </c>
      <c r="D202" s="26" t="str" cm="1">
        <f t="array" ref="D202">IF(OR($I$10,ISBLANK(INDEX(Bibelstellen!$2:$1048576,$A201,$I$4))),"",CONCATENATE("Weitere Themen: ",INDEX(Bibelstellen!$2:$1048576,$A201,$I$4)))</f>
        <v/>
      </c>
    </row>
    <row r="203" spans="1:6" x14ac:dyDescent="0.2">
      <c r="B203" s="24"/>
      <c r="C203" s="65" t="str" cm="1">
        <f t="array" ref="C203">IF(ISBLANK(INDEX(Bibelstellen!$2:$1048576,$A201,$I$8)),"",INDEX(Bibelstellen!$2:$1048576,$A201,$I$8))</f>
        <v/>
      </c>
      <c r="D203" s="65"/>
      <c r="F203" s="35" t="str">
        <f t="shared" ref="F203" si="93">C203</f>
        <v/>
      </c>
    </row>
    <row r="204" spans="1:6" x14ac:dyDescent="0.2">
      <c r="A204" s="34">
        <f>$A201+1</f>
        <v>68</v>
      </c>
      <c r="B204" s="66" t="str" cm="1">
        <f t="array" ref="B204">IF(OR(ISBLANK(INDEX(Bibelstellen!$2:$1048576,$A204,$I$3)),INDEX(Bibelstellen!$2:$1048576,$A204-1,$I$3)=INDEX(Bibelstellen!$2:$1048576,$A204,$I$3)),"",CONCATENATE("
",INDEX(Bibelstellen!$2:$1048576,$A204,$I$3)))</f>
        <v/>
      </c>
      <c r="C204" s="66"/>
      <c r="D204" s="66"/>
      <c r="F204" s="36" t="str">
        <f t="shared" ref="F204" si="94">B204</f>
        <v/>
      </c>
    </row>
    <row r="205" spans="1:6" x14ac:dyDescent="0.2">
      <c r="B205" s="24" t="str" cm="1">
        <f t="array" ref="B205">IF(ISBLANK(INDEX(Bibelstellen!$2:$1048576,$A204,$I$5)),"","→")</f>
        <v/>
      </c>
      <c r="C205" s="25" t="str" cm="1">
        <f t="array" ref="C205">IF(ISBLANK(INDEX(Bibelstellen!$2:$1048576,$A204,$I$5)),"",CONCATENATE(INDEX(Bibelstellen!$2:$1048576,$A204,$I$6),IF(INDEX(Bibelstellen!$2:$1048576,$A204,$I$7)="","",CONCATENATE(" (",INDEX(Bibelstellen!$2:$1048576,$A204,$I$7),")"))))</f>
        <v/>
      </c>
      <c r="D205" s="26" t="str" cm="1">
        <f t="array" ref="D205">IF(OR($I$10,ISBLANK(INDEX(Bibelstellen!$2:$1048576,$A204,$I$4))),"",CONCATENATE("Weitere Themen: ",INDEX(Bibelstellen!$2:$1048576,$A204,$I$4)))</f>
        <v/>
      </c>
    </row>
    <row r="206" spans="1:6" x14ac:dyDescent="0.2">
      <c r="B206" s="24"/>
      <c r="C206" s="65" t="str" cm="1">
        <f t="array" ref="C206">IF(ISBLANK(INDEX(Bibelstellen!$2:$1048576,$A204,$I$8)),"",INDEX(Bibelstellen!$2:$1048576,$A204,$I$8))</f>
        <v/>
      </c>
      <c r="D206" s="65"/>
      <c r="F206" s="35" t="str">
        <f t="shared" ref="F206" si="95">C206</f>
        <v/>
      </c>
    </row>
    <row r="207" spans="1:6" x14ac:dyDescent="0.2">
      <c r="A207" s="34">
        <f>$A204+1</f>
        <v>69</v>
      </c>
      <c r="B207" s="66" t="str" cm="1">
        <f t="array" ref="B207">IF(OR(ISBLANK(INDEX(Bibelstellen!$2:$1048576,$A207,$I$3)),INDEX(Bibelstellen!$2:$1048576,$A207-1,$I$3)=INDEX(Bibelstellen!$2:$1048576,$A207,$I$3)),"",CONCATENATE("
",INDEX(Bibelstellen!$2:$1048576,$A207,$I$3)))</f>
        <v/>
      </c>
      <c r="C207" s="66"/>
      <c r="D207" s="66"/>
      <c r="F207" s="36" t="str">
        <f t="shared" ref="F207" si="96">B207</f>
        <v/>
      </c>
    </row>
    <row r="208" spans="1:6" x14ac:dyDescent="0.2">
      <c r="B208" s="24" t="str" cm="1">
        <f t="array" ref="B208">IF(ISBLANK(INDEX(Bibelstellen!$2:$1048576,$A207,$I$5)),"","→")</f>
        <v/>
      </c>
      <c r="C208" s="25" t="str" cm="1">
        <f t="array" ref="C208">IF(ISBLANK(INDEX(Bibelstellen!$2:$1048576,$A207,$I$5)),"",CONCATENATE(INDEX(Bibelstellen!$2:$1048576,$A207,$I$6),IF(INDEX(Bibelstellen!$2:$1048576,$A207,$I$7)="","",CONCATENATE(" (",INDEX(Bibelstellen!$2:$1048576,$A207,$I$7),")"))))</f>
        <v/>
      </c>
      <c r="D208" s="26" t="str" cm="1">
        <f t="array" ref="D208">IF(OR($I$10,ISBLANK(INDEX(Bibelstellen!$2:$1048576,$A207,$I$4))),"",CONCATENATE("Weitere Themen: ",INDEX(Bibelstellen!$2:$1048576,$A207,$I$4)))</f>
        <v/>
      </c>
    </row>
    <row r="209" spans="1:6" x14ac:dyDescent="0.2">
      <c r="B209" s="24"/>
      <c r="C209" s="65" t="str" cm="1">
        <f t="array" ref="C209">IF(ISBLANK(INDEX(Bibelstellen!$2:$1048576,$A207,$I$8)),"",INDEX(Bibelstellen!$2:$1048576,$A207,$I$8))</f>
        <v/>
      </c>
      <c r="D209" s="65"/>
      <c r="F209" s="35" t="str">
        <f t="shared" ref="F209" si="97">C209</f>
        <v/>
      </c>
    </row>
    <row r="210" spans="1:6" x14ac:dyDescent="0.2">
      <c r="A210" s="34">
        <f>$A207+1</f>
        <v>70</v>
      </c>
      <c r="B210" s="66" t="str" cm="1">
        <f t="array" ref="B210">IF(OR(ISBLANK(INDEX(Bibelstellen!$2:$1048576,$A210,$I$3)),INDEX(Bibelstellen!$2:$1048576,$A210-1,$I$3)=INDEX(Bibelstellen!$2:$1048576,$A210,$I$3)),"",CONCATENATE("
",INDEX(Bibelstellen!$2:$1048576,$A210,$I$3)))</f>
        <v/>
      </c>
      <c r="C210" s="66"/>
      <c r="D210" s="66"/>
      <c r="F210" s="36" t="str">
        <f t="shared" ref="F210" si="98">B210</f>
        <v/>
      </c>
    </row>
    <row r="211" spans="1:6" x14ac:dyDescent="0.2">
      <c r="B211" s="24" t="str" cm="1">
        <f t="array" ref="B211">IF(ISBLANK(INDEX(Bibelstellen!$2:$1048576,$A210,$I$5)),"","→")</f>
        <v/>
      </c>
      <c r="C211" s="25" t="str" cm="1">
        <f t="array" ref="C211">IF(ISBLANK(INDEX(Bibelstellen!$2:$1048576,$A210,$I$5)),"",CONCATENATE(INDEX(Bibelstellen!$2:$1048576,$A210,$I$6),IF(INDEX(Bibelstellen!$2:$1048576,$A210,$I$7)="","",CONCATENATE(" (",INDEX(Bibelstellen!$2:$1048576,$A210,$I$7),")"))))</f>
        <v/>
      </c>
      <c r="D211" s="26" t="str" cm="1">
        <f t="array" ref="D211">IF(OR($I$10,ISBLANK(INDEX(Bibelstellen!$2:$1048576,$A210,$I$4))),"",CONCATENATE("Weitere Themen: ",INDEX(Bibelstellen!$2:$1048576,$A210,$I$4)))</f>
        <v/>
      </c>
    </row>
    <row r="212" spans="1:6" x14ac:dyDescent="0.2">
      <c r="B212" s="24"/>
      <c r="C212" s="65" t="str" cm="1">
        <f t="array" ref="C212">IF(ISBLANK(INDEX(Bibelstellen!$2:$1048576,$A210,$I$8)),"",INDEX(Bibelstellen!$2:$1048576,$A210,$I$8))</f>
        <v/>
      </c>
      <c r="D212" s="65"/>
      <c r="F212" s="35" t="str">
        <f t="shared" ref="F212" si="99">C212</f>
        <v/>
      </c>
    </row>
    <row r="213" spans="1:6" x14ac:dyDescent="0.2">
      <c r="A213" s="34">
        <f>$A210+1</f>
        <v>71</v>
      </c>
      <c r="B213" s="66" t="str" cm="1">
        <f t="array" ref="B213">IF(OR(ISBLANK(INDEX(Bibelstellen!$2:$1048576,$A213,$I$3)),INDEX(Bibelstellen!$2:$1048576,$A213-1,$I$3)=INDEX(Bibelstellen!$2:$1048576,$A213,$I$3)),"",CONCATENATE("
",INDEX(Bibelstellen!$2:$1048576,$A213,$I$3)))</f>
        <v/>
      </c>
      <c r="C213" s="66"/>
      <c r="D213" s="66"/>
      <c r="F213" s="36" t="str">
        <f t="shared" ref="F213" si="100">B213</f>
        <v/>
      </c>
    </row>
    <row r="214" spans="1:6" x14ac:dyDescent="0.2">
      <c r="B214" s="24" t="str" cm="1">
        <f t="array" ref="B214">IF(ISBLANK(INDEX(Bibelstellen!$2:$1048576,$A213,$I$5)),"","→")</f>
        <v/>
      </c>
      <c r="C214" s="25" t="str" cm="1">
        <f t="array" ref="C214">IF(ISBLANK(INDEX(Bibelstellen!$2:$1048576,$A213,$I$5)),"",CONCATENATE(INDEX(Bibelstellen!$2:$1048576,$A213,$I$6),IF(INDEX(Bibelstellen!$2:$1048576,$A213,$I$7)="","",CONCATENATE(" (",INDEX(Bibelstellen!$2:$1048576,$A213,$I$7),")"))))</f>
        <v/>
      </c>
      <c r="D214" s="26" t="str" cm="1">
        <f t="array" ref="D214">IF(OR($I$10,ISBLANK(INDEX(Bibelstellen!$2:$1048576,$A213,$I$4))),"",CONCATENATE("Weitere Themen: ",INDEX(Bibelstellen!$2:$1048576,$A213,$I$4)))</f>
        <v/>
      </c>
    </row>
    <row r="215" spans="1:6" x14ac:dyDescent="0.2">
      <c r="B215" s="24"/>
      <c r="C215" s="65" t="str" cm="1">
        <f t="array" ref="C215">IF(ISBLANK(INDEX(Bibelstellen!$2:$1048576,$A213,$I$8)),"",INDEX(Bibelstellen!$2:$1048576,$A213,$I$8))</f>
        <v/>
      </c>
      <c r="D215" s="65"/>
      <c r="F215" s="35" t="str">
        <f t="shared" ref="F215" si="101">C215</f>
        <v/>
      </c>
    </row>
    <row r="216" spans="1:6" x14ac:dyDescent="0.2">
      <c r="A216" s="34">
        <f>$A213+1</f>
        <v>72</v>
      </c>
      <c r="B216" s="66" t="str" cm="1">
        <f t="array" ref="B216">IF(OR(ISBLANK(INDEX(Bibelstellen!$2:$1048576,$A216,$I$3)),INDEX(Bibelstellen!$2:$1048576,$A216-1,$I$3)=INDEX(Bibelstellen!$2:$1048576,$A216,$I$3)),"",CONCATENATE("
",INDEX(Bibelstellen!$2:$1048576,$A216,$I$3)))</f>
        <v/>
      </c>
      <c r="C216" s="66"/>
      <c r="D216" s="66"/>
      <c r="F216" s="36" t="str">
        <f t="shared" ref="F216" si="102">B216</f>
        <v/>
      </c>
    </row>
    <row r="217" spans="1:6" x14ac:dyDescent="0.2">
      <c r="B217" s="24" t="str" cm="1">
        <f t="array" ref="B217">IF(ISBLANK(INDEX(Bibelstellen!$2:$1048576,$A216,$I$5)),"","→")</f>
        <v/>
      </c>
      <c r="C217" s="25" t="str" cm="1">
        <f t="array" ref="C217">IF(ISBLANK(INDEX(Bibelstellen!$2:$1048576,$A216,$I$5)),"",CONCATENATE(INDEX(Bibelstellen!$2:$1048576,$A216,$I$6),IF(INDEX(Bibelstellen!$2:$1048576,$A216,$I$7)="","",CONCATENATE(" (",INDEX(Bibelstellen!$2:$1048576,$A216,$I$7),")"))))</f>
        <v/>
      </c>
      <c r="D217" s="26" t="str" cm="1">
        <f t="array" ref="D217">IF(OR($I$10,ISBLANK(INDEX(Bibelstellen!$2:$1048576,$A216,$I$4))),"",CONCATENATE("Weitere Themen: ",INDEX(Bibelstellen!$2:$1048576,$A216,$I$4)))</f>
        <v/>
      </c>
    </row>
    <row r="218" spans="1:6" x14ac:dyDescent="0.2">
      <c r="B218" s="24"/>
      <c r="C218" s="65" t="str" cm="1">
        <f t="array" ref="C218">IF(ISBLANK(INDEX(Bibelstellen!$2:$1048576,$A216,$I$8)),"",INDEX(Bibelstellen!$2:$1048576,$A216,$I$8))</f>
        <v/>
      </c>
      <c r="D218" s="65"/>
      <c r="F218" s="35" t="str">
        <f t="shared" ref="F218" si="103">C218</f>
        <v/>
      </c>
    </row>
    <row r="219" spans="1:6" x14ac:dyDescent="0.2">
      <c r="A219" s="34">
        <f>$A216+1</f>
        <v>73</v>
      </c>
      <c r="B219" s="66" t="str" cm="1">
        <f t="array" ref="B219">IF(OR(ISBLANK(INDEX(Bibelstellen!$2:$1048576,$A219,$I$3)),INDEX(Bibelstellen!$2:$1048576,$A219-1,$I$3)=INDEX(Bibelstellen!$2:$1048576,$A219,$I$3)),"",CONCATENATE("
",INDEX(Bibelstellen!$2:$1048576,$A219,$I$3)))</f>
        <v/>
      </c>
      <c r="C219" s="66"/>
      <c r="D219" s="66"/>
      <c r="F219" s="36" t="str">
        <f t="shared" ref="F219" si="104">B219</f>
        <v/>
      </c>
    </row>
    <row r="220" spans="1:6" x14ac:dyDescent="0.2">
      <c r="B220" s="24" t="str" cm="1">
        <f t="array" ref="B220">IF(ISBLANK(INDEX(Bibelstellen!$2:$1048576,$A219,$I$5)),"","→")</f>
        <v/>
      </c>
      <c r="C220" s="25" t="str" cm="1">
        <f t="array" ref="C220">IF(ISBLANK(INDEX(Bibelstellen!$2:$1048576,$A219,$I$5)),"",CONCATENATE(INDEX(Bibelstellen!$2:$1048576,$A219,$I$6),IF(INDEX(Bibelstellen!$2:$1048576,$A219,$I$7)="","",CONCATENATE(" (",INDEX(Bibelstellen!$2:$1048576,$A219,$I$7),")"))))</f>
        <v/>
      </c>
      <c r="D220" s="26" t="str" cm="1">
        <f t="array" ref="D220">IF(OR($I$10,ISBLANK(INDEX(Bibelstellen!$2:$1048576,$A219,$I$4))),"",CONCATENATE("Weitere Themen: ",INDEX(Bibelstellen!$2:$1048576,$A219,$I$4)))</f>
        <v/>
      </c>
    </row>
    <row r="221" spans="1:6" x14ac:dyDescent="0.2">
      <c r="B221" s="24"/>
      <c r="C221" s="65" t="str" cm="1">
        <f t="array" ref="C221">IF(ISBLANK(INDEX(Bibelstellen!$2:$1048576,$A219,$I$8)),"",INDEX(Bibelstellen!$2:$1048576,$A219,$I$8))</f>
        <v/>
      </c>
      <c r="D221" s="65"/>
      <c r="F221" s="35" t="str">
        <f t="shared" ref="F221" si="105">C221</f>
        <v/>
      </c>
    </row>
    <row r="222" spans="1:6" x14ac:dyDescent="0.2">
      <c r="A222" s="34">
        <f>$A219+1</f>
        <v>74</v>
      </c>
      <c r="B222" s="66" t="str" cm="1">
        <f t="array" ref="B222">IF(OR(ISBLANK(INDEX(Bibelstellen!$2:$1048576,$A222,$I$3)),INDEX(Bibelstellen!$2:$1048576,$A222-1,$I$3)=INDEX(Bibelstellen!$2:$1048576,$A222,$I$3)),"",CONCATENATE("
",INDEX(Bibelstellen!$2:$1048576,$A222,$I$3)))</f>
        <v/>
      </c>
      <c r="C222" s="66"/>
      <c r="D222" s="66"/>
      <c r="F222" s="36" t="str">
        <f t="shared" ref="F222" si="106">B222</f>
        <v/>
      </c>
    </row>
    <row r="223" spans="1:6" x14ac:dyDescent="0.2">
      <c r="B223" s="24" t="str" cm="1">
        <f t="array" ref="B223">IF(ISBLANK(INDEX(Bibelstellen!$2:$1048576,$A222,$I$5)),"","→")</f>
        <v/>
      </c>
      <c r="C223" s="25" t="str" cm="1">
        <f t="array" ref="C223">IF(ISBLANK(INDEX(Bibelstellen!$2:$1048576,$A222,$I$5)),"",CONCATENATE(INDEX(Bibelstellen!$2:$1048576,$A222,$I$6),IF(INDEX(Bibelstellen!$2:$1048576,$A222,$I$7)="","",CONCATENATE(" (",INDEX(Bibelstellen!$2:$1048576,$A222,$I$7),")"))))</f>
        <v/>
      </c>
      <c r="D223" s="26" t="str" cm="1">
        <f t="array" ref="D223">IF(OR($I$10,ISBLANK(INDEX(Bibelstellen!$2:$1048576,$A222,$I$4))),"",CONCATENATE("Weitere Themen: ",INDEX(Bibelstellen!$2:$1048576,$A222,$I$4)))</f>
        <v/>
      </c>
    </row>
    <row r="224" spans="1:6" x14ac:dyDescent="0.2">
      <c r="B224" s="24"/>
      <c r="C224" s="65" t="str" cm="1">
        <f t="array" ref="C224">IF(ISBLANK(INDEX(Bibelstellen!$2:$1048576,$A222,$I$8)),"",INDEX(Bibelstellen!$2:$1048576,$A222,$I$8))</f>
        <v/>
      </c>
      <c r="D224" s="65"/>
      <c r="F224" s="35" t="str">
        <f t="shared" ref="F224" si="107">C224</f>
        <v/>
      </c>
    </row>
    <row r="225" spans="1:6" x14ac:dyDescent="0.2">
      <c r="A225" s="34">
        <f>$A222+1</f>
        <v>75</v>
      </c>
      <c r="B225" s="66" t="str" cm="1">
        <f t="array" ref="B225">IF(OR(ISBLANK(INDEX(Bibelstellen!$2:$1048576,$A225,$I$3)),INDEX(Bibelstellen!$2:$1048576,$A225-1,$I$3)=INDEX(Bibelstellen!$2:$1048576,$A225,$I$3)),"",CONCATENATE("
",INDEX(Bibelstellen!$2:$1048576,$A225,$I$3)))</f>
        <v/>
      </c>
      <c r="C225" s="66"/>
      <c r="D225" s="66"/>
      <c r="F225" s="36" t="str">
        <f t="shared" ref="F225" si="108">B225</f>
        <v/>
      </c>
    </row>
    <row r="226" spans="1:6" x14ac:dyDescent="0.2">
      <c r="B226" s="24" t="str" cm="1">
        <f t="array" ref="B226">IF(ISBLANK(INDEX(Bibelstellen!$2:$1048576,$A225,$I$5)),"","→")</f>
        <v/>
      </c>
      <c r="C226" s="25" t="str" cm="1">
        <f t="array" ref="C226">IF(ISBLANK(INDEX(Bibelstellen!$2:$1048576,$A225,$I$5)),"",CONCATENATE(INDEX(Bibelstellen!$2:$1048576,$A225,$I$6),IF(INDEX(Bibelstellen!$2:$1048576,$A225,$I$7)="","",CONCATENATE(" (",INDEX(Bibelstellen!$2:$1048576,$A225,$I$7),")"))))</f>
        <v/>
      </c>
      <c r="D226" s="26" t="str" cm="1">
        <f t="array" ref="D226">IF(OR($I$10,ISBLANK(INDEX(Bibelstellen!$2:$1048576,$A225,$I$4))),"",CONCATENATE("Weitere Themen: ",INDEX(Bibelstellen!$2:$1048576,$A225,$I$4)))</f>
        <v/>
      </c>
    </row>
    <row r="227" spans="1:6" x14ac:dyDescent="0.2">
      <c r="B227" s="24"/>
      <c r="C227" s="65" t="str" cm="1">
        <f t="array" ref="C227">IF(ISBLANK(INDEX(Bibelstellen!$2:$1048576,$A225,$I$8)),"",INDEX(Bibelstellen!$2:$1048576,$A225,$I$8))</f>
        <v/>
      </c>
      <c r="D227" s="65"/>
      <c r="F227" s="35" t="str">
        <f t="shared" ref="F227" si="109">C227</f>
        <v/>
      </c>
    </row>
    <row r="228" spans="1:6" x14ac:dyDescent="0.2">
      <c r="A228" s="34">
        <f>$A225+1</f>
        <v>76</v>
      </c>
      <c r="B228" s="66" t="str" cm="1">
        <f t="array" ref="B228">IF(OR(ISBLANK(INDEX(Bibelstellen!$2:$1048576,$A228,$I$3)),INDEX(Bibelstellen!$2:$1048576,$A228-1,$I$3)=INDEX(Bibelstellen!$2:$1048576,$A228,$I$3)),"",CONCATENATE("
",INDEX(Bibelstellen!$2:$1048576,$A228,$I$3)))</f>
        <v/>
      </c>
      <c r="C228" s="66"/>
      <c r="D228" s="66"/>
      <c r="F228" s="36" t="str">
        <f t="shared" ref="F228" si="110">B228</f>
        <v/>
      </c>
    </row>
    <row r="229" spans="1:6" x14ac:dyDescent="0.2">
      <c r="B229" s="24" t="str" cm="1">
        <f t="array" ref="B229">IF(ISBLANK(INDEX(Bibelstellen!$2:$1048576,$A228,$I$5)),"","→")</f>
        <v/>
      </c>
      <c r="C229" s="25" t="str" cm="1">
        <f t="array" ref="C229">IF(ISBLANK(INDEX(Bibelstellen!$2:$1048576,$A228,$I$5)),"",CONCATENATE(INDEX(Bibelstellen!$2:$1048576,$A228,$I$6),IF(INDEX(Bibelstellen!$2:$1048576,$A228,$I$7)="","",CONCATENATE(" (",INDEX(Bibelstellen!$2:$1048576,$A228,$I$7),")"))))</f>
        <v/>
      </c>
      <c r="D229" s="26" t="str" cm="1">
        <f t="array" ref="D229">IF(OR($I$10,ISBLANK(INDEX(Bibelstellen!$2:$1048576,$A228,$I$4))),"",CONCATENATE("Weitere Themen: ",INDEX(Bibelstellen!$2:$1048576,$A228,$I$4)))</f>
        <v/>
      </c>
    </row>
    <row r="230" spans="1:6" x14ac:dyDescent="0.2">
      <c r="B230" s="24"/>
      <c r="C230" s="65" t="str" cm="1">
        <f t="array" ref="C230">IF(ISBLANK(INDEX(Bibelstellen!$2:$1048576,$A228,$I$8)),"",INDEX(Bibelstellen!$2:$1048576,$A228,$I$8))</f>
        <v/>
      </c>
      <c r="D230" s="65"/>
      <c r="F230" s="35" t="str">
        <f t="shared" ref="F230" si="111">C230</f>
        <v/>
      </c>
    </row>
    <row r="231" spans="1:6" x14ac:dyDescent="0.2">
      <c r="A231" s="34">
        <f>$A228+1</f>
        <v>77</v>
      </c>
      <c r="B231" s="66" t="str" cm="1">
        <f t="array" ref="B231">IF(OR(ISBLANK(INDEX(Bibelstellen!$2:$1048576,$A231,$I$3)),INDEX(Bibelstellen!$2:$1048576,$A231-1,$I$3)=INDEX(Bibelstellen!$2:$1048576,$A231,$I$3)),"",CONCATENATE("
",INDEX(Bibelstellen!$2:$1048576,$A231,$I$3)))</f>
        <v/>
      </c>
      <c r="C231" s="66"/>
      <c r="D231" s="66"/>
      <c r="F231" s="36" t="str">
        <f t="shared" ref="F231" si="112">B231</f>
        <v/>
      </c>
    </row>
    <row r="232" spans="1:6" x14ac:dyDescent="0.2">
      <c r="B232" s="24" t="str" cm="1">
        <f t="array" ref="B232">IF(ISBLANK(INDEX(Bibelstellen!$2:$1048576,$A231,$I$5)),"","→")</f>
        <v/>
      </c>
      <c r="C232" s="25" t="str" cm="1">
        <f t="array" ref="C232">IF(ISBLANK(INDEX(Bibelstellen!$2:$1048576,$A231,$I$5)),"",CONCATENATE(INDEX(Bibelstellen!$2:$1048576,$A231,$I$6),IF(INDEX(Bibelstellen!$2:$1048576,$A231,$I$7)="","",CONCATENATE(" (",INDEX(Bibelstellen!$2:$1048576,$A231,$I$7),")"))))</f>
        <v/>
      </c>
      <c r="D232" s="26" t="str" cm="1">
        <f t="array" ref="D232">IF(OR($I$10,ISBLANK(INDEX(Bibelstellen!$2:$1048576,$A231,$I$4))),"",CONCATENATE("Weitere Themen: ",INDEX(Bibelstellen!$2:$1048576,$A231,$I$4)))</f>
        <v/>
      </c>
    </row>
    <row r="233" spans="1:6" x14ac:dyDescent="0.2">
      <c r="B233" s="24"/>
      <c r="C233" s="65" t="str" cm="1">
        <f t="array" ref="C233">IF(ISBLANK(INDEX(Bibelstellen!$2:$1048576,$A231,$I$8)),"",INDEX(Bibelstellen!$2:$1048576,$A231,$I$8))</f>
        <v/>
      </c>
      <c r="D233" s="65"/>
      <c r="F233" s="35" t="str">
        <f t="shared" ref="F233" si="113">C233</f>
        <v/>
      </c>
    </row>
    <row r="234" spans="1:6" x14ac:dyDescent="0.2">
      <c r="A234" s="34">
        <f>$A231+1</f>
        <v>78</v>
      </c>
      <c r="B234" s="66" t="str" cm="1">
        <f t="array" ref="B234">IF(OR(ISBLANK(INDEX(Bibelstellen!$2:$1048576,$A234,$I$3)),INDEX(Bibelstellen!$2:$1048576,$A234-1,$I$3)=INDEX(Bibelstellen!$2:$1048576,$A234,$I$3)),"",CONCATENATE("
",INDEX(Bibelstellen!$2:$1048576,$A234,$I$3)))</f>
        <v/>
      </c>
      <c r="C234" s="66"/>
      <c r="D234" s="66"/>
      <c r="F234" s="36" t="str">
        <f t="shared" ref="F234" si="114">B234</f>
        <v/>
      </c>
    </row>
    <row r="235" spans="1:6" x14ac:dyDescent="0.2">
      <c r="B235" s="24" t="str" cm="1">
        <f t="array" ref="B235">IF(ISBLANK(INDEX(Bibelstellen!$2:$1048576,$A234,$I$5)),"","→")</f>
        <v/>
      </c>
      <c r="C235" s="25" t="str" cm="1">
        <f t="array" ref="C235">IF(ISBLANK(INDEX(Bibelstellen!$2:$1048576,$A234,$I$5)),"",CONCATENATE(INDEX(Bibelstellen!$2:$1048576,$A234,$I$6),IF(INDEX(Bibelstellen!$2:$1048576,$A234,$I$7)="","",CONCATENATE(" (",INDEX(Bibelstellen!$2:$1048576,$A234,$I$7),")"))))</f>
        <v/>
      </c>
      <c r="D235" s="26" t="str" cm="1">
        <f t="array" ref="D235">IF(OR($I$10,ISBLANK(INDEX(Bibelstellen!$2:$1048576,$A234,$I$4))),"",CONCATENATE("Weitere Themen: ",INDEX(Bibelstellen!$2:$1048576,$A234,$I$4)))</f>
        <v/>
      </c>
    </row>
    <row r="236" spans="1:6" x14ac:dyDescent="0.2">
      <c r="B236" s="24"/>
      <c r="C236" s="65" t="str" cm="1">
        <f t="array" ref="C236">IF(ISBLANK(INDEX(Bibelstellen!$2:$1048576,$A234,$I$8)),"",INDEX(Bibelstellen!$2:$1048576,$A234,$I$8))</f>
        <v/>
      </c>
      <c r="D236" s="65"/>
      <c r="F236" s="35" t="str">
        <f t="shared" ref="F236" si="115">C236</f>
        <v/>
      </c>
    </row>
    <row r="237" spans="1:6" x14ac:dyDescent="0.2">
      <c r="A237" s="34">
        <f>$A234+1</f>
        <v>79</v>
      </c>
      <c r="B237" s="66" t="str" cm="1">
        <f t="array" ref="B237">IF(OR(ISBLANK(INDEX(Bibelstellen!$2:$1048576,$A237,$I$3)),INDEX(Bibelstellen!$2:$1048576,$A237-1,$I$3)=INDEX(Bibelstellen!$2:$1048576,$A237,$I$3)),"",CONCATENATE("
",INDEX(Bibelstellen!$2:$1048576,$A237,$I$3)))</f>
        <v/>
      </c>
      <c r="C237" s="66"/>
      <c r="D237" s="66"/>
      <c r="F237" s="36" t="str">
        <f t="shared" ref="F237" si="116">B237</f>
        <v/>
      </c>
    </row>
    <row r="238" spans="1:6" x14ac:dyDescent="0.2">
      <c r="B238" s="24" t="str" cm="1">
        <f t="array" ref="B238">IF(ISBLANK(INDEX(Bibelstellen!$2:$1048576,$A237,$I$5)),"","→")</f>
        <v/>
      </c>
      <c r="C238" s="25" t="str" cm="1">
        <f t="array" ref="C238">IF(ISBLANK(INDEX(Bibelstellen!$2:$1048576,$A237,$I$5)),"",CONCATENATE(INDEX(Bibelstellen!$2:$1048576,$A237,$I$6),IF(INDEX(Bibelstellen!$2:$1048576,$A237,$I$7)="","",CONCATENATE(" (",INDEX(Bibelstellen!$2:$1048576,$A237,$I$7),")"))))</f>
        <v/>
      </c>
      <c r="D238" s="26" t="str" cm="1">
        <f t="array" ref="D238">IF(OR($I$10,ISBLANK(INDEX(Bibelstellen!$2:$1048576,$A237,$I$4))),"",CONCATENATE("Weitere Themen: ",INDEX(Bibelstellen!$2:$1048576,$A237,$I$4)))</f>
        <v/>
      </c>
    </row>
    <row r="239" spans="1:6" x14ac:dyDescent="0.2">
      <c r="B239" s="24"/>
      <c r="C239" s="65" t="str" cm="1">
        <f t="array" ref="C239">IF(ISBLANK(INDEX(Bibelstellen!$2:$1048576,$A237,$I$8)),"",INDEX(Bibelstellen!$2:$1048576,$A237,$I$8))</f>
        <v/>
      </c>
      <c r="D239" s="65"/>
      <c r="F239" s="35" t="str">
        <f t="shared" ref="F239" si="117">C239</f>
        <v/>
      </c>
    </row>
    <row r="240" spans="1:6" x14ac:dyDescent="0.2">
      <c r="A240" s="34">
        <f>$A237+1</f>
        <v>80</v>
      </c>
      <c r="B240" s="66" t="str" cm="1">
        <f t="array" ref="B240">IF(OR(ISBLANK(INDEX(Bibelstellen!$2:$1048576,$A240,$I$3)),INDEX(Bibelstellen!$2:$1048576,$A240-1,$I$3)=INDEX(Bibelstellen!$2:$1048576,$A240,$I$3)),"",CONCATENATE("
",INDEX(Bibelstellen!$2:$1048576,$A240,$I$3)))</f>
        <v/>
      </c>
      <c r="C240" s="66"/>
      <c r="D240" s="66"/>
      <c r="F240" s="36" t="str">
        <f t="shared" ref="F240" si="118">B240</f>
        <v/>
      </c>
    </row>
    <row r="241" spans="1:6" x14ac:dyDescent="0.2">
      <c r="B241" s="24" t="str" cm="1">
        <f t="array" ref="B241">IF(ISBLANK(INDEX(Bibelstellen!$2:$1048576,$A240,$I$5)),"","→")</f>
        <v/>
      </c>
      <c r="C241" s="25" t="str" cm="1">
        <f t="array" ref="C241">IF(ISBLANK(INDEX(Bibelstellen!$2:$1048576,$A240,$I$5)),"",CONCATENATE(INDEX(Bibelstellen!$2:$1048576,$A240,$I$6),IF(INDEX(Bibelstellen!$2:$1048576,$A240,$I$7)="","",CONCATENATE(" (",INDEX(Bibelstellen!$2:$1048576,$A240,$I$7),")"))))</f>
        <v/>
      </c>
      <c r="D241" s="26" t="str" cm="1">
        <f t="array" ref="D241">IF(OR($I$10,ISBLANK(INDEX(Bibelstellen!$2:$1048576,$A240,$I$4))),"",CONCATENATE("Weitere Themen: ",INDEX(Bibelstellen!$2:$1048576,$A240,$I$4)))</f>
        <v/>
      </c>
    </row>
    <row r="242" spans="1:6" x14ac:dyDescent="0.2">
      <c r="B242" s="24"/>
      <c r="C242" s="65" t="str" cm="1">
        <f t="array" ref="C242">IF(ISBLANK(INDEX(Bibelstellen!$2:$1048576,$A240,$I$8)),"",INDEX(Bibelstellen!$2:$1048576,$A240,$I$8))</f>
        <v/>
      </c>
      <c r="D242" s="65"/>
      <c r="F242" s="35" t="str">
        <f t="shared" ref="F242" si="119">C242</f>
        <v/>
      </c>
    </row>
    <row r="243" spans="1:6" x14ac:dyDescent="0.2">
      <c r="A243" s="34">
        <f>$A240+1</f>
        <v>81</v>
      </c>
      <c r="B243" s="66" t="str" cm="1">
        <f t="array" ref="B243">IF(OR(ISBLANK(INDEX(Bibelstellen!$2:$1048576,$A243,$I$3)),INDEX(Bibelstellen!$2:$1048576,$A243-1,$I$3)=INDEX(Bibelstellen!$2:$1048576,$A243,$I$3)),"",CONCATENATE("
",INDEX(Bibelstellen!$2:$1048576,$A243,$I$3)))</f>
        <v/>
      </c>
      <c r="C243" s="66"/>
      <c r="D243" s="66"/>
      <c r="F243" s="36" t="str">
        <f t="shared" ref="F243" si="120">B243</f>
        <v/>
      </c>
    </row>
    <row r="244" spans="1:6" x14ac:dyDescent="0.2">
      <c r="B244" s="24" t="str" cm="1">
        <f t="array" ref="B244">IF(ISBLANK(INDEX(Bibelstellen!$2:$1048576,$A243,$I$5)),"","→")</f>
        <v/>
      </c>
      <c r="C244" s="25" t="str" cm="1">
        <f t="array" ref="C244">IF(ISBLANK(INDEX(Bibelstellen!$2:$1048576,$A243,$I$5)),"",CONCATENATE(INDEX(Bibelstellen!$2:$1048576,$A243,$I$6),IF(INDEX(Bibelstellen!$2:$1048576,$A243,$I$7)="","",CONCATENATE(" (",INDEX(Bibelstellen!$2:$1048576,$A243,$I$7),")"))))</f>
        <v/>
      </c>
      <c r="D244" s="26" t="str" cm="1">
        <f t="array" ref="D244">IF(OR($I$10,ISBLANK(INDEX(Bibelstellen!$2:$1048576,$A243,$I$4))),"",CONCATENATE("Weitere Themen: ",INDEX(Bibelstellen!$2:$1048576,$A243,$I$4)))</f>
        <v/>
      </c>
    </row>
    <row r="245" spans="1:6" x14ac:dyDescent="0.2">
      <c r="B245" s="24"/>
      <c r="C245" s="65" t="str" cm="1">
        <f t="array" ref="C245">IF(ISBLANK(INDEX(Bibelstellen!$2:$1048576,$A243,$I$8)),"",INDEX(Bibelstellen!$2:$1048576,$A243,$I$8))</f>
        <v/>
      </c>
      <c r="D245" s="65"/>
      <c r="F245" s="35" t="str">
        <f t="shared" ref="F245" si="121">C245</f>
        <v/>
      </c>
    </row>
    <row r="246" spans="1:6" x14ac:dyDescent="0.2">
      <c r="A246" s="34">
        <f>$A243+1</f>
        <v>82</v>
      </c>
      <c r="B246" s="66" t="str" cm="1">
        <f t="array" ref="B246">IF(OR(ISBLANK(INDEX(Bibelstellen!$2:$1048576,$A246,$I$3)),INDEX(Bibelstellen!$2:$1048576,$A246-1,$I$3)=INDEX(Bibelstellen!$2:$1048576,$A246,$I$3)),"",CONCATENATE("
",INDEX(Bibelstellen!$2:$1048576,$A246,$I$3)))</f>
        <v/>
      </c>
      <c r="C246" s="66"/>
      <c r="D246" s="66"/>
      <c r="F246" s="36" t="str">
        <f t="shared" ref="F246" si="122">B246</f>
        <v/>
      </c>
    </row>
    <row r="247" spans="1:6" x14ac:dyDescent="0.2">
      <c r="B247" s="24" t="str" cm="1">
        <f t="array" ref="B247">IF(ISBLANK(INDEX(Bibelstellen!$2:$1048576,$A246,$I$5)),"","→")</f>
        <v/>
      </c>
      <c r="C247" s="25" t="str" cm="1">
        <f t="array" ref="C247">IF(ISBLANK(INDEX(Bibelstellen!$2:$1048576,$A246,$I$5)),"",CONCATENATE(INDEX(Bibelstellen!$2:$1048576,$A246,$I$6),IF(INDEX(Bibelstellen!$2:$1048576,$A246,$I$7)="","",CONCATENATE(" (",INDEX(Bibelstellen!$2:$1048576,$A246,$I$7),")"))))</f>
        <v/>
      </c>
      <c r="D247" s="26" t="str" cm="1">
        <f t="array" ref="D247">IF(OR($I$10,ISBLANK(INDEX(Bibelstellen!$2:$1048576,$A246,$I$4))),"",CONCATENATE("Weitere Themen: ",INDEX(Bibelstellen!$2:$1048576,$A246,$I$4)))</f>
        <v/>
      </c>
    </row>
    <row r="248" spans="1:6" x14ac:dyDescent="0.2">
      <c r="B248" s="24"/>
      <c r="C248" s="65" t="str" cm="1">
        <f t="array" ref="C248">IF(ISBLANK(INDEX(Bibelstellen!$2:$1048576,$A246,$I$8)),"",INDEX(Bibelstellen!$2:$1048576,$A246,$I$8))</f>
        <v/>
      </c>
      <c r="D248" s="65"/>
      <c r="F248" s="35" t="str">
        <f t="shared" ref="F248" si="123">C248</f>
        <v/>
      </c>
    </row>
    <row r="249" spans="1:6" x14ac:dyDescent="0.2">
      <c r="A249" s="34">
        <f>$A246+1</f>
        <v>83</v>
      </c>
      <c r="B249" s="66" t="str" cm="1">
        <f t="array" ref="B249">IF(OR(ISBLANK(INDEX(Bibelstellen!$2:$1048576,$A249,$I$3)),INDEX(Bibelstellen!$2:$1048576,$A249-1,$I$3)=INDEX(Bibelstellen!$2:$1048576,$A249,$I$3)),"",CONCATENATE("
",INDEX(Bibelstellen!$2:$1048576,$A249,$I$3)))</f>
        <v/>
      </c>
      <c r="C249" s="66"/>
      <c r="D249" s="66"/>
      <c r="F249" s="36" t="str">
        <f t="shared" ref="F249" si="124">B249</f>
        <v/>
      </c>
    </row>
    <row r="250" spans="1:6" x14ac:dyDescent="0.2">
      <c r="B250" s="24" t="str" cm="1">
        <f t="array" ref="B250">IF(ISBLANK(INDEX(Bibelstellen!$2:$1048576,$A249,$I$5)),"","→")</f>
        <v/>
      </c>
      <c r="C250" s="25" t="str" cm="1">
        <f t="array" ref="C250">IF(ISBLANK(INDEX(Bibelstellen!$2:$1048576,$A249,$I$5)),"",CONCATENATE(INDEX(Bibelstellen!$2:$1048576,$A249,$I$6),IF(INDEX(Bibelstellen!$2:$1048576,$A249,$I$7)="","",CONCATENATE(" (",INDEX(Bibelstellen!$2:$1048576,$A249,$I$7),")"))))</f>
        <v/>
      </c>
      <c r="D250" s="26" t="str" cm="1">
        <f t="array" ref="D250">IF(OR($I$10,ISBLANK(INDEX(Bibelstellen!$2:$1048576,$A249,$I$4))),"",CONCATENATE("Weitere Themen: ",INDEX(Bibelstellen!$2:$1048576,$A249,$I$4)))</f>
        <v/>
      </c>
    </row>
    <row r="251" spans="1:6" x14ac:dyDescent="0.2">
      <c r="B251" s="24"/>
      <c r="C251" s="65" t="str" cm="1">
        <f t="array" ref="C251">IF(ISBLANK(INDEX(Bibelstellen!$2:$1048576,$A249,$I$8)),"",INDEX(Bibelstellen!$2:$1048576,$A249,$I$8))</f>
        <v/>
      </c>
      <c r="D251" s="65"/>
      <c r="F251" s="35" t="str">
        <f t="shared" ref="F251" si="125">C251</f>
        <v/>
      </c>
    </row>
    <row r="252" spans="1:6" x14ac:dyDescent="0.2">
      <c r="A252" s="34">
        <f>$A249+1</f>
        <v>84</v>
      </c>
      <c r="B252" s="66" t="str" cm="1">
        <f t="array" ref="B252">IF(OR(ISBLANK(INDEX(Bibelstellen!$2:$1048576,$A252,$I$3)),INDEX(Bibelstellen!$2:$1048576,$A252-1,$I$3)=INDEX(Bibelstellen!$2:$1048576,$A252,$I$3)),"",CONCATENATE("
",INDEX(Bibelstellen!$2:$1048576,$A252,$I$3)))</f>
        <v/>
      </c>
      <c r="C252" s="66"/>
      <c r="D252" s="66"/>
      <c r="F252" s="36" t="str">
        <f t="shared" ref="F252" si="126">B252</f>
        <v/>
      </c>
    </row>
    <row r="253" spans="1:6" x14ac:dyDescent="0.2">
      <c r="B253" s="24" t="str" cm="1">
        <f t="array" ref="B253">IF(ISBLANK(INDEX(Bibelstellen!$2:$1048576,$A252,$I$5)),"","→")</f>
        <v/>
      </c>
      <c r="C253" s="25" t="str" cm="1">
        <f t="array" ref="C253">IF(ISBLANK(INDEX(Bibelstellen!$2:$1048576,$A252,$I$5)),"",CONCATENATE(INDEX(Bibelstellen!$2:$1048576,$A252,$I$6),IF(INDEX(Bibelstellen!$2:$1048576,$A252,$I$7)="","",CONCATENATE(" (",INDEX(Bibelstellen!$2:$1048576,$A252,$I$7),")"))))</f>
        <v/>
      </c>
      <c r="D253" s="26" t="str" cm="1">
        <f t="array" ref="D253">IF(OR($I$10,ISBLANK(INDEX(Bibelstellen!$2:$1048576,$A252,$I$4))),"",CONCATENATE("Weitere Themen: ",INDEX(Bibelstellen!$2:$1048576,$A252,$I$4)))</f>
        <v/>
      </c>
    </row>
    <row r="254" spans="1:6" x14ac:dyDescent="0.2">
      <c r="B254" s="24"/>
      <c r="C254" s="65" t="str" cm="1">
        <f t="array" ref="C254">IF(ISBLANK(INDEX(Bibelstellen!$2:$1048576,$A252,$I$8)),"",INDEX(Bibelstellen!$2:$1048576,$A252,$I$8))</f>
        <v/>
      </c>
      <c r="D254" s="65"/>
      <c r="F254" s="35" t="str">
        <f t="shared" ref="F254" si="127">C254</f>
        <v/>
      </c>
    </row>
    <row r="255" spans="1:6" x14ac:dyDescent="0.2">
      <c r="A255" s="34">
        <f>$A252+1</f>
        <v>85</v>
      </c>
      <c r="B255" s="66" t="str" cm="1">
        <f t="array" ref="B255">IF(OR(ISBLANK(INDEX(Bibelstellen!$2:$1048576,$A255,$I$3)),INDEX(Bibelstellen!$2:$1048576,$A255-1,$I$3)=INDEX(Bibelstellen!$2:$1048576,$A255,$I$3)),"",CONCATENATE("
",INDEX(Bibelstellen!$2:$1048576,$A255,$I$3)))</f>
        <v/>
      </c>
      <c r="C255" s="66"/>
      <c r="D255" s="66"/>
      <c r="F255" s="36" t="str">
        <f t="shared" ref="F255" si="128">B255</f>
        <v/>
      </c>
    </row>
    <row r="256" spans="1:6" x14ac:dyDescent="0.2">
      <c r="B256" s="24" t="str" cm="1">
        <f t="array" ref="B256">IF(ISBLANK(INDEX(Bibelstellen!$2:$1048576,$A255,$I$5)),"","→")</f>
        <v/>
      </c>
      <c r="C256" s="25" t="str" cm="1">
        <f t="array" ref="C256">IF(ISBLANK(INDEX(Bibelstellen!$2:$1048576,$A255,$I$5)),"",CONCATENATE(INDEX(Bibelstellen!$2:$1048576,$A255,$I$6),IF(INDEX(Bibelstellen!$2:$1048576,$A255,$I$7)="","",CONCATENATE(" (",INDEX(Bibelstellen!$2:$1048576,$A255,$I$7),")"))))</f>
        <v/>
      </c>
      <c r="D256" s="26" t="str" cm="1">
        <f t="array" ref="D256">IF(OR($I$10,ISBLANK(INDEX(Bibelstellen!$2:$1048576,$A255,$I$4))),"",CONCATENATE("Weitere Themen: ",INDEX(Bibelstellen!$2:$1048576,$A255,$I$4)))</f>
        <v/>
      </c>
    </row>
    <row r="257" spans="1:6" x14ac:dyDescent="0.2">
      <c r="B257" s="24"/>
      <c r="C257" s="65" t="str" cm="1">
        <f t="array" ref="C257">IF(ISBLANK(INDEX(Bibelstellen!$2:$1048576,$A255,$I$8)),"",INDEX(Bibelstellen!$2:$1048576,$A255,$I$8))</f>
        <v/>
      </c>
      <c r="D257" s="65"/>
      <c r="F257" s="35" t="str">
        <f t="shared" ref="F257" si="129">C257</f>
        <v/>
      </c>
    </row>
    <row r="258" spans="1:6" x14ac:dyDescent="0.2">
      <c r="A258" s="34">
        <f>$A255+1</f>
        <v>86</v>
      </c>
      <c r="B258" s="66" t="str" cm="1">
        <f t="array" ref="B258">IF(OR(ISBLANK(INDEX(Bibelstellen!$2:$1048576,$A258,$I$3)),INDEX(Bibelstellen!$2:$1048576,$A258-1,$I$3)=INDEX(Bibelstellen!$2:$1048576,$A258,$I$3)),"",CONCATENATE("
",INDEX(Bibelstellen!$2:$1048576,$A258,$I$3)))</f>
        <v/>
      </c>
      <c r="C258" s="66"/>
      <c r="D258" s="66"/>
      <c r="F258" s="36" t="str">
        <f t="shared" ref="F258" si="130">B258</f>
        <v/>
      </c>
    </row>
    <row r="259" spans="1:6" x14ac:dyDescent="0.2">
      <c r="B259" s="24" t="str" cm="1">
        <f t="array" ref="B259">IF(ISBLANK(INDEX(Bibelstellen!$2:$1048576,$A258,$I$5)),"","→")</f>
        <v/>
      </c>
      <c r="C259" s="25" t="str" cm="1">
        <f t="array" ref="C259">IF(ISBLANK(INDEX(Bibelstellen!$2:$1048576,$A258,$I$5)),"",CONCATENATE(INDEX(Bibelstellen!$2:$1048576,$A258,$I$6),IF(INDEX(Bibelstellen!$2:$1048576,$A258,$I$7)="","",CONCATENATE(" (",INDEX(Bibelstellen!$2:$1048576,$A258,$I$7),")"))))</f>
        <v/>
      </c>
      <c r="D259" s="26" t="str" cm="1">
        <f t="array" ref="D259">IF(OR($I$10,ISBLANK(INDEX(Bibelstellen!$2:$1048576,$A258,$I$4))),"",CONCATENATE("Weitere Themen: ",INDEX(Bibelstellen!$2:$1048576,$A258,$I$4)))</f>
        <v/>
      </c>
    </row>
    <row r="260" spans="1:6" x14ac:dyDescent="0.2">
      <c r="B260" s="24"/>
      <c r="C260" s="65" t="str" cm="1">
        <f t="array" ref="C260">IF(ISBLANK(INDEX(Bibelstellen!$2:$1048576,$A258,$I$8)),"",INDEX(Bibelstellen!$2:$1048576,$A258,$I$8))</f>
        <v/>
      </c>
      <c r="D260" s="65"/>
      <c r="F260" s="35" t="str">
        <f t="shared" ref="F260" si="131">C260</f>
        <v/>
      </c>
    </row>
    <row r="261" spans="1:6" x14ac:dyDescent="0.2">
      <c r="A261" s="34">
        <f>$A258+1</f>
        <v>87</v>
      </c>
      <c r="B261" s="66" t="str" cm="1">
        <f t="array" ref="B261">IF(OR(ISBLANK(INDEX(Bibelstellen!$2:$1048576,$A261,$I$3)),INDEX(Bibelstellen!$2:$1048576,$A261-1,$I$3)=INDEX(Bibelstellen!$2:$1048576,$A261,$I$3)),"",CONCATENATE("
",INDEX(Bibelstellen!$2:$1048576,$A261,$I$3)))</f>
        <v/>
      </c>
      <c r="C261" s="66"/>
      <c r="D261" s="66"/>
      <c r="F261" s="36" t="str">
        <f t="shared" ref="F261" si="132">B261</f>
        <v/>
      </c>
    </row>
    <row r="262" spans="1:6" x14ac:dyDescent="0.2">
      <c r="B262" s="24" t="str" cm="1">
        <f t="array" ref="B262">IF(ISBLANK(INDEX(Bibelstellen!$2:$1048576,$A261,$I$5)),"","→")</f>
        <v/>
      </c>
      <c r="C262" s="25" t="str" cm="1">
        <f t="array" ref="C262">IF(ISBLANK(INDEX(Bibelstellen!$2:$1048576,$A261,$I$5)),"",CONCATENATE(INDEX(Bibelstellen!$2:$1048576,$A261,$I$6),IF(INDEX(Bibelstellen!$2:$1048576,$A261,$I$7)="","",CONCATENATE(" (",INDEX(Bibelstellen!$2:$1048576,$A261,$I$7),")"))))</f>
        <v/>
      </c>
      <c r="D262" s="26" t="str" cm="1">
        <f t="array" ref="D262">IF(OR($I$10,ISBLANK(INDEX(Bibelstellen!$2:$1048576,$A261,$I$4))),"",CONCATENATE("Weitere Themen: ",INDEX(Bibelstellen!$2:$1048576,$A261,$I$4)))</f>
        <v/>
      </c>
    </row>
    <row r="263" spans="1:6" x14ac:dyDescent="0.2">
      <c r="B263" s="24"/>
      <c r="C263" s="65" t="str" cm="1">
        <f t="array" ref="C263">IF(ISBLANK(INDEX(Bibelstellen!$2:$1048576,$A261,$I$8)),"",INDEX(Bibelstellen!$2:$1048576,$A261,$I$8))</f>
        <v/>
      </c>
      <c r="D263" s="65"/>
      <c r="F263" s="35" t="str">
        <f t="shared" ref="F263" si="133">C263</f>
        <v/>
      </c>
    </row>
    <row r="264" spans="1:6" x14ac:dyDescent="0.2">
      <c r="A264" s="34">
        <f>$A261+1</f>
        <v>88</v>
      </c>
      <c r="B264" s="66" t="str" cm="1">
        <f t="array" ref="B264">IF(OR(ISBLANK(INDEX(Bibelstellen!$2:$1048576,$A264,$I$3)),INDEX(Bibelstellen!$2:$1048576,$A264-1,$I$3)=INDEX(Bibelstellen!$2:$1048576,$A264,$I$3)),"",CONCATENATE("
",INDEX(Bibelstellen!$2:$1048576,$A264,$I$3)))</f>
        <v/>
      </c>
      <c r="C264" s="66"/>
      <c r="D264" s="66"/>
      <c r="F264" s="36" t="str">
        <f t="shared" ref="F264" si="134">B264</f>
        <v/>
      </c>
    </row>
    <row r="265" spans="1:6" x14ac:dyDescent="0.2">
      <c r="B265" s="24" t="str" cm="1">
        <f t="array" ref="B265">IF(ISBLANK(INDEX(Bibelstellen!$2:$1048576,$A264,$I$5)),"","→")</f>
        <v/>
      </c>
      <c r="C265" s="25" t="str" cm="1">
        <f t="array" ref="C265">IF(ISBLANK(INDEX(Bibelstellen!$2:$1048576,$A264,$I$5)),"",CONCATENATE(INDEX(Bibelstellen!$2:$1048576,$A264,$I$6),IF(INDEX(Bibelstellen!$2:$1048576,$A264,$I$7)="","",CONCATENATE(" (",INDEX(Bibelstellen!$2:$1048576,$A264,$I$7),")"))))</f>
        <v/>
      </c>
      <c r="D265" s="26" t="str" cm="1">
        <f t="array" ref="D265">IF(OR($I$10,ISBLANK(INDEX(Bibelstellen!$2:$1048576,$A264,$I$4))),"",CONCATENATE("Weitere Themen: ",INDEX(Bibelstellen!$2:$1048576,$A264,$I$4)))</f>
        <v/>
      </c>
    </row>
    <row r="266" spans="1:6" x14ac:dyDescent="0.2">
      <c r="B266" s="24"/>
      <c r="C266" s="65" t="str" cm="1">
        <f t="array" ref="C266">IF(ISBLANK(INDEX(Bibelstellen!$2:$1048576,$A264,$I$8)),"",INDEX(Bibelstellen!$2:$1048576,$A264,$I$8))</f>
        <v/>
      </c>
      <c r="D266" s="65"/>
      <c r="F266" s="35" t="str">
        <f t="shared" ref="F266" si="135">C266</f>
        <v/>
      </c>
    </row>
    <row r="267" spans="1:6" x14ac:dyDescent="0.2">
      <c r="A267" s="34">
        <f>$A264+1</f>
        <v>89</v>
      </c>
      <c r="B267" s="66" t="str" cm="1">
        <f t="array" ref="B267">IF(OR(ISBLANK(INDEX(Bibelstellen!$2:$1048576,$A267,$I$3)),INDEX(Bibelstellen!$2:$1048576,$A267-1,$I$3)=INDEX(Bibelstellen!$2:$1048576,$A267,$I$3)),"",CONCATENATE("
",INDEX(Bibelstellen!$2:$1048576,$A267,$I$3)))</f>
        <v/>
      </c>
      <c r="C267" s="66"/>
      <c r="D267" s="66"/>
      <c r="F267" s="36" t="str">
        <f t="shared" ref="F267" si="136">B267</f>
        <v/>
      </c>
    </row>
    <row r="268" spans="1:6" x14ac:dyDescent="0.2">
      <c r="B268" s="24" t="str" cm="1">
        <f t="array" ref="B268">IF(ISBLANK(INDEX(Bibelstellen!$2:$1048576,$A267,$I$5)),"","→")</f>
        <v/>
      </c>
      <c r="C268" s="25" t="str" cm="1">
        <f t="array" ref="C268">IF(ISBLANK(INDEX(Bibelstellen!$2:$1048576,$A267,$I$5)),"",CONCATENATE(INDEX(Bibelstellen!$2:$1048576,$A267,$I$6),IF(INDEX(Bibelstellen!$2:$1048576,$A267,$I$7)="","",CONCATENATE(" (",INDEX(Bibelstellen!$2:$1048576,$A267,$I$7),")"))))</f>
        <v/>
      </c>
      <c r="D268" s="26" t="str" cm="1">
        <f t="array" ref="D268">IF(OR($I$10,ISBLANK(INDEX(Bibelstellen!$2:$1048576,$A267,$I$4))),"",CONCATENATE("Weitere Themen: ",INDEX(Bibelstellen!$2:$1048576,$A267,$I$4)))</f>
        <v/>
      </c>
    </row>
    <row r="269" spans="1:6" x14ac:dyDescent="0.2">
      <c r="B269" s="24"/>
      <c r="C269" s="65" t="str" cm="1">
        <f t="array" ref="C269">IF(ISBLANK(INDEX(Bibelstellen!$2:$1048576,$A267,$I$8)),"",INDEX(Bibelstellen!$2:$1048576,$A267,$I$8))</f>
        <v/>
      </c>
      <c r="D269" s="65"/>
      <c r="F269" s="35" t="str">
        <f t="shared" ref="F269" si="137">C269</f>
        <v/>
      </c>
    </row>
    <row r="270" spans="1:6" x14ac:dyDescent="0.2">
      <c r="A270" s="34">
        <f>$A267+1</f>
        <v>90</v>
      </c>
      <c r="B270" s="66" t="str" cm="1">
        <f t="array" ref="B270">IF(OR(ISBLANK(INDEX(Bibelstellen!$2:$1048576,$A270,$I$3)),INDEX(Bibelstellen!$2:$1048576,$A270-1,$I$3)=INDEX(Bibelstellen!$2:$1048576,$A270,$I$3)),"",CONCATENATE("
",INDEX(Bibelstellen!$2:$1048576,$A270,$I$3)))</f>
        <v/>
      </c>
      <c r="C270" s="66"/>
      <c r="D270" s="66"/>
      <c r="F270" s="36" t="str">
        <f t="shared" ref="F270" si="138">B270</f>
        <v/>
      </c>
    </row>
    <row r="271" spans="1:6" x14ac:dyDescent="0.2">
      <c r="B271" s="24" t="str" cm="1">
        <f t="array" ref="B271">IF(ISBLANK(INDEX(Bibelstellen!$2:$1048576,$A270,$I$5)),"","→")</f>
        <v/>
      </c>
      <c r="C271" s="25" t="str" cm="1">
        <f t="array" ref="C271">IF(ISBLANK(INDEX(Bibelstellen!$2:$1048576,$A270,$I$5)),"",CONCATENATE(INDEX(Bibelstellen!$2:$1048576,$A270,$I$6),IF(INDEX(Bibelstellen!$2:$1048576,$A270,$I$7)="","",CONCATENATE(" (",INDEX(Bibelstellen!$2:$1048576,$A270,$I$7),")"))))</f>
        <v/>
      </c>
      <c r="D271" s="26" t="str" cm="1">
        <f t="array" ref="D271">IF(OR($I$10,ISBLANK(INDEX(Bibelstellen!$2:$1048576,$A270,$I$4))),"",CONCATENATE("Weitere Themen: ",INDEX(Bibelstellen!$2:$1048576,$A270,$I$4)))</f>
        <v/>
      </c>
    </row>
    <row r="272" spans="1:6" x14ac:dyDescent="0.2">
      <c r="B272" s="24"/>
      <c r="C272" s="65" t="str" cm="1">
        <f t="array" ref="C272">IF(ISBLANK(INDEX(Bibelstellen!$2:$1048576,$A270,$I$8)),"",INDEX(Bibelstellen!$2:$1048576,$A270,$I$8))</f>
        <v/>
      </c>
      <c r="D272" s="65"/>
      <c r="F272" s="35" t="str">
        <f t="shared" ref="F272" si="139">C272</f>
        <v/>
      </c>
    </row>
    <row r="273" spans="1:6" x14ac:dyDescent="0.2">
      <c r="A273" s="34">
        <f>$A270+1</f>
        <v>91</v>
      </c>
      <c r="B273" s="66" t="str" cm="1">
        <f t="array" ref="B273">IF(OR(ISBLANK(INDEX(Bibelstellen!$2:$1048576,$A273,$I$3)),INDEX(Bibelstellen!$2:$1048576,$A273-1,$I$3)=INDEX(Bibelstellen!$2:$1048576,$A273,$I$3)),"",CONCATENATE("
",INDEX(Bibelstellen!$2:$1048576,$A273,$I$3)))</f>
        <v/>
      </c>
      <c r="C273" s="66"/>
      <c r="D273" s="66"/>
      <c r="F273" s="36" t="str">
        <f t="shared" ref="F273" si="140">B273</f>
        <v/>
      </c>
    </row>
    <row r="274" spans="1:6" x14ac:dyDescent="0.2">
      <c r="B274" s="24" t="str" cm="1">
        <f t="array" ref="B274">IF(ISBLANK(INDEX(Bibelstellen!$2:$1048576,$A273,$I$5)),"","→")</f>
        <v/>
      </c>
      <c r="C274" s="25" t="str" cm="1">
        <f t="array" ref="C274">IF(ISBLANK(INDEX(Bibelstellen!$2:$1048576,$A273,$I$5)),"",CONCATENATE(INDEX(Bibelstellen!$2:$1048576,$A273,$I$6),IF(INDEX(Bibelstellen!$2:$1048576,$A273,$I$7)="","",CONCATENATE(" (",INDEX(Bibelstellen!$2:$1048576,$A273,$I$7),")"))))</f>
        <v/>
      </c>
      <c r="D274" s="26" t="str" cm="1">
        <f t="array" ref="D274">IF(OR($I$10,ISBLANK(INDEX(Bibelstellen!$2:$1048576,$A273,$I$4))),"",CONCATENATE("Weitere Themen: ",INDEX(Bibelstellen!$2:$1048576,$A273,$I$4)))</f>
        <v/>
      </c>
    </row>
    <row r="275" spans="1:6" x14ac:dyDescent="0.2">
      <c r="B275" s="24"/>
      <c r="C275" s="65" t="str" cm="1">
        <f t="array" ref="C275">IF(ISBLANK(INDEX(Bibelstellen!$2:$1048576,$A273,$I$8)),"",INDEX(Bibelstellen!$2:$1048576,$A273,$I$8))</f>
        <v/>
      </c>
      <c r="D275" s="65"/>
      <c r="F275" s="35" t="str">
        <f t="shared" ref="F275" si="141">C275</f>
        <v/>
      </c>
    </row>
    <row r="276" spans="1:6" x14ac:dyDescent="0.2">
      <c r="A276" s="34">
        <f>$A273+1</f>
        <v>92</v>
      </c>
      <c r="B276" s="66" t="str" cm="1">
        <f t="array" ref="B276">IF(OR(ISBLANK(INDEX(Bibelstellen!$2:$1048576,$A276,$I$3)),INDEX(Bibelstellen!$2:$1048576,$A276-1,$I$3)=INDEX(Bibelstellen!$2:$1048576,$A276,$I$3)),"",CONCATENATE("
",INDEX(Bibelstellen!$2:$1048576,$A276,$I$3)))</f>
        <v/>
      </c>
      <c r="C276" s="66"/>
      <c r="D276" s="66"/>
      <c r="F276" s="36" t="str">
        <f t="shared" ref="F276" si="142">B276</f>
        <v/>
      </c>
    </row>
    <row r="277" spans="1:6" x14ac:dyDescent="0.2">
      <c r="B277" s="24" t="str" cm="1">
        <f t="array" ref="B277">IF(ISBLANK(INDEX(Bibelstellen!$2:$1048576,$A276,$I$5)),"","→")</f>
        <v/>
      </c>
      <c r="C277" s="25" t="str" cm="1">
        <f t="array" ref="C277">IF(ISBLANK(INDEX(Bibelstellen!$2:$1048576,$A276,$I$5)),"",CONCATENATE(INDEX(Bibelstellen!$2:$1048576,$A276,$I$6),IF(INDEX(Bibelstellen!$2:$1048576,$A276,$I$7)="","",CONCATENATE(" (",INDEX(Bibelstellen!$2:$1048576,$A276,$I$7),")"))))</f>
        <v/>
      </c>
      <c r="D277" s="26" t="str" cm="1">
        <f t="array" ref="D277">IF(OR($I$10,ISBLANK(INDEX(Bibelstellen!$2:$1048576,$A276,$I$4))),"",CONCATENATE("Weitere Themen: ",INDEX(Bibelstellen!$2:$1048576,$A276,$I$4)))</f>
        <v/>
      </c>
    </row>
    <row r="278" spans="1:6" x14ac:dyDescent="0.2">
      <c r="B278" s="24"/>
      <c r="C278" s="65" t="str" cm="1">
        <f t="array" ref="C278">IF(ISBLANK(INDEX(Bibelstellen!$2:$1048576,$A276,$I$8)),"",INDEX(Bibelstellen!$2:$1048576,$A276,$I$8))</f>
        <v/>
      </c>
      <c r="D278" s="65"/>
      <c r="F278" s="35" t="str">
        <f t="shared" ref="F278" si="143">C278</f>
        <v/>
      </c>
    </row>
    <row r="279" spans="1:6" x14ac:dyDescent="0.2">
      <c r="A279" s="34">
        <f>$A276+1</f>
        <v>93</v>
      </c>
      <c r="B279" s="66" t="str" cm="1">
        <f t="array" ref="B279">IF(OR(ISBLANK(INDEX(Bibelstellen!$2:$1048576,$A279,$I$3)),INDEX(Bibelstellen!$2:$1048576,$A279-1,$I$3)=INDEX(Bibelstellen!$2:$1048576,$A279,$I$3)),"",CONCATENATE("
",INDEX(Bibelstellen!$2:$1048576,$A279,$I$3)))</f>
        <v/>
      </c>
      <c r="C279" s="66"/>
      <c r="D279" s="66"/>
      <c r="F279" s="36" t="str">
        <f t="shared" ref="F279" si="144">B279</f>
        <v/>
      </c>
    </row>
    <row r="280" spans="1:6" x14ac:dyDescent="0.2">
      <c r="B280" s="24" t="str" cm="1">
        <f t="array" ref="B280">IF(ISBLANK(INDEX(Bibelstellen!$2:$1048576,$A279,$I$5)),"","→")</f>
        <v/>
      </c>
      <c r="C280" s="25" t="str" cm="1">
        <f t="array" ref="C280">IF(ISBLANK(INDEX(Bibelstellen!$2:$1048576,$A279,$I$5)),"",CONCATENATE(INDEX(Bibelstellen!$2:$1048576,$A279,$I$6),IF(INDEX(Bibelstellen!$2:$1048576,$A279,$I$7)="","",CONCATENATE(" (",INDEX(Bibelstellen!$2:$1048576,$A279,$I$7),")"))))</f>
        <v/>
      </c>
      <c r="D280" s="26" t="str" cm="1">
        <f t="array" ref="D280">IF(OR($I$10,ISBLANK(INDEX(Bibelstellen!$2:$1048576,$A279,$I$4))),"",CONCATENATE("Weitere Themen: ",INDEX(Bibelstellen!$2:$1048576,$A279,$I$4)))</f>
        <v/>
      </c>
    </row>
    <row r="281" spans="1:6" x14ac:dyDescent="0.2">
      <c r="B281" s="24"/>
      <c r="C281" s="65" t="str" cm="1">
        <f t="array" ref="C281">IF(ISBLANK(INDEX(Bibelstellen!$2:$1048576,$A279,$I$8)),"",INDEX(Bibelstellen!$2:$1048576,$A279,$I$8))</f>
        <v/>
      </c>
      <c r="D281" s="65"/>
      <c r="F281" s="35" t="str">
        <f t="shared" ref="F281" si="145">C281</f>
        <v/>
      </c>
    </row>
    <row r="282" spans="1:6" x14ac:dyDescent="0.2">
      <c r="A282" s="34">
        <f>$A279+1</f>
        <v>94</v>
      </c>
      <c r="B282" s="66" t="str" cm="1">
        <f t="array" ref="B282">IF(OR(ISBLANK(INDEX(Bibelstellen!$2:$1048576,$A282,$I$3)),INDEX(Bibelstellen!$2:$1048576,$A282-1,$I$3)=INDEX(Bibelstellen!$2:$1048576,$A282,$I$3)),"",CONCATENATE("
",INDEX(Bibelstellen!$2:$1048576,$A282,$I$3)))</f>
        <v/>
      </c>
      <c r="C282" s="66"/>
      <c r="D282" s="66"/>
      <c r="F282" s="36" t="str">
        <f t="shared" ref="F282" si="146">B282</f>
        <v/>
      </c>
    </row>
    <row r="283" spans="1:6" x14ac:dyDescent="0.2">
      <c r="B283" s="24" t="str" cm="1">
        <f t="array" ref="B283">IF(ISBLANK(INDEX(Bibelstellen!$2:$1048576,$A282,$I$5)),"","→")</f>
        <v/>
      </c>
      <c r="C283" s="25" t="str" cm="1">
        <f t="array" ref="C283">IF(ISBLANK(INDEX(Bibelstellen!$2:$1048576,$A282,$I$5)),"",CONCATENATE(INDEX(Bibelstellen!$2:$1048576,$A282,$I$6),IF(INDEX(Bibelstellen!$2:$1048576,$A282,$I$7)="","",CONCATENATE(" (",INDEX(Bibelstellen!$2:$1048576,$A282,$I$7),")"))))</f>
        <v/>
      </c>
      <c r="D283" s="26" t="str" cm="1">
        <f t="array" ref="D283">IF(OR($I$10,ISBLANK(INDEX(Bibelstellen!$2:$1048576,$A282,$I$4))),"",CONCATENATE("Weitere Themen: ",INDEX(Bibelstellen!$2:$1048576,$A282,$I$4)))</f>
        <v/>
      </c>
    </row>
    <row r="284" spans="1:6" x14ac:dyDescent="0.2">
      <c r="B284" s="24"/>
      <c r="C284" s="65" t="str" cm="1">
        <f t="array" ref="C284">IF(ISBLANK(INDEX(Bibelstellen!$2:$1048576,$A282,$I$8)),"",INDEX(Bibelstellen!$2:$1048576,$A282,$I$8))</f>
        <v/>
      </c>
      <c r="D284" s="65"/>
      <c r="F284" s="35" t="str">
        <f t="shared" ref="F284" si="147">C284</f>
        <v/>
      </c>
    </row>
    <row r="285" spans="1:6" x14ac:dyDescent="0.2">
      <c r="A285" s="34">
        <f>$A282+1</f>
        <v>95</v>
      </c>
      <c r="B285" s="66" t="str" cm="1">
        <f t="array" ref="B285">IF(OR(ISBLANK(INDEX(Bibelstellen!$2:$1048576,$A285,$I$3)),INDEX(Bibelstellen!$2:$1048576,$A285-1,$I$3)=INDEX(Bibelstellen!$2:$1048576,$A285,$I$3)),"",CONCATENATE("
",INDEX(Bibelstellen!$2:$1048576,$A285,$I$3)))</f>
        <v/>
      </c>
      <c r="C285" s="66"/>
      <c r="D285" s="66"/>
      <c r="F285" s="36" t="str">
        <f t="shared" ref="F285" si="148">B285</f>
        <v/>
      </c>
    </row>
    <row r="286" spans="1:6" x14ac:dyDescent="0.2">
      <c r="B286" s="24" t="str" cm="1">
        <f t="array" ref="B286">IF(ISBLANK(INDEX(Bibelstellen!$2:$1048576,$A285,$I$5)),"","→")</f>
        <v/>
      </c>
      <c r="C286" s="25" t="str" cm="1">
        <f t="array" ref="C286">IF(ISBLANK(INDEX(Bibelstellen!$2:$1048576,$A285,$I$5)),"",CONCATENATE(INDEX(Bibelstellen!$2:$1048576,$A285,$I$6),IF(INDEX(Bibelstellen!$2:$1048576,$A285,$I$7)="","",CONCATENATE(" (",INDEX(Bibelstellen!$2:$1048576,$A285,$I$7),")"))))</f>
        <v/>
      </c>
      <c r="D286" s="26" t="str" cm="1">
        <f t="array" ref="D286">IF(OR($I$10,ISBLANK(INDEX(Bibelstellen!$2:$1048576,$A285,$I$4))),"",CONCATENATE("Weitere Themen: ",INDEX(Bibelstellen!$2:$1048576,$A285,$I$4)))</f>
        <v/>
      </c>
    </row>
    <row r="287" spans="1:6" x14ac:dyDescent="0.2">
      <c r="B287" s="24"/>
      <c r="C287" s="65" t="str" cm="1">
        <f t="array" ref="C287">IF(ISBLANK(INDEX(Bibelstellen!$2:$1048576,$A285,$I$8)),"",INDEX(Bibelstellen!$2:$1048576,$A285,$I$8))</f>
        <v/>
      </c>
      <c r="D287" s="65"/>
      <c r="F287" s="35" t="str">
        <f t="shared" ref="F287" si="149">C287</f>
        <v/>
      </c>
    </row>
    <row r="288" spans="1:6" x14ac:dyDescent="0.2">
      <c r="A288" s="34">
        <f>$A285+1</f>
        <v>96</v>
      </c>
      <c r="B288" s="66" t="str" cm="1">
        <f t="array" ref="B288">IF(OR(ISBLANK(INDEX(Bibelstellen!$2:$1048576,$A288,$I$3)),INDEX(Bibelstellen!$2:$1048576,$A288-1,$I$3)=INDEX(Bibelstellen!$2:$1048576,$A288,$I$3)),"",CONCATENATE("
",INDEX(Bibelstellen!$2:$1048576,$A288,$I$3)))</f>
        <v/>
      </c>
      <c r="C288" s="66"/>
      <c r="D288" s="66"/>
      <c r="F288" s="36" t="str">
        <f t="shared" ref="F288" si="150">B288</f>
        <v/>
      </c>
    </row>
    <row r="289" spans="1:6" x14ac:dyDescent="0.2">
      <c r="B289" s="24" t="str" cm="1">
        <f t="array" ref="B289">IF(ISBLANK(INDEX(Bibelstellen!$2:$1048576,$A288,$I$5)),"","→")</f>
        <v/>
      </c>
      <c r="C289" s="25" t="str" cm="1">
        <f t="array" ref="C289">IF(ISBLANK(INDEX(Bibelstellen!$2:$1048576,$A288,$I$5)),"",CONCATENATE(INDEX(Bibelstellen!$2:$1048576,$A288,$I$6),IF(INDEX(Bibelstellen!$2:$1048576,$A288,$I$7)="","",CONCATENATE(" (",INDEX(Bibelstellen!$2:$1048576,$A288,$I$7),")"))))</f>
        <v/>
      </c>
      <c r="D289" s="26" t="str" cm="1">
        <f t="array" ref="D289">IF(OR($I$10,ISBLANK(INDEX(Bibelstellen!$2:$1048576,$A288,$I$4))),"",CONCATENATE("Weitere Themen: ",INDEX(Bibelstellen!$2:$1048576,$A288,$I$4)))</f>
        <v/>
      </c>
    </row>
    <row r="290" spans="1:6" x14ac:dyDescent="0.2">
      <c r="B290" s="24"/>
      <c r="C290" s="65" t="str" cm="1">
        <f t="array" ref="C290">IF(ISBLANK(INDEX(Bibelstellen!$2:$1048576,$A288,$I$8)),"",INDEX(Bibelstellen!$2:$1048576,$A288,$I$8))</f>
        <v/>
      </c>
      <c r="D290" s="65"/>
      <c r="F290" s="35" t="str">
        <f t="shared" ref="F290" si="151">C290</f>
        <v/>
      </c>
    </row>
    <row r="291" spans="1:6" x14ac:dyDescent="0.2">
      <c r="A291" s="34">
        <f>$A288+1</f>
        <v>97</v>
      </c>
      <c r="B291" s="66" t="str" cm="1">
        <f t="array" ref="B291">IF(OR(ISBLANK(INDEX(Bibelstellen!$2:$1048576,$A291,$I$3)),INDEX(Bibelstellen!$2:$1048576,$A291-1,$I$3)=INDEX(Bibelstellen!$2:$1048576,$A291,$I$3)),"",CONCATENATE("
",INDEX(Bibelstellen!$2:$1048576,$A291,$I$3)))</f>
        <v/>
      </c>
      <c r="C291" s="66"/>
      <c r="D291" s="66"/>
      <c r="F291" s="36" t="str">
        <f t="shared" ref="F291" si="152">B291</f>
        <v/>
      </c>
    </row>
    <row r="292" spans="1:6" x14ac:dyDescent="0.2">
      <c r="B292" s="24" t="str" cm="1">
        <f t="array" ref="B292">IF(ISBLANK(INDEX(Bibelstellen!$2:$1048576,$A291,$I$5)),"","→")</f>
        <v/>
      </c>
      <c r="C292" s="25" t="str" cm="1">
        <f t="array" ref="C292">IF(ISBLANK(INDEX(Bibelstellen!$2:$1048576,$A291,$I$5)),"",CONCATENATE(INDEX(Bibelstellen!$2:$1048576,$A291,$I$6),IF(INDEX(Bibelstellen!$2:$1048576,$A291,$I$7)="","",CONCATENATE(" (",INDEX(Bibelstellen!$2:$1048576,$A291,$I$7),")"))))</f>
        <v/>
      </c>
      <c r="D292" s="26" t="str" cm="1">
        <f t="array" ref="D292">IF(OR($I$10,ISBLANK(INDEX(Bibelstellen!$2:$1048576,$A291,$I$4))),"",CONCATENATE("Weitere Themen: ",INDEX(Bibelstellen!$2:$1048576,$A291,$I$4)))</f>
        <v/>
      </c>
    </row>
    <row r="293" spans="1:6" x14ac:dyDescent="0.2">
      <c r="B293" s="24"/>
      <c r="C293" s="65" t="str" cm="1">
        <f t="array" ref="C293">IF(ISBLANK(INDEX(Bibelstellen!$2:$1048576,$A291,$I$8)),"",INDEX(Bibelstellen!$2:$1048576,$A291,$I$8))</f>
        <v/>
      </c>
      <c r="D293" s="65"/>
      <c r="F293" s="35" t="str">
        <f t="shared" ref="F293" si="153">C293</f>
        <v/>
      </c>
    </row>
    <row r="294" spans="1:6" x14ac:dyDescent="0.2">
      <c r="A294" s="34">
        <f>$A291+1</f>
        <v>98</v>
      </c>
      <c r="B294" s="66" t="str" cm="1">
        <f t="array" ref="B294">IF(OR(ISBLANK(INDEX(Bibelstellen!$2:$1048576,$A294,$I$3)),INDEX(Bibelstellen!$2:$1048576,$A294-1,$I$3)=INDEX(Bibelstellen!$2:$1048576,$A294,$I$3)),"",CONCATENATE("
",INDEX(Bibelstellen!$2:$1048576,$A294,$I$3)))</f>
        <v/>
      </c>
      <c r="C294" s="66"/>
      <c r="D294" s="66"/>
      <c r="F294" s="36" t="str">
        <f t="shared" ref="F294" si="154">B294</f>
        <v/>
      </c>
    </row>
    <row r="295" spans="1:6" x14ac:dyDescent="0.2">
      <c r="B295" s="24" t="str" cm="1">
        <f t="array" ref="B295">IF(ISBLANK(INDEX(Bibelstellen!$2:$1048576,$A294,$I$5)),"","→")</f>
        <v/>
      </c>
      <c r="C295" s="25" t="str" cm="1">
        <f t="array" ref="C295">IF(ISBLANK(INDEX(Bibelstellen!$2:$1048576,$A294,$I$5)),"",CONCATENATE(INDEX(Bibelstellen!$2:$1048576,$A294,$I$6),IF(INDEX(Bibelstellen!$2:$1048576,$A294,$I$7)="","",CONCATENATE(" (",INDEX(Bibelstellen!$2:$1048576,$A294,$I$7),")"))))</f>
        <v/>
      </c>
      <c r="D295" s="26" t="str" cm="1">
        <f t="array" ref="D295">IF(OR($I$10,ISBLANK(INDEX(Bibelstellen!$2:$1048576,$A294,$I$4))),"",CONCATENATE("Weitere Themen: ",INDEX(Bibelstellen!$2:$1048576,$A294,$I$4)))</f>
        <v/>
      </c>
    </row>
    <row r="296" spans="1:6" x14ac:dyDescent="0.2">
      <c r="B296" s="24"/>
      <c r="C296" s="65" t="str" cm="1">
        <f t="array" ref="C296">IF(ISBLANK(INDEX(Bibelstellen!$2:$1048576,$A294,$I$8)),"",INDEX(Bibelstellen!$2:$1048576,$A294,$I$8))</f>
        <v/>
      </c>
      <c r="D296" s="65"/>
      <c r="F296" s="35" t="str">
        <f t="shared" ref="F296" si="155">C296</f>
        <v/>
      </c>
    </row>
    <row r="297" spans="1:6" x14ac:dyDescent="0.2">
      <c r="A297" s="34">
        <f>$A294+1</f>
        <v>99</v>
      </c>
      <c r="B297" s="66" t="str" cm="1">
        <f t="array" ref="B297">IF(OR(ISBLANK(INDEX(Bibelstellen!$2:$1048576,$A297,$I$3)),INDEX(Bibelstellen!$2:$1048576,$A297-1,$I$3)=INDEX(Bibelstellen!$2:$1048576,$A297,$I$3)),"",CONCATENATE("
",INDEX(Bibelstellen!$2:$1048576,$A297,$I$3)))</f>
        <v/>
      </c>
      <c r="C297" s="66"/>
      <c r="D297" s="66"/>
      <c r="F297" s="36" t="str">
        <f t="shared" ref="F297" si="156">B297</f>
        <v/>
      </c>
    </row>
    <row r="298" spans="1:6" x14ac:dyDescent="0.2">
      <c r="B298" s="24" t="str" cm="1">
        <f t="array" ref="B298">IF(ISBLANK(INDEX(Bibelstellen!$2:$1048576,$A297,$I$5)),"","→")</f>
        <v/>
      </c>
      <c r="C298" s="25" t="str" cm="1">
        <f t="array" ref="C298">IF(ISBLANK(INDEX(Bibelstellen!$2:$1048576,$A297,$I$5)),"",CONCATENATE(INDEX(Bibelstellen!$2:$1048576,$A297,$I$6),IF(INDEX(Bibelstellen!$2:$1048576,$A297,$I$7)="","",CONCATENATE(" (",INDEX(Bibelstellen!$2:$1048576,$A297,$I$7),")"))))</f>
        <v/>
      </c>
      <c r="D298" s="26" t="str" cm="1">
        <f t="array" ref="D298">IF(OR($I$10,ISBLANK(INDEX(Bibelstellen!$2:$1048576,$A297,$I$4))),"",CONCATENATE("Weitere Themen: ",INDEX(Bibelstellen!$2:$1048576,$A297,$I$4)))</f>
        <v/>
      </c>
    </row>
    <row r="299" spans="1:6" x14ac:dyDescent="0.2">
      <c r="B299" s="24"/>
      <c r="C299" s="65" t="str" cm="1">
        <f t="array" ref="C299">IF(ISBLANK(INDEX(Bibelstellen!$2:$1048576,$A297,$I$8)),"",INDEX(Bibelstellen!$2:$1048576,$A297,$I$8))</f>
        <v/>
      </c>
      <c r="D299" s="65"/>
      <c r="F299" s="35" t="str">
        <f t="shared" ref="F299" si="157">C299</f>
        <v/>
      </c>
    </row>
    <row r="300" spans="1:6" x14ac:dyDescent="0.2">
      <c r="A300" s="34">
        <f>$A297+1</f>
        <v>100</v>
      </c>
      <c r="B300" s="66" t="str" cm="1">
        <f t="array" ref="B300">IF(OR(ISBLANK(INDEX(Bibelstellen!$2:$1048576,$A300,$I$3)),INDEX(Bibelstellen!$2:$1048576,$A300-1,$I$3)=INDEX(Bibelstellen!$2:$1048576,$A300,$I$3)),"",CONCATENATE("
",INDEX(Bibelstellen!$2:$1048576,$A300,$I$3)))</f>
        <v/>
      </c>
      <c r="C300" s="66"/>
      <c r="D300" s="66"/>
      <c r="F300" s="36" t="str">
        <f t="shared" ref="F300" si="158">B300</f>
        <v/>
      </c>
    </row>
    <row r="301" spans="1:6" x14ac:dyDescent="0.2">
      <c r="B301" s="24" t="str" cm="1">
        <f t="array" ref="B301">IF(ISBLANK(INDEX(Bibelstellen!$2:$1048576,$A300,$I$5)),"","→")</f>
        <v/>
      </c>
      <c r="C301" s="25" t="str" cm="1">
        <f t="array" ref="C301">IF(ISBLANK(INDEX(Bibelstellen!$2:$1048576,$A300,$I$5)),"",CONCATENATE(INDEX(Bibelstellen!$2:$1048576,$A300,$I$6),IF(INDEX(Bibelstellen!$2:$1048576,$A300,$I$7)="","",CONCATENATE(" (",INDEX(Bibelstellen!$2:$1048576,$A300,$I$7),")"))))</f>
        <v/>
      </c>
      <c r="D301" s="26" t="str" cm="1">
        <f t="array" ref="D301">IF(OR($I$10,ISBLANK(INDEX(Bibelstellen!$2:$1048576,$A300,$I$4))),"",CONCATENATE("Weitere Themen: ",INDEX(Bibelstellen!$2:$1048576,$A300,$I$4)))</f>
        <v/>
      </c>
    </row>
    <row r="302" spans="1:6" x14ac:dyDescent="0.2">
      <c r="B302" s="24"/>
      <c r="C302" s="65" t="str" cm="1">
        <f t="array" ref="C302">IF(ISBLANK(INDEX(Bibelstellen!$2:$1048576,$A300,$I$8)),"",INDEX(Bibelstellen!$2:$1048576,$A300,$I$8))</f>
        <v/>
      </c>
      <c r="D302" s="65"/>
      <c r="F302" s="35" t="str">
        <f t="shared" ref="F302" si="159">C302</f>
        <v/>
      </c>
    </row>
  </sheetData>
  <mergeCells count="201">
    <mergeCell ref="B297:D297"/>
    <mergeCell ref="C299:D299"/>
    <mergeCell ref="B300:D300"/>
    <mergeCell ref="C302:D302"/>
    <mergeCell ref="C290:D290"/>
    <mergeCell ref="B291:D291"/>
    <mergeCell ref="C293:D293"/>
    <mergeCell ref="B294:D294"/>
    <mergeCell ref="C296:D296"/>
    <mergeCell ref="B282:D282"/>
    <mergeCell ref="C284:D284"/>
    <mergeCell ref="B285:D285"/>
    <mergeCell ref="C287:D287"/>
    <mergeCell ref="B288:D288"/>
    <mergeCell ref="C275:D275"/>
    <mergeCell ref="B276:D276"/>
    <mergeCell ref="C278:D278"/>
    <mergeCell ref="B279:D279"/>
    <mergeCell ref="C281:D281"/>
    <mergeCell ref="B267:D267"/>
    <mergeCell ref="C269:D269"/>
    <mergeCell ref="B270:D270"/>
    <mergeCell ref="C272:D272"/>
    <mergeCell ref="B273:D273"/>
    <mergeCell ref="C260:D260"/>
    <mergeCell ref="B261:D261"/>
    <mergeCell ref="C263:D263"/>
    <mergeCell ref="B264:D264"/>
    <mergeCell ref="C266:D266"/>
    <mergeCell ref="B252:D252"/>
    <mergeCell ref="C254:D254"/>
    <mergeCell ref="B255:D255"/>
    <mergeCell ref="C257:D257"/>
    <mergeCell ref="B258:D258"/>
    <mergeCell ref="C245:D245"/>
    <mergeCell ref="B246:D246"/>
    <mergeCell ref="C248:D248"/>
    <mergeCell ref="B249:D249"/>
    <mergeCell ref="C251:D251"/>
    <mergeCell ref="B237:D237"/>
    <mergeCell ref="C239:D239"/>
    <mergeCell ref="B240:D240"/>
    <mergeCell ref="C242:D242"/>
    <mergeCell ref="B243:D243"/>
    <mergeCell ref="C230:D230"/>
    <mergeCell ref="B231:D231"/>
    <mergeCell ref="C233:D233"/>
    <mergeCell ref="B234:D234"/>
    <mergeCell ref="C236:D236"/>
    <mergeCell ref="B222:D222"/>
    <mergeCell ref="C224:D224"/>
    <mergeCell ref="B225:D225"/>
    <mergeCell ref="C227:D227"/>
    <mergeCell ref="B228:D228"/>
    <mergeCell ref="C215:D215"/>
    <mergeCell ref="B216:D216"/>
    <mergeCell ref="C218:D218"/>
    <mergeCell ref="B219:D219"/>
    <mergeCell ref="C221:D221"/>
    <mergeCell ref="B207:D207"/>
    <mergeCell ref="C209:D209"/>
    <mergeCell ref="B210:D210"/>
    <mergeCell ref="C212:D212"/>
    <mergeCell ref="B213:D213"/>
    <mergeCell ref="C200:D200"/>
    <mergeCell ref="B201:D201"/>
    <mergeCell ref="C203:D203"/>
    <mergeCell ref="B204:D204"/>
    <mergeCell ref="C206:D206"/>
    <mergeCell ref="B192:D192"/>
    <mergeCell ref="C194:D194"/>
    <mergeCell ref="B195:D195"/>
    <mergeCell ref="C197:D197"/>
    <mergeCell ref="B198:D198"/>
    <mergeCell ref="C185:D185"/>
    <mergeCell ref="B186:D186"/>
    <mergeCell ref="C188:D188"/>
    <mergeCell ref="B189:D189"/>
    <mergeCell ref="C191:D191"/>
    <mergeCell ref="B177:D177"/>
    <mergeCell ref="C179:D179"/>
    <mergeCell ref="B180:D180"/>
    <mergeCell ref="C182:D182"/>
    <mergeCell ref="B183:D183"/>
    <mergeCell ref="C170:D170"/>
    <mergeCell ref="B171:D171"/>
    <mergeCell ref="C173:D173"/>
    <mergeCell ref="B174:D174"/>
    <mergeCell ref="C176:D176"/>
    <mergeCell ref="B162:D162"/>
    <mergeCell ref="C164:D164"/>
    <mergeCell ref="B165:D165"/>
    <mergeCell ref="C167:D167"/>
    <mergeCell ref="B168:D168"/>
    <mergeCell ref="C155:D155"/>
    <mergeCell ref="B156:D156"/>
    <mergeCell ref="C158:D158"/>
    <mergeCell ref="B159:D159"/>
    <mergeCell ref="C161:D161"/>
    <mergeCell ref="B147:D147"/>
    <mergeCell ref="C149:D149"/>
    <mergeCell ref="B150:D150"/>
    <mergeCell ref="C152:D152"/>
    <mergeCell ref="B153:D153"/>
    <mergeCell ref="C140:D140"/>
    <mergeCell ref="B141:D141"/>
    <mergeCell ref="C143:D143"/>
    <mergeCell ref="B144:D144"/>
    <mergeCell ref="C146:D146"/>
    <mergeCell ref="B132:D132"/>
    <mergeCell ref="C134:D134"/>
    <mergeCell ref="B135:D135"/>
    <mergeCell ref="C137:D137"/>
    <mergeCell ref="B138:D138"/>
    <mergeCell ref="C125:D125"/>
    <mergeCell ref="B126:D126"/>
    <mergeCell ref="C128:D128"/>
    <mergeCell ref="B129:D129"/>
    <mergeCell ref="C131:D131"/>
    <mergeCell ref="B117:D117"/>
    <mergeCell ref="C119:D119"/>
    <mergeCell ref="B120:D120"/>
    <mergeCell ref="C122:D122"/>
    <mergeCell ref="B123:D123"/>
    <mergeCell ref="C110:D110"/>
    <mergeCell ref="B111:D111"/>
    <mergeCell ref="C113:D113"/>
    <mergeCell ref="B114:D114"/>
    <mergeCell ref="C116:D116"/>
    <mergeCell ref="B102:D102"/>
    <mergeCell ref="C104:D104"/>
    <mergeCell ref="B105:D105"/>
    <mergeCell ref="C107:D107"/>
    <mergeCell ref="B108:D108"/>
    <mergeCell ref="B1:C1"/>
    <mergeCell ref="C20:D20"/>
    <mergeCell ref="B3:D3"/>
    <mergeCell ref="C5:D5"/>
    <mergeCell ref="B6:D6"/>
    <mergeCell ref="C8:D8"/>
    <mergeCell ref="B9:D9"/>
    <mergeCell ref="C11:D11"/>
    <mergeCell ref="B12:D12"/>
    <mergeCell ref="C14:D14"/>
    <mergeCell ref="B15:D15"/>
    <mergeCell ref="C17:D17"/>
    <mergeCell ref="B18:D18"/>
    <mergeCell ref="C38:D38"/>
    <mergeCell ref="B21:D21"/>
    <mergeCell ref="C23:D23"/>
    <mergeCell ref="B24:D24"/>
    <mergeCell ref="C26:D26"/>
    <mergeCell ref="B27:D27"/>
    <mergeCell ref="C29:D29"/>
    <mergeCell ref="B30:D30"/>
    <mergeCell ref="C32:D32"/>
    <mergeCell ref="B33:D33"/>
    <mergeCell ref="C35:D35"/>
    <mergeCell ref="B36:D36"/>
    <mergeCell ref="C56:D56"/>
    <mergeCell ref="B39:D39"/>
    <mergeCell ref="C41:D41"/>
    <mergeCell ref="B42:D42"/>
    <mergeCell ref="C44:D44"/>
    <mergeCell ref="B45:D45"/>
    <mergeCell ref="C47:D47"/>
    <mergeCell ref="B48:D48"/>
    <mergeCell ref="C50:D50"/>
    <mergeCell ref="B51:D51"/>
    <mergeCell ref="C53:D53"/>
    <mergeCell ref="B54:D54"/>
    <mergeCell ref="C74:D74"/>
    <mergeCell ref="B57:D57"/>
    <mergeCell ref="C59:D59"/>
    <mergeCell ref="B60:D60"/>
    <mergeCell ref="C62:D62"/>
    <mergeCell ref="B63:D63"/>
    <mergeCell ref="C65:D65"/>
    <mergeCell ref="B66:D66"/>
    <mergeCell ref="C68:D68"/>
    <mergeCell ref="B69:D69"/>
    <mergeCell ref="C71:D71"/>
    <mergeCell ref="B72:D72"/>
    <mergeCell ref="C101:D101"/>
    <mergeCell ref="B93:D93"/>
    <mergeCell ref="C95:D95"/>
    <mergeCell ref="B96:D96"/>
    <mergeCell ref="C98:D98"/>
    <mergeCell ref="B99:D99"/>
    <mergeCell ref="C92:D92"/>
    <mergeCell ref="B75:D75"/>
    <mergeCell ref="C77:D77"/>
    <mergeCell ref="B78:D78"/>
    <mergeCell ref="C80:D80"/>
    <mergeCell ref="B81:D81"/>
    <mergeCell ref="C83:D83"/>
    <mergeCell ref="B84:D84"/>
    <mergeCell ref="C86:D86"/>
    <mergeCell ref="B87:D87"/>
    <mergeCell ref="C89:D89"/>
    <mergeCell ref="B90:D90"/>
  </mergeCells>
  <pageMargins left="0.7" right="0.7" top="0.75" bottom="0.75" header="0.3" footer="0.3"/>
  <pageSetup paperSize="9" scale="34" firstPageNumber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FC92-0E02-674D-BB29-227A152F534B}">
  <sheetPr codeName="Tabelle2"/>
  <dimension ref="A1:H101"/>
  <sheetViews>
    <sheetView zoomScale="101" workbookViewId="0">
      <selection activeCell="D9" sqref="D9"/>
    </sheetView>
  </sheetViews>
  <sheetFormatPr defaultColWidth="10.89453125" defaultRowHeight="15" x14ac:dyDescent="0.2"/>
  <cols>
    <col min="1" max="1" width="2.6875" style="10" customWidth="1"/>
    <col min="2" max="2" width="7.3984375" style="4" customWidth="1"/>
    <col min="3" max="3" width="12.375" style="13" customWidth="1"/>
    <col min="4" max="4" width="55.69140625" style="21" customWidth="1"/>
    <col min="5" max="5" width="10.22265625" style="21" customWidth="1"/>
    <col min="6" max="7" width="19.1015625" style="1" customWidth="1"/>
    <col min="8" max="8" width="20.84765625" style="19" customWidth="1"/>
  </cols>
  <sheetData>
    <row r="1" spans="1:8" s="20" customFormat="1" x14ac:dyDescent="0.2">
      <c r="A1" s="11" t="str">
        <f>Bibelstellen!B$1</f>
        <v>Karte</v>
      </c>
      <c r="B1" s="8" t="str">
        <f>Bibelstellen!C$1</f>
        <v>seit</v>
      </c>
      <c r="C1" s="11" t="str">
        <f>Bibelstellen!D$1</f>
        <v>Referenz</v>
      </c>
      <c r="D1" s="7" t="str">
        <f>Bibelstellen!E$1</f>
        <v>Text</v>
      </c>
      <c r="E1" s="7" t="str">
        <f>Bibelstellen!F$1</f>
        <v>Übersetzung</v>
      </c>
      <c r="F1" s="7" t="str">
        <f>Bibelstellen!G$1</f>
        <v>Primäres Thema</v>
      </c>
      <c r="G1" s="7" t="str">
        <f>Bibelstellen!H$1</f>
        <v>Weitere Themen</v>
      </c>
      <c r="H1" s="12" t="str">
        <f>Bibelstellen!I$1</f>
        <v>Notizen</v>
      </c>
    </row>
    <row r="2" spans="1:8" x14ac:dyDescent="0.2">
      <c r="A2" s="10" t="str">
        <f>IF(AND(ISNUMBER(Bibelstellen!$A2),Bibelstellen!$A2&gt;=2),IF(ISBLANK(Bibelstellen!B2),"",Bibelstellen!B2),"")</f>
        <v/>
      </c>
      <c r="B2" s="4" t="str">
        <f>IF(AND(ISNUMBER(Bibelstellen!$A2),Bibelstellen!$A2&gt;=2),IF(ISBLANK(Bibelstellen!C2),"",Bibelstellen!C2),"")</f>
        <v/>
      </c>
      <c r="C2" s="13" t="str">
        <f>IF(AND(ISNUMBER(Bibelstellen!$A2),Bibelstellen!$A2&gt;=2),IF(ISBLANK(Bibelstellen!D2),"",Bibelstellen!D2),"")</f>
        <v/>
      </c>
      <c r="D2" s="21" t="str">
        <f>IF(AND(ISNUMBER(Bibelstellen!$A2),Bibelstellen!$A2&gt;=2),IF(ISBLANK(Bibelstellen!E2),"",Bibelstellen!E2),"")</f>
        <v/>
      </c>
      <c r="E2" s="21" t="str">
        <f>IF(AND(ISNUMBER(Bibelstellen!$A2),Bibelstellen!$A2&gt;=2),IF(ISBLANK(Bibelstellen!F2),"",Bibelstellen!F2),"")</f>
        <v/>
      </c>
      <c r="F2" s="1" t="str">
        <f>IF(AND(ISNUMBER(Bibelstellen!$A2),Bibelstellen!$A2&gt;=2),IF(ISBLANK(Bibelstellen!G2),"",Bibelstellen!G2),"")</f>
        <v/>
      </c>
      <c r="G2" s="1" t="str">
        <f>IF(AND(ISNUMBER(Bibelstellen!$A2),Bibelstellen!$A2&gt;=2),IF(ISBLANK(Bibelstellen!H2),"",Bibelstellen!H2),"")</f>
        <v/>
      </c>
      <c r="H2" s="22" t="str">
        <f>IF(AND(ISNUMBER(Bibelstellen!$A2),Bibelstellen!$A2&gt;=2),IF(ISBLANK(Bibelstellen!I2),"",Bibelstellen!I2),"")</f>
        <v/>
      </c>
    </row>
    <row r="3" spans="1:8" x14ac:dyDescent="0.2">
      <c r="A3" s="10" t="str">
        <f>IF(AND(ISNUMBER(Bibelstellen!$A3),Bibelstellen!$A3&gt;=2),IF(ISBLANK(Bibelstellen!B3),"",Bibelstellen!B3),"")</f>
        <v/>
      </c>
      <c r="B3" s="4" t="str">
        <f>IF(AND(ISNUMBER(Bibelstellen!$A3),Bibelstellen!$A3&gt;=2),IF(ISBLANK(Bibelstellen!C3),"",Bibelstellen!C3),"")</f>
        <v/>
      </c>
      <c r="C3" s="13" t="str">
        <f>IF(AND(ISNUMBER(Bibelstellen!$A3),Bibelstellen!$A3&gt;=2),IF(ISBLANK(Bibelstellen!D3),"",Bibelstellen!D3),"")</f>
        <v/>
      </c>
      <c r="D3" s="21" t="str">
        <f>IF(AND(ISNUMBER(Bibelstellen!$A3),Bibelstellen!$A3&gt;=2),IF(ISBLANK(Bibelstellen!E3),"",Bibelstellen!E3),"")</f>
        <v/>
      </c>
      <c r="E3" s="21" t="str">
        <f>IF(AND(ISNUMBER(Bibelstellen!$A3),Bibelstellen!$A3&gt;=2),IF(ISBLANK(Bibelstellen!F3),"",Bibelstellen!F3),"")</f>
        <v/>
      </c>
      <c r="F3" s="1" t="str">
        <f>IF(AND(ISNUMBER(Bibelstellen!$A3),Bibelstellen!$A3&gt;=2),IF(ISBLANK(Bibelstellen!G3),"",Bibelstellen!G3),"")</f>
        <v/>
      </c>
      <c r="G3" s="1" t="str">
        <f>IF(AND(ISNUMBER(Bibelstellen!$A3),Bibelstellen!$A3&gt;=2),IF(ISBLANK(Bibelstellen!H3),"",Bibelstellen!H3),"")</f>
        <v/>
      </c>
      <c r="H3" s="22" t="str">
        <f>IF(AND(ISNUMBER(Bibelstellen!$A3),Bibelstellen!$A3&gt;=2),IF(ISBLANK(Bibelstellen!I3),"",Bibelstellen!I3),"")</f>
        <v/>
      </c>
    </row>
    <row r="4" spans="1:8" x14ac:dyDescent="0.2">
      <c r="A4" s="10" t="str">
        <f>IF(AND(ISNUMBER(Bibelstellen!$A4),Bibelstellen!$A4&gt;=2),IF(ISBLANK(Bibelstellen!B4),"",Bibelstellen!B4),"")</f>
        <v/>
      </c>
      <c r="B4" s="4" t="str">
        <f>IF(AND(ISNUMBER(Bibelstellen!$A4),Bibelstellen!$A4&gt;=2),IF(ISBLANK(Bibelstellen!C4),"",Bibelstellen!C4),"")</f>
        <v/>
      </c>
      <c r="C4" s="13" t="str">
        <f>IF(AND(ISNUMBER(Bibelstellen!$A4),Bibelstellen!$A4&gt;=2),IF(ISBLANK(Bibelstellen!D4),"",Bibelstellen!D4),"")</f>
        <v/>
      </c>
      <c r="D4" s="21" t="str">
        <f>IF(AND(ISNUMBER(Bibelstellen!$A4),Bibelstellen!$A4&gt;=2),IF(ISBLANK(Bibelstellen!E4),"",Bibelstellen!E4),"")</f>
        <v/>
      </c>
      <c r="E4" s="21" t="str">
        <f>IF(AND(ISNUMBER(Bibelstellen!$A4),Bibelstellen!$A4&gt;=2),IF(ISBLANK(Bibelstellen!F4),"",Bibelstellen!F4),"")</f>
        <v/>
      </c>
      <c r="F4" s="1" t="str">
        <f>IF(AND(ISNUMBER(Bibelstellen!$A4),Bibelstellen!$A4&gt;=2),IF(ISBLANK(Bibelstellen!G4),"",Bibelstellen!G4),"")</f>
        <v/>
      </c>
      <c r="G4" s="1" t="str">
        <f>IF(AND(ISNUMBER(Bibelstellen!$A4),Bibelstellen!$A4&gt;=2),IF(ISBLANK(Bibelstellen!H4),"",Bibelstellen!H4),"")</f>
        <v/>
      </c>
      <c r="H4" s="22" t="str">
        <f>IF(AND(ISNUMBER(Bibelstellen!$A4),Bibelstellen!$A4&gt;=2),IF(ISBLANK(Bibelstellen!I4),"",Bibelstellen!I4),"")</f>
        <v/>
      </c>
    </row>
    <row r="5" spans="1:8" ht="27.75" x14ac:dyDescent="0.2">
      <c r="A5" s="10">
        <f>IF(AND(ISNUMBER(Bibelstellen!$A5),Bibelstellen!$A5&gt;=2),IF(ISBLANK(Bibelstellen!B5),"",Bibelstellen!B5),"")</f>
        <v>1</v>
      </c>
      <c r="B5" s="4">
        <f>IF(AND(ISNUMBER(Bibelstellen!$A5),Bibelstellen!$A5&gt;=2),IF(ISBLANK(Bibelstellen!C5),"",Bibelstellen!C5),"")</f>
        <v>44562</v>
      </c>
      <c r="C5" s="13" t="str">
        <f>IF(AND(ISNUMBER(Bibelstellen!$A5),Bibelstellen!$A5&gt;=2),IF(ISBLANK(Bibelstellen!D5),"",Bibelstellen!D5),"")</f>
        <v>Joh 16,22</v>
      </c>
      <c r="D5" s="21" t="str">
        <f>IF(AND(ISNUMBER(Bibelstellen!$A5),Bibelstellen!$A5&gt;=2),IF(ISBLANK(Bibelstellen!E5),"",Bibelstellen!E5),"")</f>
        <v>Ich werde euch wiedersehen; dann wird euer Herz sich freuen und niemand nimmt euch eure Freude.</v>
      </c>
      <c r="E5" s="21" t="str">
        <f>IF(AND(ISNUMBER(Bibelstellen!$A5),Bibelstellen!$A5&gt;=2),IF(ISBLANK(Bibelstellen!F5),"",Bibelstellen!F5),"")</f>
        <v>EÜ</v>
      </c>
      <c r="F5" s="1" t="str">
        <f>IF(AND(ISNUMBER(Bibelstellen!$A5),Bibelstellen!$A5&gt;=2),IF(ISBLANK(Bibelstellen!G5),"",Bibelstellen!G5),"")</f>
        <v>Freude #3</v>
      </c>
      <c r="G5" s="1" t="str">
        <f>IF(AND(ISNUMBER(Bibelstellen!$A5),Bibelstellen!$A5&gt;=2),IF(ISBLANK(Bibelstellen!H5),"",Bibelstellen!H5),"")</f>
        <v/>
      </c>
      <c r="H5" s="22" t="str">
        <f>IF(AND(ISNUMBER(Bibelstellen!$A5),Bibelstellen!$A5&gt;=2),IF(ISBLANK(Bibelstellen!I5),"",Bibelstellen!I5),"")</f>
        <v/>
      </c>
    </row>
    <row r="6" spans="1:8" x14ac:dyDescent="0.2">
      <c r="A6" s="10" t="str">
        <f>IF(AND(ISNUMBER(Bibelstellen!$A6),Bibelstellen!$A6&gt;=2),IF(ISBLANK(Bibelstellen!B6),"",Bibelstellen!B6),"")</f>
        <v/>
      </c>
      <c r="B6" s="4" t="str">
        <f>IF(AND(ISNUMBER(Bibelstellen!$A6),Bibelstellen!$A6&gt;=2),IF(ISBLANK(Bibelstellen!C6),"",Bibelstellen!C6),"")</f>
        <v/>
      </c>
      <c r="C6" s="13" t="str">
        <f>IF(AND(ISNUMBER(Bibelstellen!$A6),Bibelstellen!$A6&gt;=2),IF(ISBLANK(Bibelstellen!D6),"",Bibelstellen!D6),"")</f>
        <v/>
      </c>
      <c r="D6" s="21" t="str">
        <f>IF(AND(ISNUMBER(Bibelstellen!$A6),Bibelstellen!$A6&gt;=2),IF(ISBLANK(Bibelstellen!E6),"",Bibelstellen!E6),"")</f>
        <v/>
      </c>
      <c r="E6" s="21" t="str">
        <f>IF(AND(ISNUMBER(Bibelstellen!$A6),Bibelstellen!$A6&gt;=2),IF(ISBLANK(Bibelstellen!F6),"",Bibelstellen!F6),"")</f>
        <v/>
      </c>
      <c r="F6" s="1" t="str">
        <f>IF(AND(ISNUMBER(Bibelstellen!$A6),Bibelstellen!$A6&gt;=2),IF(ISBLANK(Bibelstellen!G6),"",Bibelstellen!G6),"")</f>
        <v/>
      </c>
      <c r="G6" s="1" t="str">
        <f>IF(AND(ISNUMBER(Bibelstellen!$A6),Bibelstellen!$A6&gt;=2),IF(ISBLANK(Bibelstellen!H6),"",Bibelstellen!H6),"")</f>
        <v/>
      </c>
      <c r="H6" s="22" t="str">
        <f>IF(AND(ISNUMBER(Bibelstellen!$A6),Bibelstellen!$A6&gt;=2),IF(ISBLANK(Bibelstellen!I6),"",Bibelstellen!I6),"")</f>
        <v/>
      </c>
    </row>
    <row r="7" spans="1:8" x14ac:dyDescent="0.2">
      <c r="A7" s="10" t="str">
        <f>IF(AND(ISNUMBER(Bibelstellen!$A7),Bibelstellen!$A7&gt;=2),IF(ISBLANK(Bibelstellen!B7),"",Bibelstellen!B7),"")</f>
        <v/>
      </c>
      <c r="B7" s="4" t="str">
        <f>IF(AND(ISNUMBER(Bibelstellen!$A7),Bibelstellen!$A7&gt;=2),IF(ISBLANK(Bibelstellen!C7),"",Bibelstellen!C7),"")</f>
        <v/>
      </c>
      <c r="C7" s="13" t="str">
        <f>IF(AND(ISNUMBER(Bibelstellen!$A7),Bibelstellen!$A7&gt;=2),IF(ISBLANK(Bibelstellen!D7),"",Bibelstellen!D7),"")</f>
        <v/>
      </c>
      <c r="D7" s="21" t="str">
        <f>IF(AND(ISNUMBER(Bibelstellen!$A7),Bibelstellen!$A7&gt;=2),IF(ISBLANK(Bibelstellen!E7),"",Bibelstellen!E7),"")</f>
        <v/>
      </c>
      <c r="E7" s="21" t="str">
        <f>IF(AND(ISNUMBER(Bibelstellen!$A7),Bibelstellen!$A7&gt;=2),IF(ISBLANK(Bibelstellen!F7),"",Bibelstellen!F7),"")</f>
        <v/>
      </c>
      <c r="F7" s="1" t="str">
        <f>IF(AND(ISNUMBER(Bibelstellen!$A7),Bibelstellen!$A7&gt;=2),IF(ISBLANK(Bibelstellen!G7),"",Bibelstellen!G7),"")</f>
        <v/>
      </c>
      <c r="G7" s="1" t="str">
        <f>IF(AND(ISNUMBER(Bibelstellen!$A7),Bibelstellen!$A7&gt;=2),IF(ISBLANK(Bibelstellen!H7),"",Bibelstellen!H7),"")</f>
        <v/>
      </c>
      <c r="H7" s="22" t="str">
        <f>IF(AND(ISNUMBER(Bibelstellen!$A7),Bibelstellen!$A7&gt;=2),IF(ISBLANK(Bibelstellen!I7),"",Bibelstellen!I7),"")</f>
        <v/>
      </c>
    </row>
    <row r="8" spans="1:8" x14ac:dyDescent="0.2">
      <c r="A8" s="10" t="str">
        <f>IF(AND(ISNUMBER(Bibelstellen!$A8),Bibelstellen!$A8&gt;=2),IF(ISBLANK(Bibelstellen!B8),"",Bibelstellen!B8),"")</f>
        <v/>
      </c>
      <c r="B8" s="4" t="str">
        <f>IF(AND(ISNUMBER(Bibelstellen!$A8),Bibelstellen!$A8&gt;=2),IF(ISBLANK(Bibelstellen!C8),"",Bibelstellen!C8),"")</f>
        <v/>
      </c>
      <c r="C8" s="13" t="str">
        <f>IF(AND(ISNUMBER(Bibelstellen!$A8),Bibelstellen!$A8&gt;=2),IF(ISBLANK(Bibelstellen!D8),"",Bibelstellen!D8),"")</f>
        <v/>
      </c>
      <c r="D8" s="21" t="str">
        <f>IF(AND(ISNUMBER(Bibelstellen!$A8),Bibelstellen!$A8&gt;=2),IF(ISBLANK(Bibelstellen!E8),"",Bibelstellen!E8),"")</f>
        <v/>
      </c>
      <c r="E8" s="21" t="str">
        <f>IF(AND(ISNUMBER(Bibelstellen!$A8),Bibelstellen!$A8&gt;=2),IF(ISBLANK(Bibelstellen!F8),"",Bibelstellen!F8),"")</f>
        <v/>
      </c>
      <c r="F8" s="1" t="str">
        <f>IF(AND(ISNUMBER(Bibelstellen!$A8),Bibelstellen!$A8&gt;=2),IF(ISBLANK(Bibelstellen!G8),"",Bibelstellen!G8),"")</f>
        <v/>
      </c>
      <c r="G8" s="1" t="str">
        <f>IF(AND(ISNUMBER(Bibelstellen!$A8),Bibelstellen!$A8&gt;=2),IF(ISBLANK(Bibelstellen!H8),"",Bibelstellen!H8),"")</f>
        <v/>
      </c>
      <c r="H8" s="22" t="str">
        <f>IF(AND(ISNUMBER(Bibelstellen!$A8),Bibelstellen!$A8&gt;=2),IF(ISBLANK(Bibelstellen!I8),"",Bibelstellen!I8),"")</f>
        <v/>
      </c>
    </row>
    <row r="9" spans="1:8" x14ac:dyDescent="0.2">
      <c r="A9" s="10" t="str">
        <f>IF(AND(ISNUMBER(Bibelstellen!$A9),Bibelstellen!$A9&gt;=2),IF(ISBLANK(Bibelstellen!B9),"",Bibelstellen!B9),"")</f>
        <v/>
      </c>
      <c r="B9" s="4" t="str">
        <f>IF(AND(ISNUMBER(Bibelstellen!$A9),Bibelstellen!$A9&gt;=2),IF(ISBLANK(Bibelstellen!C9),"",Bibelstellen!C9),"")</f>
        <v/>
      </c>
      <c r="C9" s="13" t="str">
        <f>IF(AND(ISNUMBER(Bibelstellen!$A9),Bibelstellen!$A9&gt;=2),IF(ISBLANK(Bibelstellen!D9),"",Bibelstellen!D9),"")</f>
        <v/>
      </c>
      <c r="D9" s="21" t="str">
        <f>IF(AND(ISNUMBER(Bibelstellen!$A9),Bibelstellen!$A9&gt;=2),IF(ISBLANK(Bibelstellen!E9),"",Bibelstellen!E9),"")</f>
        <v/>
      </c>
      <c r="E9" s="21" t="str">
        <f>IF(AND(ISNUMBER(Bibelstellen!$A9),Bibelstellen!$A9&gt;=2),IF(ISBLANK(Bibelstellen!F9),"",Bibelstellen!F9),"")</f>
        <v/>
      </c>
      <c r="F9" s="1" t="str">
        <f>IF(AND(ISNUMBER(Bibelstellen!$A9),Bibelstellen!$A9&gt;=2),IF(ISBLANK(Bibelstellen!G9),"",Bibelstellen!G9),"")</f>
        <v/>
      </c>
      <c r="G9" s="1" t="str">
        <f>IF(AND(ISNUMBER(Bibelstellen!$A9),Bibelstellen!$A9&gt;=2),IF(ISBLANK(Bibelstellen!H9),"",Bibelstellen!H9),"")</f>
        <v/>
      </c>
      <c r="H9" s="22" t="str">
        <f>IF(AND(ISNUMBER(Bibelstellen!$A9),Bibelstellen!$A9&gt;=2),IF(ISBLANK(Bibelstellen!I9),"",Bibelstellen!I9),"")</f>
        <v/>
      </c>
    </row>
    <row r="10" spans="1:8" x14ac:dyDescent="0.2">
      <c r="A10" s="10" t="str">
        <f>IF(AND(ISNUMBER(Bibelstellen!$A10),Bibelstellen!$A10&gt;=2),IF(ISBLANK(Bibelstellen!B10),"",Bibelstellen!B10),"")</f>
        <v/>
      </c>
      <c r="B10" s="4" t="str">
        <f>IF(AND(ISNUMBER(Bibelstellen!$A10),Bibelstellen!$A10&gt;=2),IF(ISBLANK(Bibelstellen!C10),"",Bibelstellen!C10),"")</f>
        <v/>
      </c>
      <c r="C10" s="13" t="str">
        <f>IF(AND(ISNUMBER(Bibelstellen!$A10),Bibelstellen!$A10&gt;=2),IF(ISBLANK(Bibelstellen!D10),"",Bibelstellen!D10),"")</f>
        <v/>
      </c>
      <c r="D10" s="21" t="str">
        <f>IF(AND(ISNUMBER(Bibelstellen!$A10),Bibelstellen!$A10&gt;=2),IF(ISBLANK(Bibelstellen!E10),"",Bibelstellen!E10),"")</f>
        <v/>
      </c>
      <c r="E10" s="21" t="str">
        <f>IF(AND(ISNUMBER(Bibelstellen!$A10),Bibelstellen!$A10&gt;=2),IF(ISBLANK(Bibelstellen!F10),"",Bibelstellen!F10),"")</f>
        <v/>
      </c>
      <c r="F10" s="1" t="str">
        <f>IF(AND(ISNUMBER(Bibelstellen!$A10),Bibelstellen!$A10&gt;=2),IF(ISBLANK(Bibelstellen!G10),"",Bibelstellen!G10),"")</f>
        <v/>
      </c>
      <c r="G10" s="1" t="str">
        <f>IF(AND(ISNUMBER(Bibelstellen!$A10),Bibelstellen!$A10&gt;=2),IF(ISBLANK(Bibelstellen!H10),"",Bibelstellen!H10),"")</f>
        <v/>
      </c>
      <c r="H10" s="22" t="str">
        <f>IF(AND(ISNUMBER(Bibelstellen!$A10),Bibelstellen!$A10&gt;=2),IF(ISBLANK(Bibelstellen!I10),"",Bibelstellen!I10),"")</f>
        <v/>
      </c>
    </row>
    <row r="11" spans="1:8" x14ac:dyDescent="0.2">
      <c r="A11" s="10" t="str">
        <f>IF(AND(ISNUMBER(Bibelstellen!$A11),Bibelstellen!$A11&gt;=2),IF(ISBLANK(Bibelstellen!B11),"",Bibelstellen!B11),"")</f>
        <v/>
      </c>
      <c r="B11" s="4" t="str">
        <f>IF(AND(ISNUMBER(Bibelstellen!$A11),Bibelstellen!$A11&gt;=2),IF(ISBLANK(Bibelstellen!C11),"",Bibelstellen!C11),"")</f>
        <v/>
      </c>
      <c r="C11" s="13" t="str">
        <f>IF(AND(ISNUMBER(Bibelstellen!$A11),Bibelstellen!$A11&gt;=2),IF(ISBLANK(Bibelstellen!D11),"",Bibelstellen!D11),"")</f>
        <v/>
      </c>
      <c r="D11" s="21" t="str">
        <f>IF(AND(ISNUMBER(Bibelstellen!$A11),Bibelstellen!$A11&gt;=2),IF(ISBLANK(Bibelstellen!E11),"",Bibelstellen!E11),"")</f>
        <v/>
      </c>
      <c r="E11" s="21" t="str">
        <f>IF(AND(ISNUMBER(Bibelstellen!$A11),Bibelstellen!$A11&gt;=2),IF(ISBLANK(Bibelstellen!F11),"",Bibelstellen!F11),"")</f>
        <v/>
      </c>
      <c r="F11" s="1" t="str">
        <f>IF(AND(ISNUMBER(Bibelstellen!$A11),Bibelstellen!$A11&gt;=2),IF(ISBLANK(Bibelstellen!G11),"",Bibelstellen!G11),"")</f>
        <v/>
      </c>
      <c r="G11" s="1" t="str">
        <f>IF(AND(ISNUMBER(Bibelstellen!$A11),Bibelstellen!$A11&gt;=2),IF(ISBLANK(Bibelstellen!H11),"",Bibelstellen!H11),"")</f>
        <v/>
      </c>
      <c r="H11" s="22" t="str">
        <f>IF(AND(ISNUMBER(Bibelstellen!$A11),Bibelstellen!$A11&gt;=2),IF(ISBLANK(Bibelstellen!I11),"",Bibelstellen!I11),"")</f>
        <v/>
      </c>
    </row>
    <row r="12" spans="1:8" x14ac:dyDescent="0.2">
      <c r="A12" s="10" t="str">
        <f>IF(AND(ISNUMBER(Bibelstellen!$A12),Bibelstellen!$A12&gt;=2),IF(ISBLANK(Bibelstellen!B12),"",Bibelstellen!B12),"")</f>
        <v/>
      </c>
      <c r="B12" s="4" t="str">
        <f>IF(AND(ISNUMBER(Bibelstellen!$A12),Bibelstellen!$A12&gt;=2),IF(ISBLANK(Bibelstellen!C12),"",Bibelstellen!C12),"")</f>
        <v/>
      </c>
      <c r="C12" s="13" t="str">
        <f>IF(AND(ISNUMBER(Bibelstellen!$A12),Bibelstellen!$A12&gt;=2),IF(ISBLANK(Bibelstellen!D12),"",Bibelstellen!D12),"")</f>
        <v/>
      </c>
      <c r="D12" s="21" t="str">
        <f>IF(AND(ISNUMBER(Bibelstellen!$A12),Bibelstellen!$A12&gt;=2),IF(ISBLANK(Bibelstellen!E12),"",Bibelstellen!E12),"")</f>
        <v/>
      </c>
      <c r="E12" s="21" t="str">
        <f>IF(AND(ISNUMBER(Bibelstellen!$A12),Bibelstellen!$A12&gt;=2),IF(ISBLANK(Bibelstellen!F12),"",Bibelstellen!F12),"")</f>
        <v/>
      </c>
      <c r="F12" s="1" t="str">
        <f>IF(AND(ISNUMBER(Bibelstellen!$A12),Bibelstellen!$A12&gt;=2),IF(ISBLANK(Bibelstellen!G12),"",Bibelstellen!G12),"")</f>
        <v/>
      </c>
      <c r="G12" s="1" t="str">
        <f>IF(AND(ISNUMBER(Bibelstellen!$A12),Bibelstellen!$A12&gt;=2),IF(ISBLANK(Bibelstellen!H12),"",Bibelstellen!H12),"")</f>
        <v/>
      </c>
      <c r="H12" s="22" t="str">
        <f>IF(AND(ISNUMBER(Bibelstellen!$A12),Bibelstellen!$A12&gt;=2),IF(ISBLANK(Bibelstellen!I12),"",Bibelstellen!I12),"")</f>
        <v/>
      </c>
    </row>
    <row r="13" spans="1:8" x14ac:dyDescent="0.2">
      <c r="A13" s="10" t="str">
        <f>IF(AND(ISNUMBER(Bibelstellen!$A13),Bibelstellen!$A13&gt;=2),IF(ISBLANK(Bibelstellen!B13),"",Bibelstellen!B13),"")</f>
        <v/>
      </c>
      <c r="B13" s="4" t="str">
        <f>IF(AND(ISNUMBER(Bibelstellen!$A13),Bibelstellen!$A13&gt;=2),IF(ISBLANK(Bibelstellen!C13),"",Bibelstellen!C13),"")</f>
        <v/>
      </c>
      <c r="C13" s="13" t="str">
        <f>IF(AND(ISNUMBER(Bibelstellen!$A13),Bibelstellen!$A13&gt;=2),IF(ISBLANK(Bibelstellen!D13),"",Bibelstellen!D13),"")</f>
        <v/>
      </c>
      <c r="D13" s="21" t="str">
        <f>IF(AND(ISNUMBER(Bibelstellen!$A13),Bibelstellen!$A13&gt;=2),IF(ISBLANK(Bibelstellen!E13),"",Bibelstellen!E13),"")</f>
        <v/>
      </c>
      <c r="E13" s="21" t="str">
        <f>IF(AND(ISNUMBER(Bibelstellen!$A13),Bibelstellen!$A13&gt;=2),IF(ISBLANK(Bibelstellen!F13),"",Bibelstellen!F13),"")</f>
        <v/>
      </c>
      <c r="F13" s="1" t="str">
        <f>IF(AND(ISNUMBER(Bibelstellen!$A13),Bibelstellen!$A13&gt;=2),IF(ISBLANK(Bibelstellen!G13),"",Bibelstellen!G13),"")</f>
        <v/>
      </c>
      <c r="G13" s="1" t="str">
        <f>IF(AND(ISNUMBER(Bibelstellen!$A13),Bibelstellen!$A13&gt;=2),IF(ISBLANK(Bibelstellen!H13),"",Bibelstellen!H13),"")</f>
        <v/>
      </c>
      <c r="H13" s="22" t="str">
        <f>IF(AND(ISNUMBER(Bibelstellen!$A13),Bibelstellen!$A13&gt;=2),IF(ISBLANK(Bibelstellen!I13),"",Bibelstellen!I13),"")</f>
        <v/>
      </c>
    </row>
    <row r="14" spans="1:8" x14ac:dyDescent="0.2">
      <c r="A14" s="10" t="str">
        <f>IF(AND(ISNUMBER(Bibelstellen!$A14),Bibelstellen!$A14&gt;=2),IF(ISBLANK(Bibelstellen!B14),"",Bibelstellen!B14),"")</f>
        <v/>
      </c>
      <c r="B14" s="4" t="str">
        <f>IF(AND(ISNUMBER(Bibelstellen!$A14),Bibelstellen!$A14&gt;=2),IF(ISBLANK(Bibelstellen!C14),"",Bibelstellen!C14),"")</f>
        <v/>
      </c>
      <c r="C14" s="13" t="str">
        <f>IF(AND(ISNUMBER(Bibelstellen!$A14),Bibelstellen!$A14&gt;=2),IF(ISBLANK(Bibelstellen!D14),"",Bibelstellen!D14),"")</f>
        <v/>
      </c>
      <c r="D14" s="21" t="str">
        <f>IF(AND(ISNUMBER(Bibelstellen!$A14),Bibelstellen!$A14&gt;=2),IF(ISBLANK(Bibelstellen!E14),"",Bibelstellen!E14),"")</f>
        <v/>
      </c>
      <c r="E14" s="21" t="str">
        <f>IF(AND(ISNUMBER(Bibelstellen!$A14),Bibelstellen!$A14&gt;=2),IF(ISBLANK(Bibelstellen!F14),"",Bibelstellen!F14),"")</f>
        <v/>
      </c>
      <c r="F14" s="1" t="str">
        <f>IF(AND(ISNUMBER(Bibelstellen!$A14),Bibelstellen!$A14&gt;=2),IF(ISBLANK(Bibelstellen!G14),"",Bibelstellen!G14),"")</f>
        <v/>
      </c>
      <c r="G14" s="1" t="str">
        <f>IF(AND(ISNUMBER(Bibelstellen!$A14),Bibelstellen!$A14&gt;=2),IF(ISBLANK(Bibelstellen!H14),"",Bibelstellen!H14),"")</f>
        <v/>
      </c>
      <c r="H14" s="22" t="str">
        <f>IF(AND(ISNUMBER(Bibelstellen!$A14),Bibelstellen!$A14&gt;=2),IF(ISBLANK(Bibelstellen!I14),"",Bibelstellen!I14),"")</f>
        <v/>
      </c>
    </row>
    <row r="15" spans="1:8" x14ac:dyDescent="0.2">
      <c r="A15" s="10" t="str">
        <f>IF(AND(ISNUMBER(Bibelstellen!$A15),Bibelstellen!$A15&gt;=2),IF(ISBLANK(Bibelstellen!B15),"",Bibelstellen!B15),"")</f>
        <v/>
      </c>
      <c r="B15" s="4" t="str">
        <f>IF(AND(ISNUMBER(Bibelstellen!$A15),Bibelstellen!$A15&gt;=2),IF(ISBLANK(Bibelstellen!C15),"",Bibelstellen!C15),"")</f>
        <v/>
      </c>
      <c r="C15" s="13" t="str">
        <f>IF(AND(ISNUMBER(Bibelstellen!$A15),Bibelstellen!$A15&gt;=2),IF(ISBLANK(Bibelstellen!D15),"",Bibelstellen!D15),"")</f>
        <v/>
      </c>
      <c r="D15" s="21" t="str">
        <f>IF(AND(ISNUMBER(Bibelstellen!$A15),Bibelstellen!$A15&gt;=2),IF(ISBLANK(Bibelstellen!E15),"",Bibelstellen!E15),"")</f>
        <v/>
      </c>
      <c r="E15" s="21" t="str">
        <f>IF(AND(ISNUMBER(Bibelstellen!$A15),Bibelstellen!$A15&gt;=2),IF(ISBLANK(Bibelstellen!F15),"",Bibelstellen!F15),"")</f>
        <v/>
      </c>
      <c r="F15" s="1" t="str">
        <f>IF(AND(ISNUMBER(Bibelstellen!$A15),Bibelstellen!$A15&gt;=2),IF(ISBLANK(Bibelstellen!G15),"",Bibelstellen!G15),"")</f>
        <v/>
      </c>
      <c r="G15" s="1" t="str">
        <f>IF(AND(ISNUMBER(Bibelstellen!$A15),Bibelstellen!$A15&gt;=2),IF(ISBLANK(Bibelstellen!H15),"",Bibelstellen!H15),"")</f>
        <v/>
      </c>
      <c r="H15" s="22" t="str">
        <f>IF(AND(ISNUMBER(Bibelstellen!$A15),Bibelstellen!$A15&gt;=2),IF(ISBLANK(Bibelstellen!I15),"",Bibelstellen!I15),"")</f>
        <v/>
      </c>
    </row>
    <row r="16" spans="1:8" x14ac:dyDescent="0.2">
      <c r="A16" s="10" t="str">
        <f>IF(AND(ISNUMBER(Bibelstellen!$A16),Bibelstellen!$A16&gt;=2),IF(ISBLANK(Bibelstellen!B16),"",Bibelstellen!B16),"")</f>
        <v/>
      </c>
      <c r="B16" s="4" t="str">
        <f>IF(AND(ISNUMBER(Bibelstellen!$A16),Bibelstellen!$A16&gt;=2),IF(ISBLANK(Bibelstellen!C16),"",Bibelstellen!C16),"")</f>
        <v/>
      </c>
      <c r="C16" s="13" t="str">
        <f>IF(AND(ISNUMBER(Bibelstellen!$A16),Bibelstellen!$A16&gt;=2),IF(ISBLANK(Bibelstellen!D16),"",Bibelstellen!D16),"")</f>
        <v/>
      </c>
      <c r="D16" s="21" t="str">
        <f>IF(AND(ISNUMBER(Bibelstellen!$A16),Bibelstellen!$A16&gt;=2),IF(ISBLANK(Bibelstellen!E16),"",Bibelstellen!E16),"")</f>
        <v/>
      </c>
      <c r="E16" s="21" t="str">
        <f>IF(AND(ISNUMBER(Bibelstellen!$A16),Bibelstellen!$A16&gt;=2),IF(ISBLANK(Bibelstellen!F16),"",Bibelstellen!F16),"")</f>
        <v/>
      </c>
      <c r="F16" s="1" t="str">
        <f>IF(AND(ISNUMBER(Bibelstellen!$A16),Bibelstellen!$A16&gt;=2),IF(ISBLANK(Bibelstellen!G16),"",Bibelstellen!G16),"")</f>
        <v/>
      </c>
      <c r="G16" s="1" t="str">
        <f>IF(AND(ISNUMBER(Bibelstellen!$A16),Bibelstellen!$A16&gt;=2),IF(ISBLANK(Bibelstellen!H16),"",Bibelstellen!H16),"")</f>
        <v/>
      </c>
      <c r="H16" s="22" t="str">
        <f>IF(AND(ISNUMBER(Bibelstellen!$A16),Bibelstellen!$A16&gt;=2),IF(ISBLANK(Bibelstellen!I16),"",Bibelstellen!I16),"")</f>
        <v/>
      </c>
    </row>
    <row r="17" spans="1:8" x14ac:dyDescent="0.2">
      <c r="A17" s="10" t="str">
        <f>IF(AND(ISNUMBER(Bibelstellen!$A17),Bibelstellen!$A17&gt;=2),IF(ISBLANK(Bibelstellen!B17),"",Bibelstellen!B17),"")</f>
        <v/>
      </c>
      <c r="B17" s="4" t="str">
        <f>IF(AND(ISNUMBER(Bibelstellen!$A17),Bibelstellen!$A17&gt;=2),IF(ISBLANK(Bibelstellen!C17),"",Bibelstellen!C17),"")</f>
        <v/>
      </c>
      <c r="C17" s="13" t="str">
        <f>IF(AND(ISNUMBER(Bibelstellen!$A17),Bibelstellen!$A17&gt;=2),IF(ISBLANK(Bibelstellen!D17),"",Bibelstellen!D17),"")</f>
        <v/>
      </c>
      <c r="D17" s="21" t="str">
        <f>IF(AND(ISNUMBER(Bibelstellen!$A17),Bibelstellen!$A17&gt;=2),IF(ISBLANK(Bibelstellen!E17),"",Bibelstellen!E17),"")</f>
        <v/>
      </c>
      <c r="E17" s="21" t="str">
        <f>IF(AND(ISNUMBER(Bibelstellen!$A17),Bibelstellen!$A17&gt;=2),IF(ISBLANK(Bibelstellen!F17),"",Bibelstellen!F17),"")</f>
        <v/>
      </c>
      <c r="F17" s="1" t="str">
        <f>IF(AND(ISNUMBER(Bibelstellen!$A17),Bibelstellen!$A17&gt;=2),IF(ISBLANK(Bibelstellen!G17),"",Bibelstellen!G17),"")</f>
        <v/>
      </c>
      <c r="G17" s="1" t="str">
        <f>IF(AND(ISNUMBER(Bibelstellen!$A17),Bibelstellen!$A17&gt;=2),IF(ISBLANK(Bibelstellen!H17),"",Bibelstellen!H17),"")</f>
        <v/>
      </c>
      <c r="H17" s="22" t="str">
        <f>IF(AND(ISNUMBER(Bibelstellen!$A17),Bibelstellen!$A17&gt;=2),IF(ISBLANK(Bibelstellen!I17),"",Bibelstellen!I17),"")</f>
        <v/>
      </c>
    </row>
    <row r="18" spans="1:8" x14ac:dyDescent="0.2">
      <c r="A18" s="10" t="str">
        <f>IF(AND(ISNUMBER(Bibelstellen!$A18),Bibelstellen!$A18&gt;=2),IF(ISBLANK(Bibelstellen!B18),"",Bibelstellen!B18),"")</f>
        <v/>
      </c>
      <c r="B18" s="4" t="str">
        <f>IF(AND(ISNUMBER(Bibelstellen!$A18),Bibelstellen!$A18&gt;=2),IF(ISBLANK(Bibelstellen!C18),"",Bibelstellen!C18),"")</f>
        <v/>
      </c>
      <c r="C18" s="13" t="str">
        <f>IF(AND(ISNUMBER(Bibelstellen!$A18),Bibelstellen!$A18&gt;=2),IF(ISBLANK(Bibelstellen!D18),"",Bibelstellen!D18),"")</f>
        <v/>
      </c>
      <c r="D18" s="21" t="str">
        <f>IF(AND(ISNUMBER(Bibelstellen!$A18),Bibelstellen!$A18&gt;=2),IF(ISBLANK(Bibelstellen!E18),"",Bibelstellen!E18),"")</f>
        <v/>
      </c>
      <c r="E18" s="21" t="str">
        <f>IF(AND(ISNUMBER(Bibelstellen!$A18),Bibelstellen!$A18&gt;=2),IF(ISBLANK(Bibelstellen!F18),"",Bibelstellen!F18),"")</f>
        <v/>
      </c>
      <c r="F18" s="1" t="str">
        <f>IF(AND(ISNUMBER(Bibelstellen!$A18),Bibelstellen!$A18&gt;=2),IF(ISBLANK(Bibelstellen!G18),"",Bibelstellen!G18),"")</f>
        <v/>
      </c>
      <c r="G18" s="1" t="str">
        <f>IF(AND(ISNUMBER(Bibelstellen!$A18),Bibelstellen!$A18&gt;=2),IF(ISBLANK(Bibelstellen!H18),"",Bibelstellen!H18),"")</f>
        <v/>
      </c>
      <c r="H18" s="22" t="str">
        <f>IF(AND(ISNUMBER(Bibelstellen!$A18),Bibelstellen!$A18&gt;=2),IF(ISBLANK(Bibelstellen!I18),"",Bibelstellen!I18),"")</f>
        <v/>
      </c>
    </row>
    <row r="19" spans="1:8" x14ac:dyDescent="0.2">
      <c r="A19" s="10" t="str">
        <f>IF(AND(ISNUMBER(Bibelstellen!$A19),Bibelstellen!$A19&gt;=2),IF(ISBLANK(Bibelstellen!B19),"",Bibelstellen!B19),"")</f>
        <v/>
      </c>
      <c r="B19" s="4" t="str">
        <f>IF(AND(ISNUMBER(Bibelstellen!$A19),Bibelstellen!$A19&gt;=2),IF(ISBLANK(Bibelstellen!C19),"",Bibelstellen!C19),"")</f>
        <v/>
      </c>
      <c r="C19" s="13" t="str">
        <f>IF(AND(ISNUMBER(Bibelstellen!$A19),Bibelstellen!$A19&gt;=2),IF(ISBLANK(Bibelstellen!D19),"",Bibelstellen!D19),"")</f>
        <v/>
      </c>
      <c r="D19" s="21" t="str">
        <f>IF(AND(ISNUMBER(Bibelstellen!$A19),Bibelstellen!$A19&gt;=2),IF(ISBLANK(Bibelstellen!E19),"",Bibelstellen!E19),"")</f>
        <v/>
      </c>
      <c r="E19" s="21" t="str">
        <f>IF(AND(ISNUMBER(Bibelstellen!$A19),Bibelstellen!$A19&gt;=2),IF(ISBLANK(Bibelstellen!F19),"",Bibelstellen!F19),"")</f>
        <v/>
      </c>
      <c r="F19" s="1" t="str">
        <f>IF(AND(ISNUMBER(Bibelstellen!$A19),Bibelstellen!$A19&gt;=2),IF(ISBLANK(Bibelstellen!G19),"",Bibelstellen!G19),"")</f>
        <v/>
      </c>
      <c r="G19" s="1" t="str">
        <f>IF(AND(ISNUMBER(Bibelstellen!$A19),Bibelstellen!$A19&gt;=2),IF(ISBLANK(Bibelstellen!H19),"",Bibelstellen!H19),"")</f>
        <v/>
      </c>
      <c r="H19" s="22" t="str">
        <f>IF(AND(ISNUMBER(Bibelstellen!$A19),Bibelstellen!$A19&gt;=2),IF(ISBLANK(Bibelstellen!I19),"",Bibelstellen!I19),"")</f>
        <v/>
      </c>
    </row>
    <row r="20" spans="1:8" x14ac:dyDescent="0.2">
      <c r="A20" s="10" t="str">
        <f>IF(AND(ISNUMBER(Bibelstellen!$A20),Bibelstellen!$A20&gt;=2),IF(ISBLANK(Bibelstellen!B20),"",Bibelstellen!B20),"")</f>
        <v/>
      </c>
      <c r="B20" s="4" t="str">
        <f>IF(AND(ISNUMBER(Bibelstellen!$A20),Bibelstellen!$A20&gt;=2),IF(ISBLANK(Bibelstellen!C20),"",Bibelstellen!C20),"")</f>
        <v/>
      </c>
      <c r="C20" s="13" t="str">
        <f>IF(AND(ISNUMBER(Bibelstellen!$A20),Bibelstellen!$A20&gt;=2),IF(ISBLANK(Bibelstellen!D20),"",Bibelstellen!D20),"")</f>
        <v/>
      </c>
      <c r="D20" s="21" t="str">
        <f>IF(AND(ISNUMBER(Bibelstellen!$A20),Bibelstellen!$A20&gt;=2),IF(ISBLANK(Bibelstellen!E20),"",Bibelstellen!E20),"")</f>
        <v/>
      </c>
      <c r="E20" s="21" t="str">
        <f>IF(AND(ISNUMBER(Bibelstellen!$A20),Bibelstellen!$A20&gt;=2),IF(ISBLANK(Bibelstellen!F20),"",Bibelstellen!F20),"")</f>
        <v/>
      </c>
      <c r="F20" s="1" t="str">
        <f>IF(AND(ISNUMBER(Bibelstellen!$A20),Bibelstellen!$A20&gt;=2),IF(ISBLANK(Bibelstellen!G20),"",Bibelstellen!G20),"")</f>
        <v/>
      </c>
      <c r="G20" s="1" t="str">
        <f>IF(AND(ISNUMBER(Bibelstellen!$A20),Bibelstellen!$A20&gt;=2),IF(ISBLANK(Bibelstellen!H20),"",Bibelstellen!H20),"")</f>
        <v/>
      </c>
      <c r="H20" s="22" t="str">
        <f>IF(AND(ISNUMBER(Bibelstellen!$A20),Bibelstellen!$A20&gt;=2),IF(ISBLANK(Bibelstellen!I20),"",Bibelstellen!I20),"")</f>
        <v/>
      </c>
    </row>
    <row r="21" spans="1:8" x14ac:dyDescent="0.2">
      <c r="A21" s="10" t="str">
        <f>IF(AND(ISNUMBER(Bibelstellen!$A21),Bibelstellen!$A21&gt;=2),IF(ISBLANK(Bibelstellen!B21),"",Bibelstellen!B21),"")</f>
        <v/>
      </c>
      <c r="B21" s="4" t="str">
        <f>IF(AND(ISNUMBER(Bibelstellen!$A21),Bibelstellen!$A21&gt;=2),IF(ISBLANK(Bibelstellen!C21),"",Bibelstellen!C21),"")</f>
        <v/>
      </c>
      <c r="C21" s="13" t="str">
        <f>IF(AND(ISNUMBER(Bibelstellen!$A21),Bibelstellen!$A21&gt;=2),IF(ISBLANK(Bibelstellen!D21),"",Bibelstellen!D21),"")</f>
        <v/>
      </c>
      <c r="D21" s="21" t="str">
        <f>IF(AND(ISNUMBER(Bibelstellen!$A21),Bibelstellen!$A21&gt;=2),IF(ISBLANK(Bibelstellen!E21),"",Bibelstellen!E21),"")</f>
        <v/>
      </c>
      <c r="E21" s="21" t="str">
        <f>IF(AND(ISNUMBER(Bibelstellen!$A21),Bibelstellen!$A21&gt;=2),IF(ISBLANK(Bibelstellen!F21),"",Bibelstellen!F21),"")</f>
        <v/>
      </c>
      <c r="F21" s="1" t="str">
        <f>IF(AND(ISNUMBER(Bibelstellen!$A21),Bibelstellen!$A21&gt;=2),IF(ISBLANK(Bibelstellen!G21),"",Bibelstellen!G21),"")</f>
        <v/>
      </c>
      <c r="G21" s="1" t="str">
        <f>IF(AND(ISNUMBER(Bibelstellen!$A21),Bibelstellen!$A21&gt;=2),IF(ISBLANK(Bibelstellen!H21),"",Bibelstellen!H21),"")</f>
        <v/>
      </c>
      <c r="H21" s="22" t="str">
        <f>IF(AND(ISNUMBER(Bibelstellen!$A21),Bibelstellen!$A21&gt;=2),IF(ISBLANK(Bibelstellen!I21),"",Bibelstellen!I21),"")</f>
        <v/>
      </c>
    </row>
    <row r="22" spans="1:8" x14ac:dyDescent="0.2">
      <c r="A22" s="10" t="str">
        <f>IF(AND(ISNUMBER(Bibelstellen!$A22),Bibelstellen!$A22&gt;=2),IF(ISBLANK(Bibelstellen!B22),"",Bibelstellen!B22),"")</f>
        <v/>
      </c>
      <c r="B22" s="4" t="str">
        <f>IF(AND(ISNUMBER(Bibelstellen!$A22),Bibelstellen!$A22&gt;=2),IF(ISBLANK(Bibelstellen!C22),"",Bibelstellen!C22),"")</f>
        <v/>
      </c>
      <c r="C22" s="13" t="str">
        <f>IF(AND(ISNUMBER(Bibelstellen!$A22),Bibelstellen!$A22&gt;=2),IF(ISBLANK(Bibelstellen!D22),"",Bibelstellen!D22),"")</f>
        <v/>
      </c>
      <c r="D22" s="21" t="str">
        <f>IF(AND(ISNUMBER(Bibelstellen!$A22),Bibelstellen!$A22&gt;=2),IF(ISBLANK(Bibelstellen!E22),"",Bibelstellen!E22),"")</f>
        <v/>
      </c>
      <c r="E22" s="21" t="str">
        <f>IF(AND(ISNUMBER(Bibelstellen!$A22),Bibelstellen!$A22&gt;=2),IF(ISBLANK(Bibelstellen!F22),"",Bibelstellen!F22),"")</f>
        <v/>
      </c>
      <c r="F22" s="1" t="str">
        <f>IF(AND(ISNUMBER(Bibelstellen!$A22),Bibelstellen!$A22&gt;=2),IF(ISBLANK(Bibelstellen!G22),"",Bibelstellen!G22),"")</f>
        <v/>
      </c>
      <c r="G22" s="1" t="str">
        <f>IF(AND(ISNUMBER(Bibelstellen!$A22),Bibelstellen!$A22&gt;=2),IF(ISBLANK(Bibelstellen!H22),"",Bibelstellen!H22),"")</f>
        <v/>
      </c>
      <c r="H22" s="22" t="str">
        <f>IF(AND(ISNUMBER(Bibelstellen!$A22),Bibelstellen!$A22&gt;=2),IF(ISBLANK(Bibelstellen!I22),"",Bibelstellen!I22),"")</f>
        <v/>
      </c>
    </row>
    <row r="23" spans="1:8" x14ac:dyDescent="0.2">
      <c r="A23" s="10" t="str">
        <f>IF(AND(ISNUMBER(Bibelstellen!$A23),Bibelstellen!$A23&gt;=2),IF(ISBLANK(Bibelstellen!B23),"",Bibelstellen!B23),"")</f>
        <v/>
      </c>
      <c r="B23" s="4" t="str">
        <f>IF(AND(ISNUMBER(Bibelstellen!$A23),Bibelstellen!$A23&gt;=2),IF(ISBLANK(Bibelstellen!C23),"",Bibelstellen!C23),"")</f>
        <v/>
      </c>
      <c r="C23" s="13" t="str">
        <f>IF(AND(ISNUMBER(Bibelstellen!$A23),Bibelstellen!$A23&gt;=2),IF(ISBLANK(Bibelstellen!D23),"",Bibelstellen!D23),"")</f>
        <v/>
      </c>
      <c r="D23" s="21" t="str">
        <f>IF(AND(ISNUMBER(Bibelstellen!$A23),Bibelstellen!$A23&gt;=2),IF(ISBLANK(Bibelstellen!E23),"",Bibelstellen!E23),"")</f>
        <v/>
      </c>
      <c r="E23" s="21" t="str">
        <f>IF(AND(ISNUMBER(Bibelstellen!$A23),Bibelstellen!$A23&gt;=2),IF(ISBLANK(Bibelstellen!F23),"",Bibelstellen!F23),"")</f>
        <v/>
      </c>
      <c r="F23" s="1" t="str">
        <f>IF(AND(ISNUMBER(Bibelstellen!$A23),Bibelstellen!$A23&gt;=2),IF(ISBLANK(Bibelstellen!G23),"",Bibelstellen!G23),"")</f>
        <v/>
      </c>
      <c r="G23" s="1" t="str">
        <f>IF(AND(ISNUMBER(Bibelstellen!$A23),Bibelstellen!$A23&gt;=2),IF(ISBLANK(Bibelstellen!H23),"",Bibelstellen!H23),"")</f>
        <v/>
      </c>
      <c r="H23" s="22" t="str">
        <f>IF(AND(ISNUMBER(Bibelstellen!$A23),Bibelstellen!$A23&gt;=2),IF(ISBLANK(Bibelstellen!I23),"",Bibelstellen!I23),"")</f>
        <v/>
      </c>
    </row>
    <row r="24" spans="1:8" x14ac:dyDescent="0.2">
      <c r="A24" s="10" t="str">
        <f>IF(AND(ISNUMBER(Bibelstellen!$A24),Bibelstellen!$A24&gt;=2),IF(ISBLANK(Bibelstellen!B24),"",Bibelstellen!B24),"")</f>
        <v/>
      </c>
      <c r="B24" s="4" t="str">
        <f>IF(AND(ISNUMBER(Bibelstellen!$A24),Bibelstellen!$A24&gt;=2),IF(ISBLANK(Bibelstellen!C24),"",Bibelstellen!C24),"")</f>
        <v/>
      </c>
      <c r="C24" s="13" t="str">
        <f>IF(AND(ISNUMBER(Bibelstellen!$A24),Bibelstellen!$A24&gt;=2),IF(ISBLANK(Bibelstellen!D24),"",Bibelstellen!D24),"")</f>
        <v/>
      </c>
      <c r="D24" s="21" t="str">
        <f>IF(AND(ISNUMBER(Bibelstellen!$A24),Bibelstellen!$A24&gt;=2),IF(ISBLANK(Bibelstellen!E24),"",Bibelstellen!E24),"")</f>
        <v/>
      </c>
      <c r="E24" s="21" t="str">
        <f>IF(AND(ISNUMBER(Bibelstellen!$A24),Bibelstellen!$A24&gt;=2),IF(ISBLANK(Bibelstellen!F24),"",Bibelstellen!F24),"")</f>
        <v/>
      </c>
      <c r="F24" s="1" t="str">
        <f>IF(AND(ISNUMBER(Bibelstellen!$A24),Bibelstellen!$A24&gt;=2),IF(ISBLANK(Bibelstellen!G24),"",Bibelstellen!G24),"")</f>
        <v/>
      </c>
      <c r="G24" s="1" t="str">
        <f>IF(AND(ISNUMBER(Bibelstellen!$A24),Bibelstellen!$A24&gt;=2),IF(ISBLANK(Bibelstellen!H24),"",Bibelstellen!H24),"")</f>
        <v/>
      </c>
      <c r="H24" s="22" t="str">
        <f>IF(AND(ISNUMBER(Bibelstellen!$A24),Bibelstellen!$A24&gt;=2),IF(ISBLANK(Bibelstellen!I24),"",Bibelstellen!I24),"")</f>
        <v/>
      </c>
    </row>
    <row r="25" spans="1:8" x14ac:dyDescent="0.2">
      <c r="A25" s="10" t="str">
        <f>IF(AND(ISNUMBER(Bibelstellen!$A25),Bibelstellen!$A25&gt;=2),IF(ISBLANK(Bibelstellen!B25),"",Bibelstellen!B25),"")</f>
        <v/>
      </c>
      <c r="B25" s="4" t="str">
        <f>IF(AND(ISNUMBER(Bibelstellen!$A25),Bibelstellen!$A25&gt;=2),IF(ISBLANK(Bibelstellen!C25),"",Bibelstellen!C25),"")</f>
        <v/>
      </c>
      <c r="C25" s="13" t="str">
        <f>IF(AND(ISNUMBER(Bibelstellen!$A25),Bibelstellen!$A25&gt;=2),IF(ISBLANK(Bibelstellen!D25),"",Bibelstellen!D25),"")</f>
        <v/>
      </c>
      <c r="D25" s="21" t="str">
        <f>IF(AND(ISNUMBER(Bibelstellen!$A25),Bibelstellen!$A25&gt;=2),IF(ISBLANK(Bibelstellen!E25),"",Bibelstellen!E25),"")</f>
        <v/>
      </c>
      <c r="E25" s="21" t="str">
        <f>IF(AND(ISNUMBER(Bibelstellen!$A25),Bibelstellen!$A25&gt;=2),IF(ISBLANK(Bibelstellen!F25),"",Bibelstellen!F25),"")</f>
        <v/>
      </c>
      <c r="F25" s="1" t="str">
        <f>IF(AND(ISNUMBER(Bibelstellen!$A25),Bibelstellen!$A25&gt;=2),IF(ISBLANK(Bibelstellen!G25),"",Bibelstellen!G25),"")</f>
        <v/>
      </c>
      <c r="G25" s="1" t="str">
        <f>IF(AND(ISNUMBER(Bibelstellen!$A25),Bibelstellen!$A25&gt;=2),IF(ISBLANK(Bibelstellen!H25),"",Bibelstellen!H25),"")</f>
        <v/>
      </c>
      <c r="H25" s="22" t="str">
        <f>IF(AND(ISNUMBER(Bibelstellen!$A25),Bibelstellen!$A25&gt;=2),IF(ISBLANK(Bibelstellen!I25),"",Bibelstellen!I25),"")</f>
        <v/>
      </c>
    </row>
    <row r="26" spans="1:8" x14ac:dyDescent="0.2">
      <c r="A26" s="10" t="str">
        <f>IF(AND(ISNUMBER(Bibelstellen!$A26),Bibelstellen!$A26&gt;=2),IF(ISBLANK(Bibelstellen!B26),"",Bibelstellen!B26),"")</f>
        <v/>
      </c>
      <c r="B26" s="4" t="str">
        <f>IF(AND(ISNUMBER(Bibelstellen!$A26),Bibelstellen!$A26&gt;=2),IF(ISBLANK(Bibelstellen!C26),"",Bibelstellen!C26),"")</f>
        <v/>
      </c>
      <c r="C26" s="13" t="str">
        <f>IF(AND(ISNUMBER(Bibelstellen!$A26),Bibelstellen!$A26&gt;=2),IF(ISBLANK(Bibelstellen!D26),"",Bibelstellen!D26),"")</f>
        <v/>
      </c>
      <c r="D26" s="21" t="str">
        <f>IF(AND(ISNUMBER(Bibelstellen!$A26),Bibelstellen!$A26&gt;=2),IF(ISBLANK(Bibelstellen!E26),"",Bibelstellen!E26),"")</f>
        <v/>
      </c>
      <c r="E26" s="21" t="str">
        <f>IF(AND(ISNUMBER(Bibelstellen!$A26),Bibelstellen!$A26&gt;=2),IF(ISBLANK(Bibelstellen!F26),"",Bibelstellen!F26),"")</f>
        <v/>
      </c>
      <c r="F26" s="1" t="str">
        <f>IF(AND(ISNUMBER(Bibelstellen!$A26),Bibelstellen!$A26&gt;=2),IF(ISBLANK(Bibelstellen!G26),"",Bibelstellen!G26),"")</f>
        <v/>
      </c>
      <c r="G26" s="1" t="str">
        <f>IF(AND(ISNUMBER(Bibelstellen!$A26),Bibelstellen!$A26&gt;=2),IF(ISBLANK(Bibelstellen!H26),"",Bibelstellen!H26),"")</f>
        <v/>
      </c>
      <c r="H26" s="22" t="str">
        <f>IF(AND(ISNUMBER(Bibelstellen!$A26),Bibelstellen!$A26&gt;=2),IF(ISBLANK(Bibelstellen!I26),"",Bibelstellen!I26),"")</f>
        <v/>
      </c>
    </row>
    <row r="27" spans="1:8" x14ac:dyDescent="0.2">
      <c r="A27" s="10" t="str">
        <f>IF(AND(ISNUMBER(Bibelstellen!$A27),Bibelstellen!$A27&gt;=2),IF(ISBLANK(Bibelstellen!B27),"",Bibelstellen!B27),"")</f>
        <v/>
      </c>
      <c r="B27" s="4" t="str">
        <f>IF(AND(ISNUMBER(Bibelstellen!$A27),Bibelstellen!$A27&gt;=2),IF(ISBLANK(Bibelstellen!C27),"",Bibelstellen!C27),"")</f>
        <v/>
      </c>
      <c r="C27" s="13" t="str">
        <f>IF(AND(ISNUMBER(Bibelstellen!$A27),Bibelstellen!$A27&gt;=2),IF(ISBLANK(Bibelstellen!D27),"",Bibelstellen!D27),"")</f>
        <v/>
      </c>
      <c r="D27" s="21" t="str">
        <f>IF(AND(ISNUMBER(Bibelstellen!$A27),Bibelstellen!$A27&gt;=2),IF(ISBLANK(Bibelstellen!E27),"",Bibelstellen!E27),"")</f>
        <v/>
      </c>
      <c r="E27" s="21" t="str">
        <f>IF(AND(ISNUMBER(Bibelstellen!$A27),Bibelstellen!$A27&gt;=2),IF(ISBLANK(Bibelstellen!F27),"",Bibelstellen!F27),"")</f>
        <v/>
      </c>
      <c r="F27" s="1" t="str">
        <f>IF(AND(ISNUMBER(Bibelstellen!$A27),Bibelstellen!$A27&gt;=2),IF(ISBLANK(Bibelstellen!G27),"",Bibelstellen!G27),"")</f>
        <v/>
      </c>
      <c r="G27" s="1" t="str">
        <f>IF(AND(ISNUMBER(Bibelstellen!$A27),Bibelstellen!$A27&gt;=2),IF(ISBLANK(Bibelstellen!H27),"",Bibelstellen!H27),"")</f>
        <v/>
      </c>
      <c r="H27" s="22" t="str">
        <f>IF(AND(ISNUMBER(Bibelstellen!$A27),Bibelstellen!$A27&gt;=2),IF(ISBLANK(Bibelstellen!I27),"",Bibelstellen!I27),"")</f>
        <v/>
      </c>
    </row>
    <row r="28" spans="1:8" x14ac:dyDescent="0.2">
      <c r="A28" s="10" t="str">
        <f>IF(AND(ISNUMBER(Bibelstellen!$A28),Bibelstellen!$A28&gt;=2),IF(ISBLANK(Bibelstellen!B28),"",Bibelstellen!B28),"")</f>
        <v/>
      </c>
      <c r="B28" s="4" t="str">
        <f>IF(AND(ISNUMBER(Bibelstellen!$A28),Bibelstellen!$A28&gt;=2),IF(ISBLANK(Bibelstellen!C28),"",Bibelstellen!C28),"")</f>
        <v/>
      </c>
      <c r="C28" s="13" t="str">
        <f>IF(AND(ISNUMBER(Bibelstellen!$A28),Bibelstellen!$A28&gt;=2),IF(ISBLANK(Bibelstellen!D28),"",Bibelstellen!D28),"")</f>
        <v/>
      </c>
      <c r="D28" s="21" t="str">
        <f>IF(AND(ISNUMBER(Bibelstellen!$A28),Bibelstellen!$A28&gt;=2),IF(ISBLANK(Bibelstellen!E28),"",Bibelstellen!E28),"")</f>
        <v/>
      </c>
      <c r="E28" s="21" t="str">
        <f>IF(AND(ISNUMBER(Bibelstellen!$A28),Bibelstellen!$A28&gt;=2),IF(ISBLANK(Bibelstellen!F28),"",Bibelstellen!F28),"")</f>
        <v/>
      </c>
      <c r="F28" s="1" t="str">
        <f>IF(AND(ISNUMBER(Bibelstellen!$A28),Bibelstellen!$A28&gt;=2),IF(ISBLANK(Bibelstellen!G28),"",Bibelstellen!G28),"")</f>
        <v/>
      </c>
      <c r="G28" s="1" t="str">
        <f>IF(AND(ISNUMBER(Bibelstellen!$A28),Bibelstellen!$A28&gt;=2),IF(ISBLANK(Bibelstellen!H28),"",Bibelstellen!H28),"")</f>
        <v/>
      </c>
      <c r="H28" s="22" t="str">
        <f>IF(AND(ISNUMBER(Bibelstellen!$A28),Bibelstellen!$A28&gt;=2),IF(ISBLANK(Bibelstellen!I28),"",Bibelstellen!I28),"")</f>
        <v/>
      </c>
    </row>
    <row r="29" spans="1:8" x14ac:dyDescent="0.2">
      <c r="A29" s="10" t="str">
        <f>IF(AND(ISNUMBER(Bibelstellen!$A29),Bibelstellen!$A29&gt;=2),IF(ISBLANK(Bibelstellen!B29),"",Bibelstellen!B29),"")</f>
        <v/>
      </c>
      <c r="B29" s="4" t="str">
        <f>IF(AND(ISNUMBER(Bibelstellen!$A29),Bibelstellen!$A29&gt;=2),IF(ISBLANK(Bibelstellen!C29),"",Bibelstellen!C29),"")</f>
        <v/>
      </c>
      <c r="C29" s="13" t="str">
        <f>IF(AND(ISNUMBER(Bibelstellen!$A29),Bibelstellen!$A29&gt;=2),IF(ISBLANK(Bibelstellen!D29),"",Bibelstellen!D29),"")</f>
        <v/>
      </c>
      <c r="D29" s="21" t="str">
        <f>IF(AND(ISNUMBER(Bibelstellen!$A29),Bibelstellen!$A29&gt;=2),IF(ISBLANK(Bibelstellen!E29),"",Bibelstellen!E29),"")</f>
        <v/>
      </c>
      <c r="E29" s="21" t="str">
        <f>IF(AND(ISNUMBER(Bibelstellen!$A29),Bibelstellen!$A29&gt;=2),IF(ISBLANK(Bibelstellen!F29),"",Bibelstellen!F29),"")</f>
        <v/>
      </c>
      <c r="F29" s="1" t="str">
        <f>IF(AND(ISNUMBER(Bibelstellen!$A29),Bibelstellen!$A29&gt;=2),IF(ISBLANK(Bibelstellen!G29),"",Bibelstellen!G29),"")</f>
        <v/>
      </c>
      <c r="G29" s="1" t="str">
        <f>IF(AND(ISNUMBER(Bibelstellen!$A29),Bibelstellen!$A29&gt;=2),IF(ISBLANK(Bibelstellen!H29),"",Bibelstellen!H29),"")</f>
        <v/>
      </c>
      <c r="H29" s="22" t="str">
        <f>IF(AND(ISNUMBER(Bibelstellen!$A29),Bibelstellen!$A29&gt;=2),IF(ISBLANK(Bibelstellen!I29),"",Bibelstellen!I29),"")</f>
        <v/>
      </c>
    </row>
    <row r="30" spans="1:8" x14ac:dyDescent="0.2">
      <c r="A30" s="10" t="str">
        <f>IF(AND(ISNUMBER(Bibelstellen!$A30),Bibelstellen!$A30&gt;=2),IF(ISBLANK(Bibelstellen!B30),"",Bibelstellen!B30),"")</f>
        <v/>
      </c>
      <c r="B30" s="4" t="str">
        <f>IF(AND(ISNUMBER(Bibelstellen!$A30),Bibelstellen!$A30&gt;=2),IF(ISBLANK(Bibelstellen!C30),"",Bibelstellen!C30),"")</f>
        <v/>
      </c>
      <c r="C30" s="13" t="str">
        <f>IF(AND(ISNUMBER(Bibelstellen!$A30),Bibelstellen!$A30&gt;=2),IF(ISBLANK(Bibelstellen!D30),"",Bibelstellen!D30),"")</f>
        <v/>
      </c>
      <c r="D30" s="21" t="str">
        <f>IF(AND(ISNUMBER(Bibelstellen!$A30),Bibelstellen!$A30&gt;=2),IF(ISBLANK(Bibelstellen!E30),"",Bibelstellen!E30),"")</f>
        <v/>
      </c>
      <c r="E30" s="21" t="str">
        <f>IF(AND(ISNUMBER(Bibelstellen!$A30),Bibelstellen!$A30&gt;=2),IF(ISBLANK(Bibelstellen!F30),"",Bibelstellen!F30),"")</f>
        <v/>
      </c>
      <c r="F30" s="1" t="str">
        <f>IF(AND(ISNUMBER(Bibelstellen!$A30),Bibelstellen!$A30&gt;=2),IF(ISBLANK(Bibelstellen!G30),"",Bibelstellen!G30),"")</f>
        <v/>
      </c>
      <c r="G30" s="1" t="str">
        <f>IF(AND(ISNUMBER(Bibelstellen!$A30),Bibelstellen!$A30&gt;=2),IF(ISBLANK(Bibelstellen!H30),"",Bibelstellen!H30),"")</f>
        <v/>
      </c>
      <c r="H30" s="22" t="str">
        <f>IF(AND(ISNUMBER(Bibelstellen!$A30),Bibelstellen!$A30&gt;=2),IF(ISBLANK(Bibelstellen!I30),"",Bibelstellen!I30),"")</f>
        <v/>
      </c>
    </row>
    <row r="31" spans="1:8" x14ac:dyDescent="0.2">
      <c r="A31" s="10" t="str">
        <f>IF(AND(ISNUMBER(Bibelstellen!$A31),Bibelstellen!$A31&gt;=2),IF(ISBLANK(Bibelstellen!B31),"",Bibelstellen!B31),"")</f>
        <v/>
      </c>
      <c r="B31" s="4" t="str">
        <f>IF(AND(ISNUMBER(Bibelstellen!$A31),Bibelstellen!$A31&gt;=2),IF(ISBLANK(Bibelstellen!C31),"",Bibelstellen!C31),"")</f>
        <v/>
      </c>
      <c r="C31" s="13" t="str">
        <f>IF(AND(ISNUMBER(Bibelstellen!$A31),Bibelstellen!$A31&gt;=2),IF(ISBLANK(Bibelstellen!D31),"",Bibelstellen!D31),"")</f>
        <v/>
      </c>
      <c r="D31" s="21" t="str">
        <f>IF(AND(ISNUMBER(Bibelstellen!$A31),Bibelstellen!$A31&gt;=2),IF(ISBLANK(Bibelstellen!E31),"",Bibelstellen!E31),"")</f>
        <v/>
      </c>
      <c r="E31" s="21" t="str">
        <f>IF(AND(ISNUMBER(Bibelstellen!$A31),Bibelstellen!$A31&gt;=2),IF(ISBLANK(Bibelstellen!F31),"",Bibelstellen!F31),"")</f>
        <v/>
      </c>
      <c r="F31" s="1" t="str">
        <f>IF(AND(ISNUMBER(Bibelstellen!$A31),Bibelstellen!$A31&gt;=2),IF(ISBLANK(Bibelstellen!G31),"",Bibelstellen!G31),"")</f>
        <v/>
      </c>
      <c r="G31" s="1" t="str">
        <f>IF(AND(ISNUMBER(Bibelstellen!$A31),Bibelstellen!$A31&gt;=2),IF(ISBLANK(Bibelstellen!H31),"",Bibelstellen!H31),"")</f>
        <v/>
      </c>
      <c r="H31" s="22" t="str">
        <f>IF(AND(ISNUMBER(Bibelstellen!$A31),Bibelstellen!$A31&gt;=2),IF(ISBLANK(Bibelstellen!I31),"",Bibelstellen!I31),"")</f>
        <v/>
      </c>
    </row>
    <row r="32" spans="1:8" x14ac:dyDescent="0.2">
      <c r="A32" s="10" t="str">
        <f>IF(AND(ISNUMBER(Bibelstellen!$A32),Bibelstellen!$A32&gt;=2),IF(ISBLANK(Bibelstellen!B32),"",Bibelstellen!B32),"")</f>
        <v/>
      </c>
      <c r="B32" s="4" t="str">
        <f>IF(AND(ISNUMBER(Bibelstellen!$A32),Bibelstellen!$A32&gt;=2),IF(ISBLANK(Bibelstellen!C32),"",Bibelstellen!C32),"")</f>
        <v/>
      </c>
      <c r="C32" s="13" t="str">
        <f>IF(AND(ISNUMBER(Bibelstellen!$A32),Bibelstellen!$A32&gt;=2),IF(ISBLANK(Bibelstellen!D32),"",Bibelstellen!D32),"")</f>
        <v/>
      </c>
      <c r="D32" s="21" t="str">
        <f>IF(AND(ISNUMBER(Bibelstellen!$A32),Bibelstellen!$A32&gt;=2),IF(ISBLANK(Bibelstellen!E32),"",Bibelstellen!E32),"")</f>
        <v/>
      </c>
      <c r="E32" s="21" t="str">
        <f>IF(AND(ISNUMBER(Bibelstellen!$A32),Bibelstellen!$A32&gt;=2),IF(ISBLANK(Bibelstellen!F32),"",Bibelstellen!F32),"")</f>
        <v/>
      </c>
      <c r="F32" s="1" t="str">
        <f>IF(AND(ISNUMBER(Bibelstellen!$A32),Bibelstellen!$A32&gt;=2),IF(ISBLANK(Bibelstellen!G32),"",Bibelstellen!G32),"")</f>
        <v/>
      </c>
      <c r="G32" s="1" t="str">
        <f>IF(AND(ISNUMBER(Bibelstellen!$A32),Bibelstellen!$A32&gt;=2),IF(ISBLANK(Bibelstellen!H32),"",Bibelstellen!H32),"")</f>
        <v/>
      </c>
      <c r="H32" s="22" t="str">
        <f>IF(AND(ISNUMBER(Bibelstellen!$A32),Bibelstellen!$A32&gt;=2),IF(ISBLANK(Bibelstellen!I32),"",Bibelstellen!I32),"")</f>
        <v/>
      </c>
    </row>
    <row r="33" spans="1:8" x14ac:dyDescent="0.2">
      <c r="A33" s="10" t="str">
        <f>IF(AND(ISNUMBER(Bibelstellen!$A33),Bibelstellen!$A33&gt;=2),IF(ISBLANK(Bibelstellen!B33),"",Bibelstellen!B33),"")</f>
        <v/>
      </c>
      <c r="B33" s="4" t="str">
        <f>IF(AND(ISNUMBER(Bibelstellen!$A33),Bibelstellen!$A33&gt;=2),IF(ISBLANK(Bibelstellen!C33),"",Bibelstellen!C33),"")</f>
        <v/>
      </c>
      <c r="C33" s="13" t="str">
        <f>IF(AND(ISNUMBER(Bibelstellen!$A33),Bibelstellen!$A33&gt;=2),IF(ISBLANK(Bibelstellen!D33),"",Bibelstellen!D33),"")</f>
        <v/>
      </c>
      <c r="D33" s="21" t="str">
        <f>IF(AND(ISNUMBER(Bibelstellen!$A33),Bibelstellen!$A33&gt;=2),IF(ISBLANK(Bibelstellen!E33),"",Bibelstellen!E33),"")</f>
        <v/>
      </c>
      <c r="E33" s="21" t="str">
        <f>IF(AND(ISNUMBER(Bibelstellen!$A33),Bibelstellen!$A33&gt;=2),IF(ISBLANK(Bibelstellen!F33),"",Bibelstellen!F33),"")</f>
        <v/>
      </c>
      <c r="F33" s="1" t="str">
        <f>IF(AND(ISNUMBER(Bibelstellen!$A33),Bibelstellen!$A33&gt;=2),IF(ISBLANK(Bibelstellen!G33),"",Bibelstellen!G33),"")</f>
        <v/>
      </c>
      <c r="H33" s="22" t="str">
        <f>IF(AND(ISNUMBER(Bibelstellen!$A33),Bibelstellen!$A33&gt;=2),IF(ISBLANK(Bibelstellen!I33),"",Bibelstellen!I33),"")</f>
        <v/>
      </c>
    </row>
    <row r="34" spans="1:8" x14ac:dyDescent="0.2">
      <c r="A34" s="10" t="str">
        <f>IF(AND(ISNUMBER(Bibelstellen!$A34),Bibelstellen!$A34&gt;=2),IF(ISBLANK(Bibelstellen!B34),"",Bibelstellen!B34),"")</f>
        <v/>
      </c>
      <c r="B34" s="4" t="str">
        <f>IF(AND(ISNUMBER(Bibelstellen!$A34),Bibelstellen!$A34&gt;=2),IF(ISBLANK(Bibelstellen!C34),"",Bibelstellen!C34),"")</f>
        <v/>
      </c>
      <c r="C34" s="13" t="str">
        <f>IF(AND(ISNUMBER(Bibelstellen!$A34),Bibelstellen!$A34&gt;=2),IF(ISBLANK(Bibelstellen!D34),"",Bibelstellen!D34),"")</f>
        <v/>
      </c>
      <c r="D34" s="21" t="str">
        <f>IF(AND(ISNUMBER(Bibelstellen!$A34),Bibelstellen!$A34&gt;=2),IF(ISBLANK(Bibelstellen!E34),"",Bibelstellen!E34),"")</f>
        <v/>
      </c>
      <c r="E34" s="21" t="str">
        <f>IF(AND(ISNUMBER(Bibelstellen!$A34),Bibelstellen!$A34&gt;=2),IF(ISBLANK(Bibelstellen!F34),"",Bibelstellen!F34),"")</f>
        <v/>
      </c>
      <c r="F34" s="1" t="str">
        <f>IF(AND(ISNUMBER(Bibelstellen!$A34),Bibelstellen!$A34&gt;=2),IF(ISBLANK(Bibelstellen!G34),"",Bibelstellen!G34),"")</f>
        <v/>
      </c>
      <c r="H34" s="22" t="str">
        <f>IF(AND(ISNUMBER(Bibelstellen!$A34),Bibelstellen!$A34&gt;=2),IF(ISBLANK(Bibelstellen!I34),"",Bibelstellen!I34),"")</f>
        <v/>
      </c>
    </row>
    <row r="35" spans="1:8" x14ac:dyDescent="0.2">
      <c r="A35" s="10" t="str">
        <f>IF(AND(ISNUMBER(Bibelstellen!$A35),Bibelstellen!$A35&gt;=2),IF(ISBLANK(Bibelstellen!B35),"",Bibelstellen!B35),"")</f>
        <v/>
      </c>
      <c r="B35" s="4" t="str">
        <f>IF(AND(ISNUMBER(Bibelstellen!$A35),Bibelstellen!$A35&gt;=2),IF(ISBLANK(Bibelstellen!C35),"",Bibelstellen!C35),"")</f>
        <v/>
      </c>
      <c r="C35" s="13" t="str">
        <f>IF(AND(ISNUMBER(Bibelstellen!$A35),Bibelstellen!$A35&gt;=2),IF(ISBLANK(Bibelstellen!D35),"",Bibelstellen!D35),"")</f>
        <v/>
      </c>
      <c r="D35" s="21" t="str">
        <f>IF(AND(ISNUMBER(Bibelstellen!$A35),Bibelstellen!$A35&gt;=2),IF(ISBLANK(Bibelstellen!E35),"",Bibelstellen!E35),"")</f>
        <v/>
      </c>
      <c r="E35" s="21" t="str">
        <f>IF(AND(ISNUMBER(Bibelstellen!$A35),Bibelstellen!$A35&gt;=2),IF(ISBLANK(Bibelstellen!F35),"",Bibelstellen!F35),"")</f>
        <v/>
      </c>
      <c r="F35" s="1" t="str">
        <f>IF(AND(ISNUMBER(Bibelstellen!$A35),Bibelstellen!$A35&gt;=2),IF(ISBLANK(Bibelstellen!G35),"",Bibelstellen!G35),"")</f>
        <v/>
      </c>
      <c r="H35" s="22" t="str">
        <f>IF(AND(ISNUMBER(Bibelstellen!$A35),Bibelstellen!$A35&gt;=2),IF(ISBLANK(Bibelstellen!I35),"",Bibelstellen!I35),"")</f>
        <v/>
      </c>
    </row>
    <row r="36" spans="1:8" x14ac:dyDescent="0.2">
      <c r="A36" s="10" t="str">
        <f>IF(AND(ISNUMBER(Bibelstellen!$A36),Bibelstellen!$A36&gt;=2),IF(ISBLANK(Bibelstellen!B36),"",Bibelstellen!B36),"")</f>
        <v/>
      </c>
      <c r="B36" s="4" t="str">
        <f>IF(AND(ISNUMBER(Bibelstellen!$A36),Bibelstellen!$A36&gt;=2),IF(ISBLANK(Bibelstellen!C36),"",Bibelstellen!C36),"")</f>
        <v/>
      </c>
      <c r="C36" s="13" t="str">
        <f>IF(AND(ISNUMBER(Bibelstellen!$A36),Bibelstellen!$A36&gt;=2),IF(ISBLANK(Bibelstellen!D36),"",Bibelstellen!D36),"")</f>
        <v/>
      </c>
      <c r="D36" s="21" t="str">
        <f>IF(AND(ISNUMBER(Bibelstellen!$A36),Bibelstellen!$A36&gt;=2),IF(ISBLANK(Bibelstellen!E36),"",Bibelstellen!E36),"")</f>
        <v/>
      </c>
      <c r="E36" s="21" t="str">
        <f>IF(AND(ISNUMBER(Bibelstellen!$A36),Bibelstellen!$A36&gt;=2),IF(ISBLANK(Bibelstellen!F36),"",Bibelstellen!F36),"")</f>
        <v/>
      </c>
      <c r="F36" s="1" t="str">
        <f>IF(AND(ISNUMBER(Bibelstellen!$A36),Bibelstellen!$A36&gt;=2),IF(ISBLANK(Bibelstellen!G36),"",Bibelstellen!G36),"")</f>
        <v/>
      </c>
      <c r="H36" s="22" t="str">
        <f>IF(AND(ISNUMBER(Bibelstellen!$A36),Bibelstellen!$A36&gt;=2),IF(ISBLANK(Bibelstellen!I36),"",Bibelstellen!I36),"")</f>
        <v/>
      </c>
    </row>
    <row r="37" spans="1:8" x14ac:dyDescent="0.2">
      <c r="A37" s="10" t="str">
        <f>IF(AND(ISNUMBER(Bibelstellen!$A37),Bibelstellen!$A37&gt;=2),IF(ISBLANK(Bibelstellen!B37),"",Bibelstellen!B37),"")</f>
        <v/>
      </c>
      <c r="B37" s="4" t="str">
        <f>IF(AND(ISNUMBER(Bibelstellen!$A37),Bibelstellen!$A37&gt;=2),IF(ISBLANK(Bibelstellen!C37),"",Bibelstellen!C37),"")</f>
        <v/>
      </c>
      <c r="C37" s="13" t="str">
        <f>IF(AND(ISNUMBER(Bibelstellen!$A37),Bibelstellen!$A37&gt;=2),IF(ISBLANK(Bibelstellen!D37),"",Bibelstellen!D37),"")</f>
        <v/>
      </c>
      <c r="D37" s="21" t="str">
        <f>IF(AND(ISNUMBER(Bibelstellen!$A37),Bibelstellen!$A37&gt;=2),IF(ISBLANK(Bibelstellen!E37),"",Bibelstellen!E37),"")</f>
        <v/>
      </c>
      <c r="E37" s="21" t="str">
        <f>IF(AND(ISNUMBER(Bibelstellen!$A37),Bibelstellen!$A37&gt;=2),IF(ISBLANK(Bibelstellen!F37),"",Bibelstellen!F37),"")</f>
        <v/>
      </c>
      <c r="F37" s="1" t="str">
        <f>IF(AND(ISNUMBER(Bibelstellen!$A37),Bibelstellen!$A37&gt;=2),IF(ISBLANK(Bibelstellen!G37),"",Bibelstellen!G37),"")</f>
        <v/>
      </c>
      <c r="H37" s="22" t="str">
        <f>IF(AND(ISNUMBER(Bibelstellen!$A37),Bibelstellen!$A37&gt;=2),IF(ISBLANK(Bibelstellen!I37),"",Bibelstellen!I37),"")</f>
        <v/>
      </c>
    </row>
    <row r="38" spans="1:8" x14ac:dyDescent="0.2">
      <c r="A38" s="10" t="str">
        <f>IF(AND(ISNUMBER(Bibelstellen!$A38),Bibelstellen!$A38&gt;=2),IF(ISBLANK(Bibelstellen!B38),"",Bibelstellen!B38),"")</f>
        <v/>
      </c>
      <c r="B38" s="4" t="str">
        <f>IF(AND(ISNUMBER(Bibelstellen!$A38),Bibelstellen!$A38&gt;=2),IF(ISBLANK(Bibelstellen!C38),"",Bibelstellen!C38),"")</f>
        <v/>
      </c>
      <c r="C38" s="13" t="str">
        <f>IF(AND(ISNUMBER(Bibelstellen!$A38),Bibelstellen!$A38&gt;=2),IF(ISBLANK(Bibelstellen!D38),"",Bibelstellen!D38),"")</f>
        <v/>
      </c>
      <c r="D38" s="21" t="str">
        <f>IF(AND(ISNUMBER(Bibelstellen!$A38),Bibelstellen!$A38&gt;=2),IF(ISBLANK(Bibelstellen!E38),"",Bibelstellen!E38),"")</f>
        <v/>
      </c>
      <c r="E38" s="21" t="str">
        <f>IF(AND(ISNUMBER(Bibelstellen!$A38),Bibelstellen!$A38&gt;=2),IF(ISBLANK(Bibelstellen!F38),"",Bibelstellen!F38),"")</f>
        <v/>
      </c>
      <c r="F38" s="1" t="str">
        <f>IF(AND(ISNUMBER(Bibelstellen!$A38),Bibelstellen!$A38&gt;=2),IF(ISBLANK(Bibelstellen!G38),"",Bibelstellen!G38),"")</f>
        <v/>
      </c>
      <c r="H38" s="22" t="str">
        <f>IF(AND(ISNUMBER(Bibelstellen!$A38),Bibelstellen!$A38&gt;=2),IF(ISBLANK(Bibelstellen!I38),"",Bibelstellen!I38),"")</f>
        <v/>
      </c>
    </row>
    <row r="39" spans="1:8" x14ac:dyDescent="0.2">
      <c r="A39" s="10" t="str">
        <f>IF(AND(ISNUMBER(Bibelstellen!$A39),Bibelstellen!$A39&gt;=2),IF(ISBLANK(Bibelstellen!B39),"",Bibelstellen!B39),"")</f>
        <v/>
      </c>
      <c r="B39" s="4" t="str">
        <f>IF(AND(ISNUMBER(Bibelstellen!$A39),Bibelstellen!$A39&gt;=2),IF(ISBLANK(Bibelstellen!C39),"",Bibelstellen!C39),"")</f>
        <v/>
      </c>
      <c r="C39" s="13" t="str">
        <f>IF(AND(ISNUMBER(Bibelstellen!$A39),Bibelstellen!$A39&gt;=2),IF(ISBLANK(Bibelstellen!D39),"",Bibelstellen!D39),"")</f>
        <v/>
      </c>
      <c r="D39" s="21" t="str">
        <f>IF(AND(ISNUMBER(Bibelstellen!$A39),Bibelstellen!$A39&gt;=2),IF(ISBLANK(Bibelstellen!E39),"",Bibelstellen!E39),"")</f>
        <v/>
      </c>
      <c r="E39" s="21" t="str">
        <f>IF(AND(ISNUMBER(Bibelstellen!$A39),Bibelstellen!$A39&gt;=2),IF(ISBLANK(Bibelstellen!F39),"",Bibelstellen!F39),"")</f>
        <v/>
      </c>
      <c r="F39" s="1" t="str">
        <f>IF(AND(ISNUMBER(Bibelstellen!$A39),Bibelstellen!$A39&gt;=2),IF(ISBLANK(Bibelstellen!G39),"",Bibelstellen!G39),"")</f>
        <v/>
      </c>
      <c r="H39" s="22" t="str">
        <f>IF(AND(ISNUMBER(Bibelstellen!$A39),Bibelstellen!$A39&gt;=2),IF(ISBLANK(Bibelstellen!I39),"",Bibelstellen!I39),"")</f>
        <v/>
      </c>
    </row>
    <row r="40" spans="1:8" x14ac:dyDescent="0.2">
      <c r="A40" s="10" t="str">
        <f>IF(AND(ISNUMBER(Bibelstellen!$A40),Bibelstellen!$A40&gt;=2),IF(ISBLANK(Bibelstellen!B40),"",Bibelstellen!B40),"")</f>
        <v/>
      </c>
      <c r="B40" s="4" t="str">
        <f>IF(AND(ISNUMBER(Bibelstellen!$A40),Bibelstellen!$A40&gt;=2),IF(ISBLANK(Bibelstellen!C40),"",Bibelstellen!C40),"")</f>
        <v/>
      </c>
      <c r="C40" s="13" t="str">
        <f>IF(AND(ISNUMBER(Bibelstellen!$A40),Bibelstellen!$A40&gt;=2),IF(ISBLANK(Bibelstellen!D40),"",Bibelstellen!D40),"")</f>
        <v/>
      </c>
      <c r="D40" s="21" t="str">
        <f>IF(AND(ISNUMBER(Bibelstellen!$A40),Bibelstellen!$A40&gt;=2),IF(ISBLANK(Bibelstellen!E40),"",Bibelstellen!E40),"")</f>
        <v/>
      </c>
      <c r="E40" s="21" t="str">
        <f>IF(AND(ISNUMBER(Bibelstellen!$A40),Bibelstellen!$A40&gt;=2),IF(ISBLANK(Bibelstellen!F40),"",Bibelstellen!F40),"")</f>
        <v/>
      </c>
      <c r="F40" s="1" t="str">
        <f>IF(AND(ISNUMBER(Bibelstellen!$A40),Bibelstellen!$A40&gt;=2),IF(ISBLANK(Bibelstellen!G40),"",Bibelstellen!G40),"")</f>
        <v/>
      </c>
      <c r="H40" s="22" t="str">
        <f>IF(AND(ISNUMBER(Bibelstellen!$A40),Bibelstellen!$A40&gt;=2),IF(ISBLANK(Bibelstellen!I40),"",Bibelstellen!I40),"")</f>
        <v/>
      </c>
    </row>
    <row r="41" spans="1:8" x14ac:dyDescent="0.2">
      <c r="A41" s="10" t="str">
        <f>IF(AND(ISNUMBER(Bibelstellen!$A41),Bibelstellen!$A41&gt;=2),IF(ISBLANK(Bibelstellen!B41),"",Bibelstellen!B41),"")</f>
        <v/>
      </c>
      <c r="B41" s="4" t="str">
        <f>IF(AND(ISNUMBER(Bibelstellen!$A41),Bibelstellen!$A41&gt;=2),IF(ISBLANK(Bibelstellen!C41),"",Bibelstellen!C41),"")</f>
        <v/>
      </c>
      <c r="C41" s="13" t="str">
        <f>IF(AND(ISNUMBER(Bibelstellen!$A41),Bibelstellen!$A41&gt;=2),IF(ISBLANK(Bibelstellen!D41),"",Bibelstellen!D41),"")</f>
        <v/>
      </c>
      <c r="D41" s="21" t="str">
        <f>IF(AND(ISNUMBER(Bibelstellen!$A41),Bibelstellen!$A41&gt;=2),IF(ISBLANK(Bibelstellen!E41),"",Bibelstellen!E41),"")</f>
        <v/>
      </c>
      <c r="E41" s="21" t="str">
        <f>IF(AND(ISNUMBER(Bibelstellen!$A41),Bibelstellen!$A41&gt;=2),IF(ISBLANK(Bibelstellen!F41),"",Bibelstellen!F41),"")</f>
        <v/>
      </c>
      <c r="F41" s="1" t="str">
        <f>IF(AND(ISNUMBER(Bibelstellen!$A41),Bibelstellen!$A41&gt;=2),IF(ISBLANK(Bibelstellen!G41),"",Bibelstellen!G41),"")</f>
        <v/>
      </c>
      <c r="H41" s="22" t="str">
        <f>IF(AND(ISNUMBER(Bibelstellen!$A41),Bibelstellen!$A41&gt;=2),IF(ISBLANK(Bibelstellen!I41),"",Bibelstellen!I41),"")</f>
        <v/>
      </c>
    </row>
    <row r="42" spans="1:8" x14ac:dyDescent="0.2">
      <c r="A42" s="10" t="str">
        <f>IF(AND(ISNUMBER(Bibelstellen!$A42),Bibelstellen!$A42&gt;=2),IF(ISBLANK(Bibelstellen!B42),"",Bibelstellen!B42),"")</f>
        <v/>
      </c>
      <c r="B42" s="4" t="str">
        <f>IF(AND(ISNUMBER(Bibelstellen!$A42),Bibelstellen!$A42&gt;=2),IF(ISBLANK(Bibelstellen!C42),"",Bibelstellen!C42),"")</f>
        <v/>
      </c>
      <c r="C42" s="13" t="str">
        <f>IF(AND(ISNUMBER(Bibelstellen!$A42),Bibelstellen!$A42&gt;=2),IF(ISBLANK(Bibelstellen!D42),"",Bibelstellen!D42),"")</f>
        <v/>
      </c>
      <c r="D42" s="21" t="str">
        <f>IF(AND(ISNUMBER(Bibelstellen!$A42),Bibelstellen!$A42&gt;=2),IF(ISBLANK(Bibelstellen!E42),"",Bibelstellen!E42),"")</f>
        <v/>
      </c>
      <c r="E42" s="21" t="str">
        <f>IF(AND(ISNUMBER(Bibelstellen!$A42),Bibelstellen!$A42&gt;=2),IF(ISBLANK(Bibelstellen!F42),"",Bibelstellen!F42),"")</f>
        <v/>
      </c>
      <c r="F42" s="1" t="str">
        <f>IF(AND(ISNUMBER(Bibelstellen!$A42),Bibelstellen!$A42&gt;=2),IF(ISBLANK(Bibelstellen!G42),"",Bibelstellen!G42),"")</f>
        <v/>
      </c>
      <c r="H42" s="22" t="str">
        <f>IF(AND(ISNUMBER(Bibelstellen!$A42),Bibelstellen!$A42&gt;=2),IF(ISBLANK(Bibelstellen!I42),"",Bibelstellen!I42),"")</f>
        <v/>
      </c>
    </row>
    <row r="43" spans="1:8" x14ac:dyDescent="0.2">
      <c r="A43" s="10" t="str">
        <f>IF(AND(ISNUMBER(Bibelstellen!$A43),Bibelstellen!$A43&gt;=2),IF(ISBLANK(Bibelstellen!B43),"",Bibelstellen!B43),"")</f>
        <v/>
      </c>
      <c r="B43" s="4" t="str">
        <f>IF(AND(ISNUMBER(Bibelstellen!$A43),Bibelstellen!$A43&gt;=2),IF(ISBLANK(Bibelstellen!C43),"",Bibelstellen!C43),"")</f>
        <v/>
      </c>
      <c r="C43" s="13" t="str">
        <f>IF(AND(ISNUMBER(Bibelstellen!$A43),Bibelstellen!$A43&gt;=2),IF(ISBLANK(Bibelstellen!D43),"",Bibelstellen!D43),"")</f>
        <v/>
      </c>
      <c r="D43" s="21" t="str">
        <f>IF(AND(ISNUMBER(Bibelstellen!$A43),Bibelstellen!$A43&gt;=2),IF(ISBLANK(Bibelstellen!E43),"",Bibelstellen!E43),"")</f>
        <v/>
      </c>
      <c r="E43" s="21" t="str">
        <f>IF(AND(ISNUMBER(Bibelstellen!$A43),Bibelstellen!$A43&gt;=2),IF(ISBLANK(Bibelstellen!F43),"",Bibelstellen!F43),"")</f>
        <v/>
      </c>
      <c r="F43" s="1" t="str">
        <f>IF(AND(ISNUMBER(Bibelstellen!$A43),Bibelstellen!$A43&gt;=2),IF(ISBLANK(Bibelstellen!G43),"",Bibelstellen!G43),"")</f>
        <v/>
      </c>
      <c r="H43" s="22" t="str">
        <f>IF(AND(ISNUMBER(Bibelstellen!$A43),Bibelstellen!$A43&gt;=2),IF(ISBLANK(Bibelstellen!I43),"",Bibelstellen!I43),"")</f>
        <v/>
      </c>
    </row>
    <row r="44" spans="1:8" x14ac:dyDescent="0.2">
      <c r="A44" s="10" t="str">
        <f>IF(AND(ISNUMBER(Bibelstellen!$A44),Bibelstellen!$A44&gt;=2),IF(ISBLANK(Bibelstellen!B44),"",Bibelstellen!B44),"")</f>
        <v/>
      </c>
      <c r="B44" s="4" t="str">
        <f>IF(AND(ISNUMBER(Bibelstellen!$A44),Bibelstellen!$A44&gt;=2),IF(ISBLANK(Bibelstellen!C44),"",Bibelstellen!C44),"")</f>
        <v/>
      </c>
      <c r="C44" s="13" t="str">
        <f>IF(AND(ISNUMBER(Bibelstellen!$A44),Bibelstellen!$A44&gt;=2),IF(ISBLANK(Bibelstellen!D44),"",Bibelstellen!D44),"")</f>
        <v/>
      </c>
      <c r="D44" s="21" t="str">
        <f>IF(AND(ISNUMBER(Bibelstellen!$A44),Bibelstellen!$A44&gt;=2),IF(ISBLANK(Bibelstellen!E44),"",Bibelstellen!E44),"")</f>
        <v/>
      </c>
      <c r="E44" s="21" t="str">
        <f>IF(AND(ISNUMBER(Bibelstellen!$A44),Bibelstellen!$A44&gt;=2),IF(ISBLANK(Bibelstellen!F44),"",Bibelstellen!F44),"")</f>
        <v/>
      </c>
      <c r="F44" s="1" t="str">
        <f>IF(AND(ISNUMBER(Bibelstellen!$A44),Bibelstellen!$A44&gt;=2),IF(ISBLANK(Bibelstellen!G44),"",Bibelstellen!G44),"")</f>
        <v/>
      </c>
      <c r="H44" s="22" t="str">
        <f>IF(AND(ISNUMBER(Bibelstellen!$A44),Bibelstellen!$A44&gt;=2),IF(ISBLANK(Bibelstellen!I44),"",Bibelstellen!I44),"")</f>
        <v/>
      </c>
    </row>
    <row r="45" spans="1:8" x14ac:dyDescent="0.2">
      <c r="A45" s="10" t="str">
        <f>IF(AND(ISNUMBER(Bibelstellen!$A45),Bibelstellen!$A45&gt;=2),IF(ISBLANK(Bibelstellen!B45),"",Bibelstellen!B45),"")</f>
        <v/>
      </c>
      <c r="B45" s="4" t="str">
        <f>IF(AND(ISNUMBER(Bibelstellen!$A45),Bibelstellen!$A45&gt;=2),IF(ISBLANK(Bibelstellen!C45),"",Bibelstellen!C45),"")</f>
        <v/>
      </c>
      <c r="C45" s="13" t="str">
        <f>IF(AND(ISNUMBER(Bibelstellen!$A45),Bibelstellen!$A45&gt;=2),IF(ISBLANK(Bibelstellen!D45),"",Bibelstellen!D45),"")</f>
        <v/>
      </c>
      <c r="D45" s="21" t="str">
        <f>IF(AND(ISNUMBER(Bibelstellen!$A45),Bibelstellen!$A45&gt;=2),IF(ISBLANK(Bibelstellen!E45),"",Bibelstellen!E45),"")</f>
        <v/>
      </c>
      <c r="E45" s="21" t="str">
        <f>IF(AND(ISNUMBER(Bibelstellen!$A45),Bibelstellen!$A45&gt;=2),IF(ISBLANK(Bibelstellen!F45),"",Bibelstellen!F45),"")</f>
        <v/>
      </c>
      <c r="F45" s="1" t="str">
        <f>IF(AND(ISNUMBER(Bibelstellen!$A45),Bibelstellen!$A45&gt;=2),IF(ISBLANK(Bibelstellen!G45),"",Bibelstellen!G45),"")</f>
        <v/>
      </c>
      <c r="H45" s="22" t="str">
        <f>IF(AND(ISNUMBER(Bibelstellen!$A45),Bibelstellen!$A45&gt;=2),IF(ISBLANK(Bibelstellen!I45),"",Bibelstellen!I45),"")</f>
        <v/>
      </c>
    </row>
    <row r="46" spans="1:8" x14ac:dyDescent="0.2">
      <c r="A46" s="10" t="str">
        <f>IF(AND(ISNUMBER(Bibelstellen!$A46),Bibelstellen!$A46&gt;=2),IF(ISBLANK(Bibelstellen!B46),"",Bibelstellen!B46),"")</f>
        <v/>
      </c>
      <c r="B46" s="4" t="str">
        <f>IF(AND(ISNUMBER(Bibelstellen!$A46),Bibelstellen!$A46&gt;=2),IF(ISBLANK(Bibelstellen!C46),"",Bibelstellen!C46),"")</f>
        <v/>
      </c>
      <c r="C46" s="13" t="str">
        <f>IF(AND(ISNUMBER(Bibelstellen!$A46),Bibelstellen!$A46&gt;=2),IF(ISBLANK(Bibelstellen!D46),"",Bibelstellen!D46),"")</f>
        <v/>
      </c>
      <c r="D46" s="21" t="str">
        <f>IF(AND(ISNUMBER(Bibelstellen!$A46),Bibelstellen!$A46&gt;=2),IF(ISBLANK(Bibelstellen!E46),"",Bibelstellen!E46),"")</f>
        <v/>
      </c>
      <c r="E46" s="21" t="str">
        <f>IF(AND(ISNUMBER(Bibelstellen!$A46),Bibelstellen!$A46&gt;=2),IF(ISBLANK(Bibelstellen!F46),"",Bibelstellen!F46),"")</f>
        <v/>
      </c>
      <c r="F46" s="1" t="str">
        <f>IF(AND(ISNUMBER(Bibelstellen!$A46),Bibelstellen!$A46&gt;=2),IF(ISBLANK(Bibelstellen!G46),"",Bibelstellen!G46),"")</f>
        <v/>
      </c>
      <c r="H46" s="22" t="str">
        <f>IF(AND(ISNUMBER(Bibelstellen!$A46),Bibelstellen!$A46&gt;=2),IF(ISBLANK(Bibelstellen!I46),"",Bibelstellen!I46),"")</f>
        <v/>
      </c>
    </row>
    <row r="47" spans="1:8" x14ac:dyDescent="0.2">
      <c r="A47" s="10" t="str">
        <f>IF(AND(ISNUMBER(Bibelstellen!$A47),Bibelstellen!$A47&gt;=2),IF(ISBLANK(Bibelstellen!B47),"",Bibelstellen!B47),"")</f>
        <v/>
      </c>
      <c r="B47" s="4" t="str">
        <f>IF(AND(ISNUMBER(Bibelstellen!$A47),Bibelstellen!$A47&gt;=2),IF(ISBLANK(Bibelstellen!C47),"",Bibelstellen!C47),"")</f>
        <v/>
      </c>
      <c r="C47" s="13" t="str">
        <f>IF(AND(ISNUMBER(Bibelstellen!$A47),Bibelstellen!$A47&gt;=2),IF(ISBLANK(Bibelstellen!D47),"",Bibelstellen!D47),"")</f>
        <v/>
      </c>
      <c r="D47" s="21" t="str">
        <f>IF(AND(ISNUMBER(Bibelstellen!$A47),Bibelstellen!$A47&gt;=2),IF(ISBLANK(Bibelstellen!E47),"",Bibelstellen!E47),"")</f>
        <v/>
      </c>
      <c r="E47" s="21" t="str">
        <f>IF(AND(ISNUMBER(Bibelstellen!$A47),Bibelstellen!$A47&gt;=2),IF(ISBLANK(Bibelstellen!F47),"",Bibelstellen!F47),"")</f>
        <v/>
      </c>
      <c r="F47" s="1" t="str">
        <f>IF(AND(ISNUMBER(Bibelstellen!$A47),Bibelstellen!$A47&gt;=2),IF(ISBLANK(Bibelstellen!G47),"",Bibelstellen!G47),"")</f>
        <v/>
      </c>
      <c r="H47" s="22" t="str">
        <f>IF(AND(ISNUMBER(Bibelstellen!$A47),Bibelstellen!$A47&gt;=2),IF(ISBLANK(Bibelstellen!I47),"",Bibelstellen!I47),"")</f>
        <v/>
      </c>
    </row>
    <row r="48" spans="1:8" x14ac:dyDescent="0.2">
      <c r="A48" s="10" t="str">
        <f>IF(AND(ISNUMBER(Bibelstellen!$A48),Bibelstellen!$A48&gt;=2),IF(ISBLANK(Bibelstellen!B48),"",Bibelstellen!B48),"")</f>
        <v/>
      </c>
      <c r="B48" s="4" t="str">
        <f>IF(AND(ISNUMBER(Bibelstellen!$A48),Bibelstellen!$A48&gt;=2),IF(ISBLANK(Bibelstellen!C48),"",Bibelstellen!C48),"")</f>
        <v/>
      </c>
      <c r="C48" s="13" t="str">
        <f>IF(AND(ISNUMBER(Bibelstellen!$A48),Bibelstellen!$A48&gt;=2),IF(ISBLANK(Bibelstellen!D48),"",Bibelstellen!D48),"")</f>
        <v/>
      </c>
      <c r="D48" s="21" t="str">
        <f>IF(AND(ISNUMBER(Bibelstellen!$A48),Bibelstellen!$A48&gt;=2),IF(ISBLANK(Bibelstellen!E48),"",Bibelstellen!E48),"")</f>
        <v/>
      </c>
      <c r="E48" s="21" t="str">
        <f>IF(AND(ISNUMBER(Bibelstellen!$A48),Bibelstellen!$A48&gt;=2),IF(ISBLANK(Bibelstellen!F48),"",Bibelstellen!F48),"")</f>
        <v/>
      </c>
      <c r="F48" s="1" t="str">
        <f>IF(AND(ISNUMBER(Bibelstellen!$A48),Bibelstellen!$A48&gt;=2),IF(ISBLANK(Bibelstellen!G48),"",Bibelstellen!G48),"")</f>
        <v/>
      </c>
      <c r="H48" s="22" t="str">
        <f>IF(AND(ISNUMBER(Bibelstellen!$A48),Bibelstellen!$A48&gt;=2),IF(ISBLANK(Bibelstellen!I48),"",Bibelstellen!I48),"")</f>
        <v/>
      </c>
    </row>
    <row r="49" spans="1:8" x14ac:dyDescent="0.2">
      <c r="A49" s="10" t="str">
        <f>IF(AND(ISNUMBER(Bibelstellen!$A49),Bibelstellen!$A49&gt;=2),IF(ISBLANK(Bibelstellen!B49),"",Bibelstellen!B49),"")</f>
        <v/>
      </c>
      <c r="B49" s="4" t="str">
        <f>IF(AND(ISNUMBER(Bibelstellen!$A49),Bibelstellen!$A49&gt;=2),IF(ISBLANK(Bibelstellen!C49),"",Bibelstellen!C49),"")</f>
        <v/>
      </c>
      <c r="C49" s="13" t="str">
        <f>IF(AND(ISNUMBER(Bibelstellen!$A49),Bibelstellen!$A49&gt;=2),IF(ISBLANK(Bibelstellen!D49),"",Bibelstellen!D49),"")</f>
        <v/>
      </c>
      <c r="D49" s="21" t="str">
        <f>IF(AND(ISNUMBER(Bibelstellen!$A49),Bibelstellen!$A49&gt;=2),IF(ISBLANK(Bibelstellen!E49),"",Bibelstellen!E49),"")</f>
        <v/>
      </c>
      <c r="E49" s="21" t="str">
        <f>IF(AND(ISNUMBER(Bibelstellen!$A49),Bibelstellen!$A49&gt;=2),IF(ISBLANK(Bibelstellen!F49),"",Bibelstellen!F49),"")</f>
        <v/>
      </c>
      <c r="F49" s="1" t="str">
        <f>IF(AND(ISNUMBER(Bibelstellen!$A49),Bibelstellen!$A49&gt;=2),IF(ISBLANK(Bibelstellen!G49),"",Bibelstellen!G49),"")</f>
        <v/>
      </c>
      <c r="H49" s="22" t="str">
        <f>IF(AND(ISNUMBER(Bibelstellen!$A49),Bibelstellen!$A49&gt;=2),IF(ISBLANK(Bibelstellen!I49),"",Bibelstellen!I49),"")</f>
        <v/>
      </c>
    </row>
    <row r="50" spans="1:8" x14ac:dyDescent="0.2">
      <c r="A50" s="10" t="str">
        <f>IF(AND(ISNUMBER(Bibelstellen!$A50),Bibelstellen!$A50&gt;=2),IF(ISBLANK(Bibelstellen!B50),"",Bibelstellen!B50),"")</f>
        <v/>
      </c>
      <c r="B50" s="4" t="str">
        <f>IF(AND(ISNUMBER(Bibelstellen!$A50),Bibelstellen!$A50&gt;=2),IF(ISBLANK(Bibelstellen!C50),"",Bibelstellen!C50),"")</f>
        <v/>
      </c>
      <c r="C50" s="13" t="str">
        <f>IF(AND(ISNUMBER(Bibelstellen!$A50),Bibelstellen!$A50&gt;=2),IF(ISBLANK(Bibelstellen!D50),"",Bibelstellen!D50),"")</f>
        <v/>
      </c>
      <c r="D50" s="21" t="str">
        <f>IF(AND(ISNUMBER(Bibelstellen!$A50),Bibelstellen!$A50&gt;=2),IF(ISBLANK(Bibelstellen!E50),"",Bibelstellen!E50),"")</f>
        <v/>
      </c>
      <c r="E50" s="21" t="str">
        <f>IF(AND(ISNUMBER(Bibelstellen!$A50),Bibelstellen!$A50&gt;=2),IF(ISBLANK(Bibelstellen!F50),"",Bibelstellen!F50),"")</f>
        <v/>
      </c>
      <c r="F50" s="1" t="str">
        <f>IF(AND(ISNUMBER(Bibelstellen!$A50),Bibelstellen!$A50&gt;=2),IF(ISBLANK(Bibelstellen!G50),"",Bibelstellen!G50),"")</f>
        <v/>
      </c>
      <c r="H50" s="22" t="str">
        <f>IF(AND(ISNUMBER(Bibelstellen!$A50),Bibelstellen!$A50&gt;=2),IF(ISBLANK(Bibelstellen!I50),"",Bibelstellen!I50),"")</f>
        <v/>
      </c>
    </row>
    <row r="51" spans="1:8" x14ac:dyDescent="0.2">
      <c r="A51" s="10" t="str">
        <f>IF(AND(ISNUMBER(Bibelstellen!$A51),Bibelstellen!$A51&gt;=2),IF(ISBLANK(Bibelstellen!B51),"",Bibelstellen!B51),"")</f>
        <v/>
      </c>
      <c r="B51" s="4" t="str">
        <f>IF(AND(ISNUMBER(Bibelstellen!$A51),Bibelstellen!$A51&gt;=2),IF(ISBLANK(Bibelstellen!C51),"",Bibelstellen!C51),"")</f>
        <v/>
      </c>
      <c r="C51" s="13" t="str">
        <f>IF(AND(ISNUMBER(Bibelstellen!$A51),Bibelstellen!$A51&gt;=2),IF(ISBLANK(Bibelstellen!D51),"",Bibelstellen!D51),"")</f>
        <v/>
      </c>
      <c r="D51" s="21" t="str">
        <f>IF(AND(ISNUMBER(Bibelstellen!$A51),Bibelstellen!$A51&gt;=2),IF(ISBLANK(Bibelstellen!E51),"",Bibelstellen!E51),"")</f>
        <v/>
      </c>
      <c r="E51" s="21" t="str">
        <f>IF(AND(ISNUMBER(Bibelstellen!$A51),Bibelstellen!$A51&gt;=2),IF(ISBLANK(Bibelstellen!F51),"",Bibelstellen!F51),"")</f>
        <v/>
      </c>
      <c r="F51" s="1" t="str">
        <f>IF(AND(ISNUMBER(Bibelstellen!$A51),Bibelstellen!$A51&gt;=2),IF(ISBLANK(Bibelstellen!G51),"",Bibelstellen!G51),"")</f>
        <v/>
      </c>
      <c r="H51" s="22" t="str">
        <f>IF(AND(ISNUMBER(Bibelstellen!$A51),Bibelstellen!$A51&gt;=2),IF(ISBLANK(Bibelstellen!I51),"",Bibelstellen!I51),"")</f>
        <v/>
      </c>
    </row>
    <row r="52" spans="1:8" x14ac:dyDescent="0.2">
      <c r="A52" s="10" t="str">
        <f>IF(AND(ISNUMBER(Bibelstellen!$A52),Bibelstellen!$A52&gt;=2),IF(ISBLANK(Bibelstellen!B52),"",Bibelstellen!B52),"")</f>
        <v/>
      </c>
      <c r="B52" s="4" t="str">
        <f>IF(AND(ISNUMBER(Bibelstellen!$A52),Bibelstellen!$A52&gt;=2),IF(ISBLANK(Bibelstellen!C52),"",Bibelstellen!C52),"")</f>
        <v/>
      </c>
      <c r="C52" s="13" t="str">
        <f>IF(AND(ISNUMBER(Bibelstellen!$A52),Bibelstellen!$A52&gt;=2),IF(ISBLANK(Bibelstellen!D52),"",Bibelstellen!D52),"")</f>
        <v/>
      </c>
      <c r="D52" s="21" t="str">
        <f>IF(AND(ISNUMBER(Bibelstellen!$A52),Bibelstellen!$A52&gt;=2),IF(ISBLANK(Bibelstellen!E52),"",Bibelstellen!E52),"")</f>
        <v/>
      </c>
      <c r="E52" s="21" t="str">
        <f>IF(AND(ISNUMBER(Bibelstellen!$A52),Bibelstellen!$A52&gt;=2),IF(ISBLANK(Bibelstellen!F52),"",Bibelstellen!F52),"")</f>
        <v/>
      </c>
      <c r="F52" s="1" t="str">
        <f>IF(AND(ISNUMBER(Bibelstellen!$A52),Bibelstellen!$A52&gt;=2),IF(ISBLANK(Bibelstellen!G52),"",Bibelstellen!G52),"")</f>
        <v/>
      </c>
      <c r="H52" s="22" t="str">
        <f>IF(AND(ISNUMBER(Bibelstellen!$A52),Bibelstellen!$A52&gt;=2),IF(ISBLANK(Bibelstellen!I52),"",Bibelstellen!I52),"")</f>
        <v/>
      </c>
    </row>
    <row r="53" spans="1:8" x14ac:dyDescent="0.2">
      <c r="A53" s="10" t="str">
        <f>IF(AND(ISNUMBER(Bibelstellen!$A53),Bibelstellen!$A53&gt;=2),IF(ISBLANK(Bibelstellen!B53),"",Bibelstellen!B53),"")</f>
        <v/>
      </c>
      <c r="B53" s="4" t="str">
        <f>IF(AND(ISNUMBER(Bibelstellen!$A53),Bibelstellen!$A53&gt;=2),IF(ISBLANK(Bibelstellen!C53),"",Bibelstellen!C53),"")</f>
        <v/>
      </c>
      <c r="C53" s="13" t="str">
        <f>IF(AND(ISNUMBER(Bibelstellen!$A53),Bibelstellen!$A53&gt;=2),IF(ISBLANK(Bibelstellen!D53),"",Bibelstellen!D53),"")</f>
        <v/>
      </c>
      <c r="D53" s="21" t="str">
        <f>IF(AND(ISNUMBER(Bibelstellen!$A53),Bibelstellen!$A53&gt;=2),IF(ISBLANK(Bibelstellen!E53),"",Bibelstellen!E53),"")</f>
        <v/>
      </c>
      <c r="E53" s="21" t="str">
        <f>IF(AND(ISNUMBER(Bibelstellen!$A53),Bibelstellen!$A53&gt;=2),IF(ISBLANK(Bibelstellen!F53),"",Bibelstellen!F53),"")</f>
        <v/>
      </c>
      <c r="F53" s="1" t="str">
        <f>IF(AND(ISNUMBER(Bibelstellen!$A53),Bibelstellen!$A53&gt;=2),IF(ISBLANK(Bibelstellen!G53),"",Bibelstellen!G53),"")</f>
        <v/>
      </c>
      <c r="H53" s="22" t="str">
        <f>IF(AND(ISNUMBER(Bibelstellen!$A53),Bibelstellen!$A53&gt;=2),IF(ISBLANK(Bibelstellen!I53),"",Bibelstellen!I53),"")</f>
        <v/>
      </c>
    </row>
    <row r="54" spans="1:8" x14ac:dyDescent="0.2">
      <c r="A54" s="10" t="str">
        <f>IF(AND(ISNUMBER(Bibelstellen!$A54),Bibelstellen!$A54&gt;=2),IF(ISBLANK(Bibelstellen!B54),"",Bibelstellen!B54),"")</f>
        <v/>
      </c>
      <c r="B54" s="4" t="str">
        <f>IF(AND(ISNUMBER(Bibelstellen!$A54),Bibelstellen!$A54&gt;=2),IF(ISBLANK(Bibelstellen!C54),"",Bibelstellen!C54),"")</f>
        <v/>
      </c>
      <c r="C54" s="13" t="str">
        <f>IF(AND(ISNUMBER(Bibelstellen!$A54),Bibelstellen!$A54&gt;=2),IF(ISBLANK(Bibelstellen!D54),"",Bibelstellen!D54),"")</f>
        <v/>
      </c>
      <c r="D54" s="21" t="str">
        <f>IF(AND(ISNUMBER(Bibelstellen!$A54),Bibelstellen!$A54&gt;=2),IF(ISBLANK(Bibelstellen!E54),"",Bibelstellen!E54),"")</f>
        <v/>
      </c>
      <c r="E54" s="21" t="str">
        <f>IF(AND(ISNUMBER(Bibelstellen!$A54),Bibelstellen!$A54&gt;=2),IF(ISBLANK(Bibelstellen!F54),"",Bibelstellen!F54),"")</f>
        <v/>
      </c>
      <c r="F54" s="1" t="str">
        <f>IF(AND(ISNUMBER(Bibelstellen!$A54),Bibelstellen!$A54&gt;=2),IF(ISBLANK(Bibelstellen!G54),"",Bibelstellen!G54),"")</f>
        <v/>
      </c>
      <c r="H54" s="22" t="str">
        <f>IF(AND(ISNUMBER(Bibelstellen!$A54),Bibelstellen!$A54&gt;=2),IF(ISBLANK(Bibelstellen!I54),"",Bibelstellen!I54),"")</f>
        <v/>
      </c>
    </row>
    <row r="55" spans="1:8" x14ac:dyDescent="0.2">
      <c r="A55" s="10" t="str">
        <f>IF(AND(ISNUMBER(Bibelstellen!$A55),Bibelstellen!$A55&gt;=2),IF(ISBLANK(Bibelstellen!B55),"",Bibelstellen!B55),"")</f>
        <v/>
      </c>
      <c r="B55" s="4" t="str">
        <f>IF(AND(ISNUMBER(Bibelstellen!$A55),Bibelstellen!$A55&gt;=2),IF(ISBLANK(Bibelstellen!C55),"",Bibelstellen!C55),"")</f>
        <v/>
      </c>
      <c r="C55" s="13" t="str">
        <f>IF(AND(ISNUMBER(Bibelstellen!$A55),Bibelstellen!$A55&gt;=2),IF(ISBLANK(Bibelstellen!D55),"",Bibelstellen!D55),"")</f>
        <v/>
      </c>
      <c r="D55" s="21" t="str">
        <f>IF(AND(ISNUMBER(Bibelstellen!$A55),Bibelstellen!$A55&gt;=2),IF(ISBLANK(Bibelstellen!E55),"",Bibelstellen!E55),"")</f>
        <v/>
      </c>
      <c r="E55" s="21" t="str">
        <f>IF(AND(ISNUMBER(Bibelstellen!$A55),Bibelstellen!$A55&gt;=2),IF(ISBLANK(Bibelstellen!F55),"",Bibelstellen!F55),"")</f>
        <v/>
      </c>
      <c r="F55" s="1" t="str">
        <f>IF(AND(ISNUMBER(Bibelstellen!$A55),Bibelstellen!$A55&gt;=2),IF(ISBLANK(Bibelstellen!G55),"",Bibelstellen!G55),"")</f>
        <v/>
      </c>
      <c r="H55" s="22" t="str">
        <f>IF(AND(ISNUMBER(Bibelstellen!$A55),Bibelstellen!$A55&gt;=2),IF(ISBLANK(Bibelstellen!I55),"",Bibelstellen!I55),"")</f>
        <v/>
      </c>
    </row>
    <row r="56" spans="1:8" x14ac:dyDescent="0.2">
      <c r="A56" s="10" t="str">
        <f>IF(AND(ISNUMBER(Bibelstellen!$A56),Bibelstellen!$A56&gt;=2),IF(ISBLANK(Bibelstellen!B56),"",Bibelstellen!B56),"")</f>
        <v/>
      </c>
      <c r="B56" s="4" t="str">
        <f>IF(AND(ISNUMBER(Bibelstellen!$A56),Bibelstellen!$A56&gt;=2),IF(ISBLANK(Bibelstellen!C56),"",Bibelstellen!C56),"")</f>
        <v/>
      </c>
      <c r="C56" s="13" t="str">
        <f>IF(AND(ISNUMBER(Bibelstellen!$A56),Bibelstellen!$A56&gt;=2),IF(ISBLANK(Bibelstellen!D56),"",Bibelstellen!D56),"")</f>
        <v/>
      </c>
      <c r="D56" s="21" t="str">
        <f>IF(AND(ISNUMBER(Bibelstellen!$A56),Bibelstellen!$A56&gt;=2),IF(ISBLANK(Bibelstellen!E56),"",Bibelstellen!E56),"")</f>
        <v/>
      </c>
      <c r="E56" s="21" t="str">
        <f>IF(AND(ISNUMBER(Bibelstellen!$A56),Bibelstellen!$A56&gt;=2),IF(ISBLANK(Bibelstellen!F56),"",Bibelstellen!F56),"")</f>
        <v/>
      </c>
      <c r="F56" s="1" t="str">
        <f>IF(AND(ISNUMBER(Bibelstellen!$A56),Bibelstellen!$A56&gt;=2),IF(ISBLANK(Bibelstellen!G56),"",Bibelstellen!G56),"")</f>
        <v/>
      </c>
      <c r="H56" s="22" t="str">
        <f>IF(AND(ISNUMBER(Bibelstellen!$A56),Bibelstellen!$A56&gt;=2),IF(ISBLANK(Bibelstellen!I56),"",Bibelstellen!I56),"")</f>
        <v/>
      </c>
    </row>
    <row r="57" spans="1:8" x14ac:dyDescent="0.2">
      <c r="A57" s="10" t="str">
        <f>IF(AND(ISNUMBER(Bibelstellen!$A57),Bibelstellen!$A57&gt;=2),IF(ISBLANK(Bibelstellen!B57),"",Bibelstellen!B57),"")</f>
        <v/>
      </c>
      <c r="B57" s="4" t="str">
        <f>IF(AND(ISNUMBER(Bibelstellen!$A57),Bibelstellen!$A57&gt;=2),IF(ISBLANK(Bibelstellen!C57),"",Bibelstellen!C57),"")</f>
        <v/>
      </c>
      <c r="C57" s="13" t="str">
        <f>IF(AND(ISNUMBER(Bibelstellen!$A57),Bibelstellen!$A57&gt;=2),IF(ISBLANK(Bibelstellen!D57),"",Bibelstellen!D57),"")</f>
        <v/>
      </c>
      <c r="D57" s="21" t="str">
        <f>IF(AND(ISNUMBER(Bibelstellen!$A57),Bibelstellen!$A57&gt;=2),IF(ISBLANK(Bibelstellen!E57),"",Bibelstellen!E57),"")</f>
        <v/>
      </c>
      <c r="E57" s="21" t="str">
        <f>IF(AND(ISNUMBER(Bibelstellen!$A57),Bibelstellen!$A57&gt;=2),IF(ISBLANK(Bibelstellen!F57),"",Bibelstellen!F57),"")</f>
        <v/>
      </c>
      <c r="F57" s="1" t="str">
        <f>IF(AND(ISNUMBER(Bibelstellen!$A57),Bibelstellen!$A57&gt;=2),IF(ISBLANK(Bibelstellen!G57),"",Bibelstellen!G57),"")</f>
        <v/>
      </c>
      <c r="H57" s="22" t="str">
        <f>IF(AND(ISNUMBER(Bibelstellen!$A57),Bibelstellen!$A57&gt;=2),IF(ISBLANK(Bibelstellen!I57),"",Bibelstellen!I57),"")</f>
        <v/>
      </c>
    </row>
    <row r="58" spans="1:8" x14ac:dyDescent="0.2">
      <c r="A58" s="10" t="str">
        <f>IF(AND(ISNUMBER(Bibelstellen!$A58),Bibelstellen!$A58&gt;=2),IF(ISBLANK(Bibelstellen!B58),"",Bibelstellen!B58),"")</f>
        <v/>
      </c>
      <c r="B58" s="4" t="str">
        <f>IF(AND(ISNUMBER(Bibelstellen!$A58),Bibelstellen!$A58&gt;=2),IF(ISBLANK(Bibelstellen!C58),"",Bibelstellen!C58),"")</f>
        <v/>
      </c>
      <c r="C58" s="13" t="str">
        <f>IF(AND(ISNUMBER(Bibelstellen!$A58),Bibelstellen!$A58&gt;=2),IF(ISBLANK(Bibelstellen!D58),"",Bibelstellen!D58),"")</f>
        <v/>
      </c>
      <c r="D58" s="21" t="str">
        <f>IF(AND(ISNUMBER(Bibelstellen!$A58),Bibelstellen!$A58&gt;=2),IF(ISBLANK(Bibelstellen!E58),"",Bibelstellen!E58),"")</f>
        <v/>
      </c>
      <c r="E58" s="21" t="str">
        <f>IF(AND(ISNUMBER(Bibelstellen!$A58),Bibelstellen!$A58&gt;=2),IF(ISBLANK(Bibelstellen!F58),"",Bibelstellen!F58),"")</f>
        <v/>
      </c>
      <c r="F58" s="1" t="str">
        <f>IF(AND(ISNUMBER(Bibelstellen!$A58),Bibelstellen!$A58&gt;=2),IF(ISBLANK(Bibelstellen!G58),"",Bibelstellen!G58),"")</f>
        <v/>
      </c>
      <c r="H58" s="22" t="str">
        <f>IF(AND(ISNUMBER(Bibelstellen!$A58),Bibelstellen!$A58&gt;=2),IF(ISBLANK(Bibelstellen!I58),"",Bibelstellen!I58),"")</f>
        <v/>
      </c>
    </row>
    <row r="59" spans="1:8" x14ac:dyDescent="0.2">
      <c r="A59" s="10" t="str">
        <f>IF(AND(ISNUMBER(Bibelstellen!$A59),Bibelstellen!$A59&gt;=2),IF(ISBLANK(Bibelstellen!B59),"",Bibelstellen!B59),"")</f>
        <v/>
      </c>
      <c r="B59" s="4" t="str">
        <f>IF(AND(ISNUMBER(Bibelstellen!$A59),Bibelstellen!$A59&gt;=2),IF(ISBLANK(Bibelstellen!C59),"",Bibelstellen!C59),"")</f>
        <v/>
      </c>
      <c r="C59" s="13" t="str">
        <f>IF(AND(ISNUMBER(Bibelstellen!$A59),Bibelstellen!$A59&gt;=2),IF(ISBLANK(Bibelstellen!D59),"",Bibelstellen!D59),"")</f>
        <v/>
      </c>
      <c r="D59" s="21" t="str">
        <f>IF(AND(ISNUMBER(Bibelstellen!$A59),Bibelstellen!$A59&gt;=2),IF(ISBLANK(Bibelstellen!E59),"",Bibelstellen!E59),"")</f>
        <v/>
      </c>
      <c r="E59" s="21" t="str">
        <f>IF(AND(ISNUMBER(Bibelstellen!$A59),Bibelstellen!$A59&gt;=2),IF(ISBLANK(Bibelstellen!F59),"",Bibelstellen!F59),"")</f>
        <v/>
      </c>
      <c r="F59" s="1" t="str">
        <f>IF(AND(ISNUMBER(Bibelstellen!$A59),Bibelstellen!$A59&gt;=2),IF(ISBLANK(Bibelstellen!G59),"",Bibelstellen!G59),"")</f>
        <v/>
      </c>
      <c r="H59" s="22" t="str">
        <f>IF(AND(ISNUMBER(Bibelstellen!$A59),Bibelstellen!$A59&gt;=2),IF(ISBLANK(Bibelstellen!I59),"",Bibelstellen!I59),"")</f>
        <v/>
      </c>
    </row>
    <row r="60" spans="1:8" x14ac:dyDescent="0.2">
      <c r="A60" s="10" t="str">
        <f>IF(AND(ISNUMBER(Bibelstellen!$A60),Bibelstellen!$A60&gt;=2),IF(ISBLANK(Bibelstellen!B60),"",Bibelstellen!B60),"")</f>
        <v/>
      </c>
      <c r="B60" s="4" t="str">
        <f>IF(AND(ISNUMBER(Bibelstellen!$A60),Bibelstellen!$A60&gt;=2),IF(ISBLANK(Bibelstellen!C60),"",Bibelstellen!C60),"")</f>
        <v/>
      </c>
      <c r="C60" s="13" t="str">
        <f>IF(AND(ISNUMBER(Bibelstellen!$A60),Bibelstellen!$A60&gt;=2),IF(ISBLANK(Bibelstellen!D60),"",Bibelstellen!D60),"")</f>
        <v/>
      </c>
      <c r="D60" s="21" t="str">
        <f>IF(AND(ISNUMBER(Bibelstellen!$A60),Bibelstellen!$A60&gt;=2),IF(ISBLANK(Bibelstellen!E60),"",Bibelstellen!E60),"")</f>
        <v/>
      </c>
      <c r="E60" s="21" t="str">
        <f>IF(AND(ISNUMBER(Bibelstellen!$A60),Bibelstellen!$A60&gt;=2),IF(ISBLANK(Bibelstellen!F60),"",Bibelstellen!F60),"")</f>
        <v/>
      </c>
      <c r="F60" s="1" t="str">
        <f>IF(AND(ISNUMBER(Bibelstellen!$A60),Bibelstellen!$A60&gt;=2),IF(ISBLANK(Bibelstellen!G60),"",Bibelstellen!G60),"")</f>
        <v/>
      </c>
      <c r="H60" s="22" t="str">
        <f>IF(AND(ISNUMBER(Bibelstellen!$A60),Bibelstellen!$A60&gt;=2),IF(ISBLANK(Bibelstellen!I60),"",Bibelstellen!I60),"")</f>
        <v/>
      </c>
    </row>
    <row r="61" spans="1:8" x14ac:dyDescent="0.2">
      <c r="A61" s="10" t="str">
        <f>IF(AND(ISNUMBER(Bibelstellen!$A61),Bibelstellen!$A61&gt;=2),IF(ISBLANK(Bibelstellen!B61),"",Bibelstellen!B61),"")</f>
        <v/>
      </c>
      <c r="B61" s="4" t="str">
        <f>IF(AND(ISNUMBER(Bibelstellen!$A61),Bibelstellen!$A61&gt;=2),IF(ISBLANK(Bibelstellen!C61),"",Bibelstellen!C61),"")</f>
        <v/>
      </c>
      <c r="C61" s="13" t="str">
        <f>IF(AND(ISNUMBER(Bibelstellen!$A61),Bibelstellen!$A61&gt;=2),IF(ISBLANK(Bibelstellen!D61),"",Bibelstellen!D61),"")</f>
        <v/>
      </c>
      <c r="D61" s="21" t="str">
        <f>IF(AND(ISNUMBER(Bibelstellen!$A61),Bibelstellen!$A61&gt;=2),IF(ISBLANK(Bibelstellen!E61),"",Bibelstellen!E61),"")</f>
        <v/>
      </c>
      <c r="E61" s="21" t="str">
        <f>IF(AND(ISNUMBER(Bibelstellen!$A61),Bibelstellen!$A61&gt;=2),IF(ISBLANK(Bibelstellen!F61),"",Bibelstellen!F61),"")</f>
        <v/>
      </c>
      <c r="F61" s="1" t="str">
        <f>IF(AND(ISNUMBER(Bibelstellen!$A61),Bibelstellen!$A61&gt;=2),IF(ISBLANK(Bibelstellen!G61),"",Bibelstellen!G61),"")</f>
        <v/>
      </c>
      <c r="H61" s="22" t="str">
        <f>IF(AND(ISNUMBER(Bibelstellen!$A61),Bibelstellen!$A61&gt;=2),IF(ISBLANK(Bibelstellen!I61),"",Bibelstellen!I61),"")</f>
        <v/>
      </c>
    </row>
    <row r="62" spans="1:8" x14ac:dyDescent="0.2">
      <c r="A62" s="10" t="str">
        <f>IF(AND(ISNUMBER(Bibelstellen!$A62),Bibelstellen!$A62&gt;=2),IF(ISBLANK(Bibelstellen!B62),"",Bibelstellen!B62),"")</f>
        <v/>
      </c>
      <c r="B62" s="4" t="str">
        <f>IF(AND(ISNUMBER(Bibelstellen!$A62),Bibelstellen!$A62&gt;=2),IF(ISBLANK(Bibelstellen!C62),"",Bibelstellen!C62),"")</f>
        <v/>
      </c>
      <c r="C62" s="13" t="str">
        <f>IF(AND(ISNUMBER(Bibelstellen!$A62),Bibelstellen!$A62&gt;=2),IF(ISBLANK(Bibelstellen!D62),"",Bibelstellen!D62),"")</f>
        <v/>
      </c>
      <c r="D62" s="21" t="str">
        <f>IF(AND(ISNUMBER(Bibelstellen!$A62),Bibelstellen!$A62&gt;=2),IF(ISBLANK(Bibelstellen!E62),"",Bibelstellen!E62),"")</f>
        <v/>
      </c>
      <c r="E62" s="21" t="str">
        <f>IF(AND(ISNUMBER(Bibelstellen!$A62),Bibelstellen!$A62&gt;=2),IF(ISBLANK(Bibelstellen!F62),"",Bibelstellen!F62),"")</f>
        <v/>
      </c>
      <c r="F62" s="1" t="str">
        <f>IF(AND(ISNUMBER(Bibelstellen!$A62),Bibelstellen!$A62&gt;=2),IF(ISBLANK(Bibelstellen!G62),"",Bibelstellen!G62),"")</f>
        <v/>
      </c>
      <c r="H62" s="22" t="str">
        <f>IF(AND(ISNUMBER(Bibelstellen!$A62),Bibelstellen!$A62&gt;=2),IF(ISBLANK(Bibelstellen!I62),"",Bibelstellen!I62),"")</f>
        <v/>
      </c>
    </row>
    <row r="63" spans="1:8" x14ac:dyDescent="0.2">
      <c r="A63" s="10" t="str">
        <f>IF(AND(ISNUMBER(Bibelstellen!$A63),Bibelstellen!$A63&gt;=2),IF(ISBLANK(Bibelstellen!B63),"",Bibelstellen!B63),"")</f>
        <v/>
      </c>
      <c r="B63" s="4" t="str">
        <f>IF(AND(ISNUMBER(Bibelstellen!$A63),Bibelstellen!$A63&gt;=2),IF(ISBLANK(Bibelstellen!C63),"",Bibelstellen!C63),"")</f>
        <v/>
      </c>
      <c r="C63" s="13" t="str">
        <f>IF(AND(ISNUMBER(Bibelstellen!$A63),Bibelstellen!$A63&gt;=2),IF(ISBLANK(Bibelstellen!D63),"",Bibelstellen!D63),"")</f>
        <v/>
      </c>
      <c r="D63" s="21" t="str">
        <f>IF(AND(ISNUMBER(Bibelstellen!$A63),Bibelstellen!$A63&gt;=2),IF(ISBLANK(Bibelstellen!E63),"",Bibelstellen!E63),"")</f>
        <v/>
      </c>
      <c r="E63" s="21" t="str">
        <f>IF(AND(ISNUMBER(Bibelstellen!$A63),Bibelstellen!$A63&gt;=2),IF(ISBLANK(Bibelstellen!F63),"",Bibelstellen!F63),"")</f>
        <v/>
      </c>
      <c r="F63" s="1" t="str">
        <f>IF(AND(ISNUMBER(Bibelstellen!$A63),Bibelstellen!$A63&gt;=2),IF(ISBLANK(Bibelstellen!G63),"",Bibelstellen!G63),"")</f>
        <v/>
      </c>
      <c r="H63" s="22" t="str">
        <f>IF(AND(ISNUMBER(Bibelstellen!$A63),Bibelstellen!$A63&gt;=2),IF(ISBLANK(Bibelstellen!I63),"",Bibelstellen!I63),"")</f>
        <v/>
      </c>
    </row>
    <row r="64" spans="1:8" x14ac:dyDescent="0.2">
      <c r="A64" s="10" t="str">
        <f>IF(AND(ISNUMBER(Bibelstellen!$A64),Bibelstellen!$A64&gt;=2),IF(ISBLANK(Bibelstellen!B64),"",Bibelstellen!B64),"")</f>
        <v/>
      </c>
      <c r="B64" s="4" t="str">
        <f>IF(AND(ISNUMBER(Bibelstellen!$A64),Bibelstellen!$A64&gt;=2),IF(ISBLANK(Bibelstellen!C64),"",Bibelstellen!C64),"")</f>
        <v/>
      </c>
      <c r="C64" s="13" t="str">
        <f>IF(AND(ISNUMBER(Bibelstellen!$A64),Bibelstellen!$A64&gt;=2),IF(ISBLANK(Bibelstellen!D64),"",Bibelstellen!D64),"")</f>
        <v/>
      </c>
      <c r="D64" s="21" t="str">
        <f>IF(AND(ISNUMBER(Bibelstellen!$A64),Bibelstellen!$A64&gt;=2),IF(ISBLANK(Bibelstellen!E64),"",Bibelstellen!E64),"")</f>
        <v/>
      </c>
      <c r="E64" s="21" t="str">
        <f>IF(AND(ISNUMBER(Bibelstellen!$A64),Bibelstellen!$A64&gt;=2),IF(ISBLANK(Bibelstellen!F64),"",Bibelstellen!F64),"")</f>
        <v/>
      </c>
      <c r="F64" s="1" t="str">
        <f>IF(AND(ISNUMBER(Bibelstellen!$A64),Bibelstellen!$A64&gt;=2),IF(ISBLANK(Bibelstellen!G64),"",Bibelstellen!G64),"")</f>
        <v/>
      </c>
      <c r="H64" s="22" t="str">
        <f>IF(AND(ISNUMBER(Bibelstellen!$A64),Bibelstellen!$A64&gt;=2),IF(ISBLANK(Bibelstellen!I64),"",Bibelstellen!I64),"")</f>
        <v/>
      </c>
    </row>
    <row r="65" spans="1:8" x14ac:dyDescent="0.2">
      <c r="A65" s="10" t="str">
        <f>IF(AND(ISNUMBER(Bibelstellen!$A65),Bibelstellen!$A65&gt;=2),IF(ISBLANK(Bibelstellen!B65),"",Bibelstellen!B65),"")</f>
        <v/>
      </c>
      <c r="B65" s="4" t="str">
        <f>IF(AND(ISNUMBER(Bibelstellen!$A65),Bibelstellen!$A65&gt;=2),IF(ISBLANK(Bibelstellen!C65),"",Bibelstellen!C65),"")</f>
        <v/>
      </c>
      <c r="C65" s="13" t="str">
        <f>IF(AND(ISNUMBER(Bibelstellen!$A65),Bibelstellen!$A65&gt;=2),IF(ISBLANK(Bibelstellen!D65),"",Bibelstellen!D65),"")</f>
        <v/>
      </c>
      <c r="D65" s="21" t="str">
        <f>IF(AND(ISNUMBER(Bibelstellen!$A65),Bibelstellen!$A65&gt;=2),IF(ISBLANK(Bibelstellen!E65),"",Bibelstellen!E65),"")</f>
        <v/>
      </c>
      <c r="E65" s="21" t="str">
        <f>IF(AND(ISNUMBER(Bibelstellen!$A65),Bibelstellen!$A65&gt;=2),IF(ISBLANK(Bibelstellen!F65),"",Bibelstellen!F65),"")</f>
        <v/>
      </c>
      <c r="F65" s="1" t="str">
        <f>IF(AND(ISNUMBER(Bibelstellen!$A65),Bibelstellen!$A65&gt;=2),IF(ISBLANK(Bibelstellen!G65),"",Bibelstellen!G65),"")</f>
        <v/>
      </c>
      <c r="H65" s="22" t="str">
        <f>IF(AND(ISNUMBER(Bibelstellen!$A65),Bibelstellen!$A65&gt;=2),IF(ISBLANK(Bibelstellen!I65),"",Bibelstellen!I65),"")</f>
        <v/>
      </c>
    </row>
    <row r="66" spans="1:8" x14ac:dyDescent="0.2">
      <c r="A66" s="10" t="str">
        <f>IF(AND(ISNUMBER(Bibelstellen!$A66),Bibelstellen!$A66&gt;=2),IF(ISBLANK(Bibelstellen!B66),"",Bibelstellen!B66),"")</f>
        <v/>
      </c>
      <c r="B66" s="4" t="str">
        <f>IF(AND(ISNUMBER(Bibelstellen!$A66),Bibelstellen!$A66&gt;=2),IF(ISBLANK(Bibelstellen!C66),"",Bibelstellen!C66),"")</f>
        <v/>
      </c>
      <c r="C66" s="13" t="str">
        <f>IF(AND(ISNUMBER(Bibelstellen!$A66),Bibelstellen!$A66&gt;=2),IF(ISBLANK(Bibelstellen!D66),"",Bibelstellen!D66),"")</f>
        <v/>
      </c>
      <c r="D66" s="21" t="str">
        <f>IF(AND(ISNUMBER(Bibelstellen!$A66),Bibelstellen!$A66&gt;=2),IF(ISBLANK(Bibelstellen!E66),"",Bibelstellen!E66),"")</f>
        <v/>
      </c>
      <c r="E66" s="21" t="str">
        <f>IF(AND(ISNUMBER(Bibelstellen!$A66),Bibelstellen!$A66&gt;=2),IF(ISBLANK(Bibelstellen!F66),"",Bibelstellen!F66),"")</f>
        <v/>
      </c>
      <c r="F66" s="1" t="str">
        <f>IF(AND(ISNUMBER(Bibelstellen!$A66),Bibelstellen!$A66&gt;=2),IF(ISBLANK(Bibelstellen!G66),"",Bibelstellen!G66),"")</f>
        <v/>
      </c>
      <c r="H66" s="22" t="str">
        <f>IF(AND(ISNUMBER(Bibelstellen!$A66),Bibelstellen!$A66&gt;=2),IF(ISBLANK(Bibelstellen!I66),"",Bibelstellen!I66),"")</f>
        <v/>
      </c>
    </row>
    <row r="67" spans="1:8" x14ac:dyDescent="0.2">
      <c r="A67" s="10" t="str">
        <f>IF(AND(ISNUMBER(Bibelstellen!$A67),Bibelstellen!$A67&gt;=2),IF(ISBLANK(Bibelstellen!B67),"",Bibelstellen!B67),"")</f>
        <v/>
      </c>
      <c r="B67" s="4" t="str">
        <f>IF(AND(ISNUMBER(Bibelstellen!$A67),Bibelstellen!$A67&gt;=2),IF(ISBLANK(Bibelstellen!C67),"",Bibelstellen!C67),"")</f>
        <v/>
      </c>
      <c r="C67" s="13" t="str">
        <f>IF(AND(ISNUMBER(Bibelstellen!$A67),Bibelstellen!$A67&gt;=2),IF(ISBLANK(Bibelstellen!D67),"",Bibelstellen!D67),"")</f>
        <v/>
      </c>
      <c r="D67" s="21" t="str">
        <f>IF(AND(ISNUMBER(Bibelstellen!$A67),Bibelstellen!$A67&gt;=2),IF(ISBLANK(Bibelstellen!E67),"",Bibelstellen!E67),"")</f>
        <v/>
      </c>
      <c r="E67" s="21" t="str">
        <f>IF(AND(ISNUMBER(Bibelstellen!$A67),Bibelstellen!$A67&gt;=2),IF(ISBLANK(Bibelstellen!F67),"",Bibelstellen!F67),"")</f>
        <v/>
      </c>
      <c r="F67" s="1" t="str">
        <f>IF(AND(ISNUMBER(Bibelstellen!$A67),Bibelstellen!$A67&gt;=2),IF(ISBLANK(Bibelstellen!G67),"",Bibelstellen!G67),"")</f>
        <v/>
      </c>
      <c r="H67" s="22" t="str">
        <f>IF(AND(ISNUMBER(Bibelstellen!$A67),Bibelstellen!$A67&gt;=2),IF(ISBLANK(Bibelstellen!I67),"",Bibelstellen!I67),"")</f>
        <v/>
      </c>
    </row>
    <row r="68" spans="1:8" x14ac:dyDescent="0.2">
      <c r="A68" s="10" t="str">
        <f>IF(AND(ISNUMBER(Bibelstellen!$A68),Bibelstellen!$A68&gt;=2),IF(ISBLANK(Bibelstellen!B68),"",Bibelstellen!B68),"")</f>
        <v/>
      </c>
      <c r="B68" s="4" t="str">
        <f>IF(AND(ISNUMBER(Bibelstellen!$A68),Bibelstellen!$A68&gt;=2),IF(ISBLANK(Bibelstellen!C68),"",Bibelstellen!C68),"")</f>
        <v/>
      </c>
      <c r="C68" s="13" t="str">
        <f>IF(AND(ISNUMBER(Bibelstellen!$A68),Bibelstellen!$A68&gt;=2),IF(ISBLANK(Bibelstellen!D68),"",Bibelstellen!D68),"")</f>
        <v/>
      </c>
      <c r="D68" s="21" t="str">
        <f>IF(AND(ISNUMBER(Bibelstellen!$A68),Bibelstellen!$A68&gt;=2),IF(ISBLANK(Bibelstellen!E68),"",Bibelstellen!E68),"")</f>
        <v/>
      </c>
      <c r="E68" s="21" t="str">
        <f>IF(AND(ISNUMBER(Bibelstellen!$A68),Bibelstellen!$A68&gt;=2),IF(ISBLANK(Bibelstellen!F68),"",Bibelstellen!F68),"")</f>
        <v/>
      </c>
      <c r="F68" s="1" t="str">
        <f>IF(AND(ISNUMBER(Bibelstellen!$A68),Bibelstellen!$A68&gt;=2),IF(ISBLANK(Bibelstellen!G68),"",Bibelstellen!G68),"")</f>
        <v/>
      </c>
      <c r="H68" s="22" t="str">
        <f>IF(AND(ISNUMBER(Bibelstellen!$A68),Bibelstellen!$A68&gt;=2),IF(ISBLANK(Bibelstellen!I68),"",Bibelstellen!I68),"")</f>
        <v/>
      </c>
    </row>
    <row r="69" spans="1:8" x14ac:dyDescent="0.2">
      <c r="A69" s="10" t="str">
        <f>IF(AND(ISNUMBER(Bibelstellen!$A69),Bibelstellen!$A69&gt;=2),IF(ISBLANK(Bibelstellen!B69),"",Bibelstellen!B69),"")</f>
        <v/>
      </c>
      <c r="B69" s="4" t="str">
        <f>IF(AND(ISNUMBER(Bibelstellen!$A69),Bibelstellen!$A69&gt;=2),IF(ISBLANK(Bibelstellen!C69),"",Bibelstellen!C69),"")</f>
        <v/>
      </c>
      <c r="C69" s="13" t="str">
        <f>IF(AND(ISNUMBER(Bibelstellen!$A69),Bibelstellen!$A69&gt;=2),IF(ISBLANK(Bibelstellen!D69),"",Bibelstellen!D69),"")</f>
        <v/>
      </c>
      <c r="D69" s="21" t="str">
        <f>IF(AND(ISNUMBER(Bibelstellen!$A69),Bibelstellen!$A69&gt;=2),IF(ISBLANK(Bibelstellen!E69),"",Bibelstellen!E69),"")</f>
        <v/>
      </c>
      <c r="E69" s="21" t="str">
        <f>IF(AND(ISNUMBER(Bibelstellen!$A69),Bibelstellen!$A69&gt;=2),IF(ISBLANK(Bibelstellen!F69),"",Bibelstellen!F69),"")</f>
        <v/>
      </c>
      <c r="F69" s="1" t="str">
        <f>IF(AND(ISNUMBER(Bibelstellen!$A69),Bibelstellen!$A69&gt;=2),IF(ISBLANK(Bibelstellen!G69),"",Bibelstellen!G69),"")</f>
        <v/>
      </c>
      <c r="H69" s="22" t="str">
        <f>IF(AND(ISNUMBER(Bibelstellen!$A69),Bibelstellen!$A69&gt;=2),IF(ISBLANK(Bibelstellen!I69),"",Bibelstellen!I69),"")</f>
        <v/>
      </c>
    </row>
    <row r="70" spans="1:8" x14ac:dyDescent="0.2">
      <c r="A70" s="10" t="str">
        <f>IF(AND(ISNUMBER(Bibelstellen!$A70),Bibelstellen!$A70&gt;=2),IF(ISBLANK(Bibelstellen!B70),"",Bibelstellen!B70),"")</f>
        <v/>
      </c>
      <c r="B70" s="4" t="str">
        <f>IF(AND(ISNUMBER(Bibelstellen!$A70),Bibelstellen!$A70&gt;=2),IF(ISBLANK(Bibelstellen!C70),"",Bibelstellen!C70),"")</f>
        <v/>
      </c>
      <c r="C70" s="13" t="str">
        <f>IF(AND(ISNUMBER(Bibelstellen!$A70),Bibelstellen!$A70&gt;=2),IF(ISBLANK(Bibelstellen!D70),"",Bibelstellen!D70),"")</f>
        <v/>
      </c>
      <c r="D70" s="21" t="str">
        <f>IF(AND(ISNUMBER(Bibelstellen!$A70),Bibelstellen!$A70&gt;=2),IF(ISBLANK(Bibelstellen!E70),"",Bibelstellen!E70),"")</f>
        <v/>
      </c>
      <c r="E70" s="21" t="str">
        <f>IF(AND(ISNUMBER(Bibelstellen!$A70),Bibelstellen!$A70&gt;=2),IF(ISBLANK(Bibelstellen!F70),"",Bibelstellen!F70),"")</f>
        <v/>
      </c>
      <c r="F70" s="1" t="str">
        <f>IF(AND(ISNUMBER(Bibelstellen!$A70),Bibelstellen!$A70&gt;=2),IF(ISBLANK(Bibelstellen!G70),"",Bibelstellen!G70),"")</f>
        <v/>
      </c>
      <c r="H70" s="22" t="str">
        <f>IF(AND(ISNUMBER(Bibelstellen!$A70),Bibelstellen!$A70&gt;=2),IF(ISBLANK(Bibelstellen!I70),"",Bibelstellen!I70),"")</f>
        <v/>
      </c>
    </row>
    <row r="71" spans="1:8" x14ac:dyDescent="0.2">
      <c r="A71" s="10" t="str">
        <f>IF(AND(ISNUMBER(Bibelstellen!$A71),Bibelstellen!$A71&gt;=2),IF(ISBLANK(Bibelstellen!B71),"",Bibelstellen!B71),"")</f>
        <v/>
      </c>
      <c r="B71" s="4" t="str">
        <f>IF(AND(ISNUMBER(Bibelstellen!$A71),Bibelstellen!$A71&gt;=2),IF(ISBLANK(Bibelstellen!C71),"",Bibelstellen!C71),"")</f>
        <v/>
      </c>
      <c r="C71" s="13" t="str">
        <f>IF(AND(ISNUMBER(Bibelstellen!$A71),Bibelstellen!$A71&gt;=2),IF(ISBLANK(Bibelstellen!D71),"",Bibelstellen!D71),"")</f>
        <v/>
      </c>
      <c r="D71" s="21" t="str">
        <f>IF(AND(ISNUMBER(Bibelstellen!$A71),Bibelstellen!$A71&gt;=2),IF(ISBLANK(Bibelstellen!E71),"",Bibelstellen!E71),"")</f>
        <v/>
      </c>
      <c r="E71" s="21" t="str">
        <f>IF(AND(ISNUMBER(Bibelstellen!$A71),Bibelstellen!$A71&gt;=2),IF(ISBLANK(Bibelstellen!F71),"",Bibelstellen!F71),"")</f>
        <v/>
      </c>
      <c r="F71" s="1" t="str">
        <f>IF(AND(ISNUMBER(Bibelstellen!$A71),Bibelstellen!$A71&gt;=2),IF(ISBLANK(Bibelstellen!G71),"",Bibelstellen!G71),"")</f>
        <v/>
      </c>
      <c r="H71" s="22" t="str">
        <f>IF(AND(ISNUMBER(Bibelstellen!$A71),Bibelstellen!$A71&gt;=2),IF(ISBLANK(Bibelstellen!I71),"",Bibelstellen!I71),"")</f>
        <v/>
      </c>
    </row>
    <row r="72" spans="1:8" x14ac:dyDescent="0.2">
      <c r="A72" s="10" t="str">
        <f>IF(AND(ISNUMBER(Bibelstellen!$A72),Bibelstellen!$A72&gt;=2),IF(ISBLANK(Bibelstellen!B72),"",Bibelstellen!B72),"")</f>
        <v/>
      </c>
      <c r="B72" s="4" t="str">
        <f>IF(AND(ISNUMBER(Bibelstellen!$A72),Bibelstellen!$A72&gt;=2),IF(ISBLANK(Bibelstellen!C72),"",Bibelstellen!C72),"")</f>
        <v/>
      </c>
      <c r="C72" s="13" t="str">
        <f>IF(AND(ISNUMBER(Bibelstellen!$A72),Bibelstellen!$A72&gt;=2),IF(ISBLANK(Bibelstellen!D72),"",Bibelstellen!D72),"")</f>
        <v/>
      </c>
      <c r="D72" s="21" t="str">
        <f>IF(AND(ISNUMBER(Bibelstellen!$A72),Bibelstellen!$A72&gt;=2),IF(ISBLANK(Bibelstellen!E72),"",Bibelstellen!E72),"")</f>
        <v/>
      </c>
      <c r="E72" s="21" t="str">
        <f>IF(AND(ISNUMBER(Bibelstellen!$A72),Bibelstellen!$A72&gt;=2),IF(ISBLANK(Bibelstellen!F72),"",Bibelstellen!F72),"")</f>
        <v/>
      </c>
      <c r="F72" s="1" t="str">
        <f>IF(AND(ISNUMBER(Bibelstellen!$A72),Bibelstellen!$A72&gt;=2),IF(ISBLANK(Bibelstellen!G72),"",Bibelstellen!G72),"")</f>
        <v/>
      </c>
      <c r="H72" s="22" t="str">
        <f>IF(AND(ISNUMBER(Bibelstellen!$A72),Bibelstellen!$A72&gt;=2),IF(ISBLANK(Bibelstellen!I72),"",Bibelstellen!I72),"")</f>
        <v/>
      </c>
    </row>
    <row r="73" spans="1:8" x14ac:dyDescent="0.2">
      <c r="A73" s="10" t="str">
        <f>IF(AND(ISNUMBER(Bibelstellen!$A73),Bibelstellen!$A73&gt;=2),IF(ISBLANK(Bibelstellen!B73),"",Bibelstellen!B73),"")</f>
        <v/>
      </c>
      <c r="B73" s="4" t="str">
        <f>IF(AND(ISNUMBER(Bibelstellen!$A73),Bibelstellen!$A73&gt;=2),IF(ISBLANK(Bibelstellen!C73),"",Bibelstellen!C73),"")</f>
        <v/>
      </c>
      <c r="C73" s="13" t="str">
        <f>IF(AND(ISNUMBER(Bibelstellen!$A73),Bibelstellen!$A73&gt;=2),IF(ISBLANK(Bibelstellen!D73),"",Bibelstellen!D73),"")</f>
        <v/>
      </c>
      <c r="D73" s="21" t="str">
        <f>IF(AND(ISNUMBER(Bibelstellen!$A73),Bibelstellen!$A73&gt;=2),IF(ISBLANK(Bibelstellen!E73),"",Bibelstellen!E73),"")</f>
        <v/>
      </c>
      <c r="E73" s="21" t="str">
        <f>IF(AND(ISNUMBER(Bibelstellen!$A73),Bibelstellen!$A73&gt;=2),IF(ISBLANK(Bibelstellen!F73),"",Bibelstellen!F73),"")</f>
        <v/>
      </c>
      <c r="F73" s="1" t="str">
        <f>IF(AND(ISNUMBER(Bibelstellen!$A73),Bibelstellen!$A73&gt;=2),IF(ISBLANK(Bibelstellen!G73),"",Bibelstellen!G73),"")</f>
        <v/>
      </c>
      <c r="H73" s="22" t="str">
        <f>IF(AND(ISNUMBER(Bibelstellen!$A73),Bibelstellen!$A73&gt;=2),IF(ISBLANK(Bibelstellen!I73),"",Bibelstellen!I73),"")</f>
        <v/>
      </c>
    </row>
    <row r="74" spans="1:8" x14ac:dyDescent="0.2">
      <c r="A74" s="10" t="str">
        <f>IF(AND(ISNUMBER(Bibelstellen!$A74),Bibelstellen!$A74&gt;=2),IF(ISBLANK(Bibelstellen!B74),"",Bibelstellen!B74),"")</f>
        <v/>
      </c>
      <c r="B74" s="4" t="str">
        <f>IF(AND(ISNUMBER(Bibelstellen!$A74),Bibelstellen!$A74&gt;=2),IF(ISBLANK(Bibelstellen!C74),"",Bibelstellen!C74),"")</f>
        <v/>
      </c>
      <c r="C74" s="13" t="str">
        <f>IF(AND(ISNUMBER(Bibelstellen!$A74),Bibelstellen!$A74&gt;=2),IF(ISBLANK(Bibelstellen!D74),"",Bibelstellen!D74),"")</f>
        <v/>
      </c>
      <c r="D74" s="21" t="str">
        <f>IF(AND(ISNUMBER(Bibelstellen!$A74),Bibelstellen!$A74&gt;=2),IF(ISBLANK(Bibelstellen!E74),"",Bibelstellen!E74),"")</f>
        <v/>
      </c>
      <c r="E74" s="21" t="str">
        <f>IF(AND(ISNUMBER(Bibelstellen!$A74),Bibelstellen!$A74&gt;=2),IF(ISBLANK(Bibelstellen!F74),"",Bibelstellen!F74),"")</f>
        <v/>
      </c>
      <c r="F74" s="1" t="str">
        <f>IF(AND(ISNUMBER(Bibelstellen!$A74),Bibelstellen!$A74&gt;=2),IF(ISBLANK(Bibelstellen!G74),"",Bibelstellen!G74),"")</f>
        <v/>
      </c>
      <c r="H74" s="22" t="str">
        <f>IF(AND(ISNUMBER(Bibelstellen!$A74),Bibelstellen!$A74&gt;=2),IF(ISBLANK(Bibelstellen!I74),"",Bibelstellen!I74),"")</f>
        <v/>
      </c>
    </row>
    <row r="75" spans="1:8" x14ac:dyDescent="0.2">
      <c r="A75" s="10" t="str">
        <f>IF(AND(ISNUMBER(Bibelstellen!$A75),Bibelstellen!$A75&gt;=2),IF(ISBLANK(Bibelstellen!B75),"",Bibelstellen!B75),"")</f>
        <v/>
      </c>
      <c r="B75" s="4" t="str">
        <f>IF(AND(ISNUMBER(Bibelstellen!$A75),Bibelstellen!$A75&gt;=2),IF(ISBLANK(Bibelstellen!C75),"",Bibelstellen!C75),"")</f>
        <v/>
      </c>
      <c r="C75" s="13" t="str">
        <f>IF(AND(ISNUMBER(Bibelstellen!$A75),Bibelstellen!$A75&gt;=2),IF(ISBLANK(Bibelstellen!D75),"",Bibelstellen!D75),"")</f>
        <v/>
      </c>
      <c r="D75" s="21" t="str">
        <f>IF(AND(ISNUMBER(Bibelstellen!$A75),Bibelstellen!$A75&gt;=2),IF(ISBLANK(Bibelstellen!E75),"",Bibelstellen!E75),"")</f>
        <v/>
      </c>
      <c r="E75" s="21" t="str">
        <f>IF(AND(ISNUMBER(Bibelstellen!$A75),Bibelstellen!$A75&gt;=2),IF(ISBLANK(Bibelstellen!F75),"",Bibelstellen!F75),"")</f>
        <v/>
      </c>
      <c r="F75" s="1" t="str">
        <f>IF(AND(ISNUMBER(Bibelstellen!$A75),Bibelstellen!$A75&gt;=2),IF(ISBLANK(Bibelstellen!G75),"",Bibelstellen!G75),"")</f>
        <v/>
      </c>
      <c r="H75" s="22" t="str">
        <f>IF(AND(ISNUMBER(Bibelstellen!$A75),Bibelstellen!$A75&gt;=2),IF(ISBLANK(Bibelstellen!I75),"",Bibelstellen!I75),"")</f>
        <v/>
      </c>
    </row>
    <row r="76" spans="1:8" x14ac:dyDescent="0.2">
      <c r="A76" s="10" t="str">
        <f>IF(AND(ISNUMBER(Bibelstellen!$A76),Bibelstellen!$A76&gt;=2),IF(ISBLANK(Bibelstellen!B76),"",Bibelstellen!B76),"")</f>
        <v/>
      </c>
      <c r="B76" s="4" t="str">
        <f>IF(AND(ISNUMBER(Bibelstellen!$A76),Bibelstellen!$A76&gt;=2),IF(ISBLANK(Bibelstellen!C76),"",Bibelstellen!C76),"")</f>
        <v/>
      </c>
      <c r="C76" s="13" t="str">
        <f>IF(AND(ISNUMBER(Bibelstellen!$A76),Bibelstellen!$A76&gt;=2),IF(ISBLANK(Bibelstellen!D76),"",Bibelstellen!D76),"")</f>
        <v/>
      </c>
      <c r="D76" s="21" t="str">
        <f>IF(AND(ISNUMBER(Bibelstellen!$A76),Bibelstellen!$A76&gt;=2),IF(ISBLANK(Bibelstellen!E76),"",Bibelstellen!E76),"")</f>
        <v/>
      </c>
      <c r="E76" s="21" t="str">
        <f>IF(AND(ISNUMBER(Bibelstellen!$A76),Bibelstellen!$A76&gt;=2),IF(ISBLANK(Bibelstellen!F76),"",Bibelstellen!F76),"")</f>
        <v/>
      </c>
      <c r="F76" s="1" t="str">
        <f>IF(AND(ISNUMBER(Bibelstellen!$A76),Bibelstellen!$A76&gt;=2),IF(ISBLANK(Bibelstellen!G76),"",Bibelstellen!G76),"")</f>
        <v/>
      </c>
      <c r="H76" s="22" t="str">
        <f>IF(AND(ISNUMBER(Bibelstellen!$A76),Bibelstellen!$A76&gt;=2),IF(ISBLANK(Bibelstellen!I76),"",Bibelstellen!I76),"")</f>
        <v/>
      </c>
    </row>
    <row r="77" spans="1:8" x14ac:dyDescent="0.2">
      <c r="A77" s="10" t="str">
        <f>IF(AND(ISNUMBER(Bibelstellen!$A77),Bibelstellen!$A77&gt;=2),IF(ISBLANK(Bibelstellen!B77),"",Bibelstellen!B77),"")</f>
        <v/>
      </c>
      <c r="B77" s="4" t="str">
        <f>IF(AND(ISNUMBER(Bibelstellen!$A77),Bibelstellen!$A77&gt;=2),IF(ISBLANK(Bibelstellen!C77),"",Bibelstellen!C77),"")</f>
        <v/>
      </c>
      <c r="C77" s="13" t="str">
        <f>IF(AND(ISNUMBER(Bibelstellen!$A77),Bibelstellen!$A77&gt;=2),IF(ISBLANK(Bibelstellen!D77),"",Bibelstellen!D77),"")</f>
        <v/>
      </c>
      <c r="D77" s="21" t="str">
        <f>IF(AND(ISNUMBER(Bibelstellen!$A77),Bibelstellen!$A77&gt;=2),IF(ISBLANK(Bibelstellen!E77),"",Bibelstellen!E77),"")</f>
        <v/>
      </c>
      <c r="E77" s="21" t="str">
        <f>IF(AND(ISNUMBER(Bibelstellen!$A77),Bibelstellen!$A77&gt;=2),IF(ISBLANK(Bibelstellen!F77),"",Bibelstellen!F77),"")</f>
        <v/>
      </c>
      <c r="F77" s="1" t="str">
        <f>IF(AND(ISNUMBER(Bibelstellen!$A77),Bibelstellen!$A77&gt;=2),IF(ISBLANK(Bibelstellen!G77),"",Bibelstellen!G77),"")</f>
        <v/>
      </c>
      <c r="H77" s="22" t="str">
        <f>IF(AND(ISNUMBER(Bibelstellen!$A77),Bibelstellen!$A77&gt;=2),IF(ISBLANK(Bibelstellen!I77),"",Bibelstellen!I77),"")</f>
        <v/>
      </c>
    </row>
    <row r="78" spans="1:8" x14ac:dyDescent="0.2">
      <c r="A78" s="10" t="str">
        <f>IF(AND(ISNUMBER(Bibelstellen!$A78),Bibelstellen!$A78&gt;=2),IF(ISBLANK(Bibelstellen!B78),"",Bibelstellen!B78),"")</f>
        <v/>
      </c>
      <c r="B78" s="4" t="str">
        <f>IF(AND(ISNUMBER(Bibelstellen!$A78),Bibelstellen!$A78&gt;=2),IF(ISBLANK(Bibelstellen!C78),"",Bibelstellen!C78),"")</f>
        <v/>
      </c>
      <c r="C78" s="13" t="str">
        <f>IF(AND(ISNUMBER(Bibelstellen!$A78),Bibelstellen!$A78&gt;=2),IF(ISBLANK(Bibelstellen!D78),"",Bibelstellen!D78),"")</f>
        <v/>
      </c>
      <c r="D78" s="21" t="str">
        <f>IF(AND(ISNUMBER(Bibelstellen!$A78),Bibelstellen!$A78&gt;=2),IF(ISBLANK(Bibelstellen!E78),"",Bibelstellen!E78),"")</f>
        <v/>
      </c>
      <c r="E78" s="21" t="str">
        <f>IF(AND(ISNUMBER(Bibelstellen!$A78),Bibelstellen!$A78&gt;=2),IF(ISBLANK(Bibelstellen!F78),"",Bibelstellen!F78),"")</f>
        <v/>
      </c>
      <c r="F78" s="1" t="str">
        <f>IF(AND(ISNUMBER(Bibelstellen!$A78),Bibelstellen!$A78&gt;=2),IF(ISBLANK(Bibelstellen!G78),"",Bibelstellen!G78),"")</f>
        <v/>
      </c>
      <c r="H78" s="22" t="str">
        <f>IF(AND(ISNUMBER(Bibelstellen!$A78),Bibelstellen!$A78&gt;=2),IF(ISBLANK(Bibelstellen!I78),"",Bibelstellen!I78),"")</f>
        <v/>
      </c>
    </row>
    <row r="79" spans="1:8" x14ac:dyDescent="0.2">
      <c r="A79" s="10" t="str">
        <f>IF(AND(ISNUMBER(Bibelstellen!$A79),Bibelstellen!$A79&gt;=2),IF(ISBLANK(Bibelstellen!B79),"",Bibelstellen!B79),"")</f>
        <v/>
      </c>
      <c r="B79" s="4" t="str">
        <f>IF(AND(ISNUMBER(Bibelstellen!$A79),Bibelstellen!$A79&gt;=2),IF(ISBLANK(Bibelstellen!C79),"",Bibelstellen!C79),"")</f>
        <v/>
      </c>
      <c r="C79" s="13" t="str">
        <f>IF(AND(ISNUMBER(Bibelstellen!$A79),Bibelstellen!$A79&gt;=2),IF(ISBLANK(Bibelstellen!D79),"",Bibelstellen!D79),"")</f>
        <v/>
      </c>
      <c r="D79" s="21" t="str">
        <f>IF(AND(ISNUMBER(Bibelstellen!$A79),Bibelstellen!$A79&gt;=2),IF(ISBLANK(Bibelstellen!E79),"",Bibelstellen!E79),"")</f>
        <v/>
      </c>
      <c r="E79" s="21" t="str">
        <f>IF(AND(ISNUMBER(Bibelstellen!$A79),Bibelstellen!$A79&gt;=2),IF(ISBLANK(Bibelstellen!F79),"",Bibelstellen!F79),"")</f>
        <v/>
      </c>
      <c r="F79" s="1" t="str">
        <f>IF(AND(ISNUMBER(Bibelstellen!$A79),Bibelstellen!$A79&gt;=2),IF(ISBLANK(Bibelstellen!G79),"",Bibelstellen!G79),"")</f>
        <v/>
      </c>
      <c r="H79" s="22" t="str">
        <f>IF(AND(ISNUMBER(Bibelstellen!$A79),Bibelstellen!$A79&gt;=2),IF(ISBLANK(Bibelstellen!I79),"",Bibelstellen!I79),"")</f>
        <v/>
      </c>
    </row>
    <row r="80" spans="1:8" x14ac:dyDescent="0.2">
      <c r="A80" s="10" t="str">
        <f>IF(AND(ISNUMBER(Bibelstellen!$A80),Bibelstellen!$A80&gt;=2),IF(ISBLANK(Bibelstellen!B80),"",Bibelstellen!B80),"")</f>
        <v/>
      </c>
      <c r="B80" s="4" t="str">
        <f>IF(AND(ISNUMBER(Bibelstellen!$A80),Bibelstellen!$A80&gt;=2),IF(ISBLANK(Bibelstellen!C80),"",Bibelstellen!C80),"")</f>
        <v/>
      </c>
      <c r="C80" s="13" t="str">
        <f>IF(AND(ISNUMBER(Bibelstellen!$A80),Bibelstellen!$A80&gt;=2),IF(ISBLANK(Bibelstellen!D80),"",Bibelstellen!D80),"")</f>
        <v/>
      </c>
      <c r="D80" s="21" t="str">
        <f>IF(AND(ISNUMBER(Bibelstellen!$A80),Bibelstellen!$A80&gt;=2),IF(ISBLANK(Bibelstellen!E80),"",Bibelstellen!E80),"")</f>
        <v/>
      </c>
      <c r="E80" s="21" t="str">
        <f>IF(AND(ISNUMBER(Bibelstellen!$A80),Bibelstellen!$A80&gt;=2),IF(ISBLANK(Bibelstellen!F80),"",Bibelstellen!F80),"")</f>
        <v/>
      </c>
      <c r="F80" s="1" t="str">
        <f>IF(AND(ISNUMBER(Bibelstellen!$A80),Bibelstellen!$A80&gt;=2),IF(ISBLANK(Bibelstellen!G80),"",Bibelstellen!G80),"")</f>
        <v/>
      </c>
      <c r="H80" s="22" t="str">
        <f>IF(AND(ISNUMBER(Bibelstellen!$A80),Bibelstellen!$A80&gt;=2),IF(ISBLANK(Bibelstellen!I80),"",Bibelstellen!I80),"")</f>
        <v/>
      </c>
    </row>
    <row r="81" spans="1:8" x14ac:dyDescent="0.2">
      <c r="A81" s="10" t="str">
        <f>IF(AND(ISNUMBER(Bibelstellen!$A81),Bibelstellen!$A81&gt;=2),IF(ISBLANK(Bibelstellen!B81),"",Bibelstellen!B81),"")</f>
        <v/>
      </c>
      <c r="B81" s="4" t="str">
        <f>IF(AND(ISNUMBER(Bibelstellen!$A81),Bibelstellen!$A81&gt;=2),IF(ISBLANK(Bibelstellen!C81),"",Bibelstellen!C81),"")</f>
        <v/>
      </c>
      <c r="C81" s="13" t="str">
        <f>IF(AND(ISNUMBER(Bibelstellen!$A81),Bibelstellen!$A81&gt;=2),IF(ISBLANK(Bibelstellen!D81),"",Bibelstellen!D81),"")</f>
        <v/>
      </c>
      <c r="D81" s="21" t="str">
        <f>IF(AND(ISNUMBER(Bibelstellen!$A81),Bibelstellen!$A81&gt;=2),IF(ISBLANK(Bibelstellen!E81),"",Bibelstellen!E81),"")</f>
        <v/>
      </c>
      <c r="E81" s="21" t="str">
        <f>IF(AND(ISNUMBER(Bibelstellen!$A81),Bibelstellen!$A81&gt;=2),IF(ISBLANK(Bibelstellen!F81),"",Bibelstellen!F81),"")</f>
        <v/>
      </c>
      <c r="F81" s="1" t="str">
        <f>IF(AND(ISNUMBER(Bibelstellen!$A81),Bibelstellen!$A81&gt;=2),IF(ISBLANK(Bibelstellen!G81),"",Bibelstellen!G81),"")</f>
        <v/>
      </c>
      <c r="H81" s="22" t="str">
        <f>IF(AND(ISNUMBER(Bibelstellen!$A81),Bibelstellen!$A81&gt;=2),IF(ISBLANK(Bibelstellen!I81),"",Bibelstellen!I81),"")</f>
        <v/>
      </c>
    </row>
    <row r="82" spans="1:8" x14ac:dyDescent="0.2">
      <c r="A82" s="10" t="str">
        <f>IF(AND(ISNUMBER(Bibelstellen!$A82),Bibelstellen!$A82&gt;=2),IF(ISBLANK(Bibelstellen!B82),"",Bibelstellen!B82),"")</f>
        <v/>
      </c>
      <c r="B82" s="4" t="str">
        <f>IF(AND(ISNUMBER(Bibelstellen!$A82),Bibelstellen!$A82&gt;=2),IF(ISBLANK(Bibelstellen!C82),"",Bibelstellen!C82),"")</f>
        <v/>
      </c>
      <c r="C82" s="13" t="str">
        <f>IF(AND(ISNUMBER(Bibelstellen!$A82),Bibelstellen!$A82&gt;=2),IF(ISBLANK(Bibelstellen!D82),"",Bibelstellen!D82),"")</f>
        <v/>
      </c>
      <c r="D82" s="21" t="str">
        <f>IF(AND(ISNUMBER(Bibelstellen!$A82),Bibelstellen!$A82&gt;=2),IF(ISBLANK(Bibelstellen!E82),"",Bibelstellen!E82),"")</f>
        <v/>
      </c>
      <c r="E82" s="21" t="str">
        <f>IF(AND(ISNUMBER(Bibelstellen!$A82),Bibelstellen!$A82&gt;=2),IF(ISBLANK(Bibelstellen!F82),"",Bibelstellen!F82),"")</f>
        <v/>
      </c>
      <c r="F82" s="1" t="str">
        <f>IF(AND(ISNUMBER(Bibelstellen!$A82),Bibelstellen!$A82&gt;=2),IF(ISBLANK(Bibelstellen!G82),"",Bibelstellen!G82),"")</f>
        <v/>
      </c>
      <c r="H82" s="22" t="str">
        <f>IF(AND(ISNUMBER(Bibelstellen!$A82),Bibelstellen!$A82&gt;=2),IF(ISBLANK(Bibelstellen!I82),"",Bibelstellen!I82),"")</f>
        <v/>
      </c>
    </row>
    <row r="83" spans="1:8" x14ac:dyDescent="0.2">
      <c r="A83" s="10" t="str">
        <f>IF(AND(ISNUMBER(Bibelstellen!$A83),Bibelstellen!$A83&gt;=2),IF(ISBLANK(Bibelstellen!B83),"",Bibelstellen!B83),"")</f>
        <v/>
      </c>
      <c r="B83" s="4" t="str">
        <f>IF(AND(ISNUMBER(Bibelstellen!$A83),Bibelstellen!$A83&gt;=2),IF(ISBLANK(Bibelstellen!C83),"",Bibelstellen!C83),"")</f>
        <v/>
      </c>
      <c r="C83" s="13" t="str">
        <f>IF(AND(ISNUMBER(Bibelstellen!$A83),Bibelstellen!$A83&gt;=2),IF(ISBLANK(Bibelstellen!D83),"",Bibelstellen!D83),"")</f>
        <v/>
      </c>
      <c r="D83" s="21" t="str">
        <f>IF(AND(ISNUMBER(Bibelstellen!$A83),Bibelstellen!$A83&gt;=2),IF(ISBLANK(Bibelstellen!E83),"",Bibelstellen!E83),"")</f>
        <v/>
      </c>
      <c r="E83" s="21" t="str">
        <f>IF(AND(ISNUMBER(Bibelstellen!$A83),Bibelstellen!$A83&gt;=2),IF(ISBLANK(Bibelstellen!F83),"",Bibelstellen!F83),"")</f>
        <v/>
      </c>
      <c r="F83" s="1" t="str">
        <f>IF(AND(ISNUMBER(Bibelstellen!$A83),Bibelstellen!$A83&gt;=2),IF(ISBLANK(Bibelstellen!G83),"",Bibelstellen!G83),"")</f>
        <v/>
      </c>
      <c r="H83" s="22" t="str">
        <f>IF(AND(ISNUMBER(Bibelstellen!$A83),Bibelstellen!$A83&gt;=2),IF(ISBLANK(Bibelstellen!I83),"",Bibelstellen!I83),"")</f>
        <v/>
      </c>
    </row>
    <row r="84" spans="1:8" x14ac:dyDescent="0.2">
      <c r="A84" s="10" t="str">
        <f>IF(AND(ISNUMBER(Bibelstellen!$A84),Bibelstellen!$A84&gt;=2),IF(ISBLANK(Bibelstellen!B84),"",Bibelstellen!B84),"")</f>
        <v/>
      </c>
      <c r="B84" s="4" t="str">
        <f>IF(AND(ISNUMBER(Bibelstellen!$A84),Bibelstellen!$A84&gt;=2),IF(ISBLANK(Bibelstellen!C84),"",Bibelstellen!C84),"")</f>
        <v/>
      </c>
      <c r="C84" s="13" t="str">
        <f>IF(AND(ISNUMBER(Bibelstellen!$A84),Bibelstellen!$A84&gt;=2),IF(ISBLANK(Bibelstellen!D84),"",Bibelstellen!D84),"")</f>
        <v/>
      </c>
      <c r="D84" s="21" t="str">
        <f>IF(AND(ISNUMBER(Bibelstellen!$A84),Bibelstellen!$A84&gt;=2),IF(ISBLANK(Bibelstellen!E84),"",Bibelstellen!E84),"")</f>
        <v/>
      </c>
      <c r="E84" s="21" t="str">
        <f>IF(AND(ISNUMBER(Bibelstellen!$A84),Bibelstellen!$A84&gt;=2),IF(ISBLANK(Bibelstellen!F84),"",Bibelstellen!F84),"")</f>
        <v/>
      </c>
      <c r="F84" s="1" t="str">
        <f>IF(AND(ISNUMBER(Bibelstellen!$A84),Bibelstellen!$A84&gt;=2),IF(ISBLANK(Bibelstellen!G84),"",Bibelstellen!G84),"")</f>
        <v/>
      </c>
      <c r="H84" s="22" t="str">
        <f>IF(AND(ISNUMBER(Bibelstellen!$A84),Bibelstellen!$A84&gt;=2),IF(ISBLANK(Bibelstellen!I84),"",Bibelstellen!I84),"")</f>
        <v/>
      </c>
    </row>
    <row r="85" spans="1:8" x14ac:dyDescent="0.2">
      <c r="A85" s="10" t="str">
        <f>IF(AND(ISNUMBER(Bibelstellen!$A85),Bibelstellen!$A85&gt;=2),IF(ISBLANK(Bibelstellen!B85),"",Bibelstellen!B85),"")</f>
        <v/>
      </c>
      <c r="B85" s="4" t="str">
        <f>IF(AND(ISNUMBER(Bibelstellen!$A85),Bibelstellen!$A85&gt;=2),IF(ISBLANK(Bibelstellen!C85),"",Bibelstellen!C85),"")</f>
        <v/>
      </c>
      <c r="C85" s="13" t="str">
        <f>IF(AND(ISNUMBER(Bibelstellen!$A85),Bibelstellen!$A85&gt;=2),IF(ISBLANK(Bibelstellen!D85),"",Bibelstellen!D85),"")</f>
        <v/>
      </c>
      <c r="D85" s="21" t="str">
        <f>IF(AND(ISNUMBER(Bibelstellen!$A85),Bibelstellen!$A85&gt;=2),IF(ISBLANK(Bibelstellen!E85),"",Bibelstellen!E85),"")</f>
        <v/>
      </c>
      <c r="E85" s="21" t="str">
        <f>IF(AND(ISNUMBER(Bibelstellen!$A85),Bibelstellen!$A85&gt;=2),IF(ISBLANK(Bibelstellen!F85),"",Bibelstellen!F85),"")</f>
        <v/>
      </c>
      <c r="F85" s="1" t="str">
        <f>IF(AND(ISNUMBER(Bibelstellen!$A85),Bibelstellen!$A85&gt;=2),IF(ISBLANK(Bibelstellen!G85),"",Bibelstellen!G85),"")</f>
        <v/>
      </c>
      <c r="H85" s="22" t="str">
        <f>IF(AND(ISNUMBER(Bibelstellen!$A85),Bibelstellen!$A85&gt;=2),IF(ISBLANK(Bibelstellen!I85),"",Bibelstellen!I85),"")</f>
        <v/>
      </c>
    </row>
    <row r="86" spans="1:8" x14ac:dyDescent="0.2">
      <c r="A86" s="10" t="str">
        <f>IF(AND(ISNUMBER(Bibelstellen!$A86),Bibelstellen!$A86&gt;=2),IF(ISBLANK(Bibelstellen!B86),"",Bibelstellen!B86),"")</f>
        <v/>
      </c>
      <c r="B86" s="4" t="str">
        <f>IF(AND(ISNUMBER(Bibelstellen!$A86),Bibelstellen!$A86&gt;=2),IF(ISBLANK(Bibelstellen!C86),"",Bibelstellen!C86),"")</f>
        <v/>
      </c>
      <c r="C86" s="13" t="str">
        <f>IF(AND(ISNUMBER(Bibelstellen!$A86),Bibelstellen!$A86&gt;=2),IF(ISBLANK(Bibelstellen!D86),"",Bibelstellen!D86),"")</f>
        <v/>
      </c>
      <c r="D86" s="21" t="str">
        <f>IF(AND(ISNUMBER(Bibelstellen!$A86),Bibelstellen!$A86&gt;=2),IF(ISBLANK(Bibelstellen!E86),"",Bibelstellen!E86),"")</f>
        <v/>
      </c>
      <c r="E86" s="21" t="str">
        <f>IF(AND(ISNUMBER(Bibelstellen!$A86),Bibelstellen!$A86&gt;=2),IF(ISBLANK(Bibelstellen!F86),"",Bibelstellen!F86),"")</f>
        <v/>
      </c>
      <c r="F86" s="1" t="str">
        <f>IF(AND(ISNUMBER(Bibelstellen!$A86),Bibelstellen!$A86&gt;=2),IF(ISBLANK(Bibelstellen!G86),"",Bibelstellen!G86),"")</f>
        <v/>
      </c>
      <c r="H86" s="22" t="str">
        <f>IF(AND(ISNUMBER(Bibelstellen!$A86),Bibelstellen!$A86&gt;=2),IF(ISBLANK(Bibelstellen!I86),"",Bibelstellen!I86),"")</f>
        <v/>
      </c>
    </row>
    <row r="87" spans="1:8" x14ac:dyDescent="0.2">
      <c r="A87" s="10" t="str">
        <f>IF(AND(ISNUMBER(Bibelstellen!$A87),Bibelstellen!$A87&gt;=2),IF(ISBLANK(Bibelstellen!B87),"",Bibelstellen!B87),"")</f>
        <v/>
      </c>
      <c r="B87" s="4" t="str">
        <f>IF(AND(ISNUMBER(Bibelstellen!$A87),Bibelstellen!$A87&gt;=2),IF(ISBLANK(Bibelstellen!C87),"",Bibelstellen!C87),"")</f>
        <v/>
      </c>
      <c r="C87" s="13" t="str">
        <f>IF(AND(ISNUMBER(Bibelstellen!$A87),Bibelstellen!$A87&gt;=2),IF(ISBLANK(Bibelstellen!D87),"",Bibelstellen!D87),"")</f>
        <v/>
      </c>
      <c r="D87" s="21" t="str">
        <f>IF(AND(ISNUMBER(Bibelstellen!$A87),Bibelstellen!$A87&gt;=2),IF(ISBLANK(Bibelstellen!E87),"",Bibelstellen!E87),"")</f>
        <v/>
      </c>
      <c r="E87" s="21" t="str">
        <f>IF(AND(ISNUMBER(Bibelstellen!$A87),Bibelstellen!$A87&gt;=2),IF(ISBLANK(Bibelstellen!F87),"",Bibelstellen!F87),"")</f>
        <v/>
      </c>
      <c r="F87" s="1" t="str">
        <f>IF(AND(ISNUMBER(Bibelstellen!$A87),Bibelstellen!$A87&gt;=2),IF(ISBLANK(Bibelstellen!G87),"",Bibelstellen!G87),"")</f>
        <v/>
      </c>
      <c r="H87" s="22" t="str">
        <f>IF(AND(ISNUMBER(Bibelstellen!$A87),Bibelstellen!$A87&gt;=2),IF(ISBLANK(Bibelstellen!I87),"",Bibelstellen!I87),"")</f>
        <v/>
      </c>
    </row>
    <row r="88" spans="1:8" x14ac:dyDescent="0.2">
      <c r="A88" s="10" t="str">
        <f>IF(AND(ISNUMBER(Bibelstellen!$A88),Bibelstellen!$A88&gt;=2),IF(ISBLANK(Bibelstellen!B88),"",Bibelstellen!B88),"")</f>
        <v/>
      </c>
      <c r="B88" s="4" t="str">
        <f>IF(AND(ISNUMBER(Bibelstellen!$A88),Bibelstellen!$A88&gt;=2),IF(ISBLANK(Bibelstellen!C88),"",Bibelstellen!C88),"")</f>
        <v/>
      </c>
      <c r="C88" s="13" t="str">
        <f>IF(AND(ISNUMBER(Bibelstellen!$A88),Bibelstellen!$A88&gt;=2),IF(ISBLANK(Bibelstellen!D88),"",Bibelstellen!D88),"")</f>
        <v/>
      </c>
      <c r="D88" s="21" t="str">
        <f>IF(AND(ISNUMBER(Bibelstellen!$A88),Bibelstellen!$A88&gt;=2),IF(ISBLANK(Bibelstellen!E88),"",Bibelstellen!E88),"")</f>
        <v/>
      </c>
      <c r="E88" s="21" t="str">
        <f>IF(AND(ISNUMBER(Bibelstellen!$A88),Bibelstellen!$A88&gt;=2),IF(ISBLANK(Bibelstellen!F88),"",Bibelstellen!F88),"")</f>
        <v/>
      </c>
      <c r="F88" s="1" t="str">
        <f>IF(AND(ISNUMBER(Bibelstellen!$A88),Bibelstellen!$A88&gt;=2),IF(ISBLANK(Bibelstellen!G88),"",Bibelstellen!G88),"")</f>
        <v/>
      </c>
      <c r="H88" s="22" t="str">
        <f>IF(AND(ISNUMBER(Bibelstellen!$A88),Bibelstellen!$A88&gt;=2),IF(ISBLANK(Bibelstellen!I88),"",Bibelstellen!I88),"")</f>
        <v/>
      </c>
    </row>
    <row r="89" spans="1:8" x14ac:dyDescent="0.2">
      <c r="A89" s="10" t="str">
        <f>IF(AND(ISNUMBER(Bibelstellen!$A89),Bibelstellen!$A89&gt;=2),IF(ISBLANK(Bibelstellen!B89),"",Bibelstellen!B89),"")</f>
        <v/>
      </c>
      <c r="B89" s="4" t="str">
        <f>IF(AND(ISNUMBER(Bibelstellen!$A89),Bibelstellen!$A89&gt;=2),IF(ISBLANK(Bibelstellen!C89),"",Bibelstellen!C89),"")</f>
        <v/>
      </c>
      <c r="C89" s="13" t="str">
        <f>IF(AND(ISNUMBER(Bibelstellen!$A89),Bibelstellen!$A89&gt;=2),IF(ISBLANK(Bibelstellen!D89),"",Bibelstellen!D89),"")</f>
        <v/>
      </c>
      <c r="D89" s="21" t="str">
        <f>IF(AND(ISNUMBER(Bibelstellen!$A89),Bibelstellen!$A89&gt;=2),IF(ISBLANK(Bibelstellen!E89),"",Bibelstellen!E89),"")</f>
        <v/>
      </c>
      <c r="E89" s="21" t="str">
        <f>IF(AND(ISNUMBER(Bibelstellen!$A89),Bibelstellen!$A89&gt;=2),IF(ISBLANK(Bibelstellen!F89),"",Bibelstellen!F89),"")</f>
        <v/>
      </c>
      <c r="F89" s="1" t="str">
        <f>IF(AND(ISNUMBER(Bibelstellen!$A89),Bibelstellen!$A89&gt;=2),IF(ISBLANK(Bibelstellen!G89),"",Bibelstellen!G89),"")</f>
        <v/>
      </c>
      <c r="H89" s="22" t="str">
        <f>IF(AND(ISNUMBER(Bibelstellen!$A89),Bibelstellen!$A89&gt;=2),IF(ISBLANK(Bibelstellen!I89),"",Bibelstellen!I89),"")</f>
        <v/>
      </c>
    </row>
    <row r="90" spans="1:8" x14ac:dyDescent="0.2">
      <c r="A90" s="10" t="str">
        <f>IF(AND(ISNUMBER(Bibelstellen!$A90),Bibelstellen!$A90&gt;=2),IF(ISBLANK(Bibelstellen!B90),"",Bibelstellen!B90),"")</f>
        <v/>
      </c>
      <c r="B90" s="4" t="str">
        <f>IF(AND(ISNUMBER(Bibelstellen!$A90),Bibelstellen!$A90&gt;=2),IF(ISBLANK(Bibelstellen!C90),"",Bibelstellen!C90),"")</f>
        <v/>
      </c>
      <c r="C90" s="13" t="str">
        <f>IF(AND(ISNUMBER(Bibelstellen!$A90),Bibelstellen!$A90&gt;=2),IF(ISBLANK(Bibelstellen!D90),"",Bibelstellen!D90),"")</f>
        <v/>
      </c>
      <c r="D90" s="21" t="str">
        <f>IF(AND(ISNUMBER(Bibelstellen!$A90),Bibelstellen!$A90&gt;=2),IF(ISBLANK(Bibelstellen!E90),"",Bibelstellen!E90),"")</f>
        <v/>
      </c>
      <c r="E90" s="21" t="str">
        <f>IF(AND(ISNUMBER(Bibelstellen!$A90),Bibelstellen!$A90&gt;=2),IF(ISBLANK(Bibelstellen!F90),"",Bibelstellen!F90),"")</f>
        <v/>
      </c>
      <c r="F90" s="1" t="str">
        <f>IF(AND(ISNUMBER(Bibelstellen!$A90),Bibelstellen!$A90&gt;=2),IF(ISBLANK(Bibelstellen!G90),"",Bibelstellen!G90),"")</f>
        <v/>
      </c>
      <c r="H90" s="22" t="str">
        <f>IF(AND(ISNUMBER(Bibelstellen!$A90),Bibelstellen!$A90&gt;=2),IF(ISBLANK(Bibelstellen!I90),"",Bibelstellen!I90),"")</f>
        <v/>
      </c>
    </row>
    <row r="91" spans="1:8" x14ac:dyDescent="0.2">
      <c r="A91" s="10" t="str">
        <f>IF(AND(ISNUMBER(Bibelstellen!$A91),Bibelstellen!$A91&gt;=2),IF(ISBLANK(Bibelstellen!B91),"",Bibelstellen!B91),"")</f>
        <v/>
      </c>
      <c r="B91" s="4" t="str">
        <f>IF(AND(ISNUMBER(Bibelstellen!$A91),Bibelstellen!$A91&gt;=2),IF(ISBLANK(Bibelstellen!C91),"",Bibelstellen!C91),"")</f>
        <v/>
      </c>
      <c r="C91" s="13" t="str">
        <f>IF(AND(ISNUMBER(Bibelstellen!$A91),Bibelstellen!$A91&gt;=2),IF(ISBLANK(Bibelstellen!D91),"",Bibelstellen!D91),"")</f>
        <v/>
      </c>
      <c r="D91" s="21" t="str">
        <f>IF(AND(ISNUMBER(Bibelstellen!$A91),Bibelstellen!$A91&gt;=2),IF(ISBLANK(Bibelstellen!E91),"",Bibelstellen!E91),"")</f>
        <v/>
      </c>
      <c r="E91" s="21" t="str">
        <f>IF(AND(ISNUMBER(Bibelstellen!$A91),Bibelstellen!$A91&gt;=2),IF(ISBLANK(Bibelstellen!F91),"",Bibelstellen!F91),"")</f>
        <v/>
      </c>
      <c r="F91" s="1" t="str">
        <f>IF(AND(ISNUMBER(Bibelstellen!$A91),Bibelstellen!$A91&gt;=2),IF(ISBLANK(Bibelstellen!G91),"",Bibelstellen!G91),"")</f>
        <v/>
      </c>
      <c r="H91" s="22" t="str">
        <f>IF(AND(ISNUMBER(Bibelstellen!$A91),Bibelstellen!$A91&gt;=2),IF(ISBLANK(Bibelstellen!I91),"",Bibelstellen!I91),"")</f>
        <v/>
      </c>
    </row>
    <row r="92" spans="1:8" x14ac:dyDescent="0.2">
      <c r="A92" s="10" t="str">
        <f>IF(AND(ISNUMBER(Bibelstellen!$A92),Bibelstellen!$A92&gt;=2),IF(ISBLANK(Bibelstellen!B92),"",Bibelstellen!B92),"")</f>
        <v/>
      </c>
      <c r="B92" s="4" t="str">
        <f>IF(AND(ISNUMBER(Bibelstellen!$A92),Bibelstellen!$A92&gt;=2),IF(ISBLANK(Bibelstellen!C92),"",Bibelstellen!C92),"")</f>
        <v/>
      </c>
      <c r="C92" s="13" t="str">
        <f>IF(AND(ISNUMBER(Bibelstellen!$A92),Bibelstellen!$A92&gt;=2),IF(ISBLANK(Bibelstellen!D92),"",Bibelstellen!D92),"")</f>
        <v/>
      </c>
      <c r="D92" s="21" t="str">
        <f>IF(AND(ISNUMBER(Bibelstellen!$A92),Bibelstellen!$A92&gt;=2),IF(ISBLANK(Bibelstellen!E92),"",Bibelstellen!E92),"")</f>
        <v/>
      </c>
      <c r="E92" s="21" t="str">
        <f>IF(AND(ISNUMBER(Bibelstellen!$A92),Bibelstellen!$A92&gt;=2),IF(ISBLANK(Bibelstellen!F92),"",Bibelstellen!F92),"")</f>
        <v/>
      </c>
      <c r="F92" s="1" t="str">
        <f>IF(AND(ISNUMBER(Bibelstellen!$A92),Bibelstellen!$A92&gt;=2),IF(ISBLANK(Bibelstellen!G92),"",Bibelstellen!G92),"")</f>
        <v/>
      </c>
      <c r="H92" s="22" t="str">
        <f>IF(AND(ISNUMBER(Bibelstellen!$A92),Bibelstellen!$A92&gt;=2),IF(ISBLANK(Bibelstellen!I92),"",Bibelstellen!I92),"")</f>
        <v/>
      </c>
    </row>
    <row r="93" spans="1:8" x14ac:dyDescent="0.2">
      <c r="A93" s="10" t="str">
        <f>IF(AND(ISNUMBER(Bibelstellen!$A93),Bibelstellen!$A93&gt;=2),IF(ISBLANK(Bibelstellen!B93),"",Bibelstellen!B93),"")</f>
        <v/>
      </c>
      <c r="B93" s="4" t="str">
        <f>IF(AND(ISNUMBER(Bibelstellen!$A93),Bibelstellen!$A93&gt;=2),IF(ISBLANK(Bibelstellen!C93),"",Bibelstellen!C93),"")</f>
        <v/>
      </c>
      <c r="C93" s="13" t="str">
        <f>IF(AND(ISNUMBER(Bibelstellen!$A93),Bibelstellen!$A93&gt;=2),IF(ISBLANK(Bibelstellen!D93),"",Bibelstellen!D93),"")</f>
        <v/>
      </c>
      <c r="D93" s="21" t="str">
        <f>IF(AND(ISNUMBER(Bibelstellen!$A93),Bibelstellen!$A93&gt;=2),IF(ISBLANK(Bibelstellen!E93),"",Bibelstellen!E93),"")</f>
        <v/>
      </c>
      <c r="E93" s="21" t="str">
        <f>IF(AND(ISNUMBER(Bibelstellen!$A93),Bibelstellen!$A93&gt;=2),IF(ISBLANK(Bibelstellen!F93),"",Bibelstellen!F93),"")</f>
        <v/>
      </c>
      <c r="F93" s="1" t="str">
        <f>IF(AND(ISNUMBER(Bibelstellen!$A93),Bibelstellen!$A93&gt;=2),IF(ISBLANK(Bibelstellen!G93),"",Bibelstellen!G93),"")</f>
        <v/>
      </c>
      <c r="H93" s="22" t="str">
        <f>IF(AND(ISNUMBER(Bibelstellen!$A93),Bibelstellen!$A93&gt;=2),IF(ISBLANK(Bibelstellen!I93),"",Bibelstellen!I93),"")</f>
        <v/>
      </c>
    </row>
    <row r="94" spans="1:8" x14ac:dyDescent="0.2">
      <c r="A94" s="10" t="str">
        <f>IF(AND(ISNUMBER(Bibelstellen!$A94),Bibelstellen!$A94&gt;=2),IF(ISBLANK(Bibelstellen!B94),"",Bibelstellen!B94),"")</f>
        <v/>
      </c>
      <c r="B94" s="4" t="str">
        <f>IF(AND(ISNUMBER(Bibelstellen!$A94),Bibelstellen!$A94&gt;=2),IF(ISBLANK(Bibelstellen!C94),"",Bibelstellen!C94),"")</f>
        <v/>
      </c>
      <c r="C94" s="13" t="str">
        <f>IF(AND(ISNUMBER(Bibelstellen!$A94),Bibelstellen!$A94&gt;=2),IF(ISBLANK(Bibelstellen!D94),"",Bibelstellen!D94),"")</f>
        <v/>
      </c>
      <c r="D94" s="21" t="str">
        <f>IF(AND(ISNUMBER(Bibelstellen!$A94),Bibelstellen!$A94&gt;=2),IF(ISBLANK(Bibelstellen!E94),"",Bibelstellen!E94),"")</f>
        <v/>
      </c>
      <c r="E94" s="21" t="str">
        <f>IF(AND(ISNUMBER(Bibelstellen!$A94),Bibelstellen!$A94&gt;=2),IF(ISBLANK(Bibelstellen!F94),"",Bibelstellen!F94),"")</f>
        <v/>
      </c>
      <c r="F94" s="1" t="str">
        <f>IF(AND(ISNUMBER(Bibelstellen!$A94),Bibelstellen!$A94&gt;=2),IF(ISBLANK(Bibelstellen!G94),"",Bibelstellen!G94),"")</f>
        <v/>
      </c>
      <c r="H94" s="22" t="str">
        <f>IF(AND(ISNUMBER(Bibelstellen!$A94),Bibelstellen!$A94&gt;=2),IF(ISBLANK(Bibelstellen!I94),"",Bibelstellen!I94),"")</f>
        <v/>
      </c>
    </row>
    <row r="95" spans="1:8" x14ac:dyDescent="0.2">
      <c r="A95" s="10" t="str">
        <f>IF(AND(ISNUMBER(Bibelstellen!$A95),Bibelstellen!$A95&gt;=2),IF(ISBLANK(Bibelstellen!B95),"",Bibelstellen!B95),"")</f>
        <v/>
      </c>
      <c r="B95" s="4" t="str">
        <f>IF(AND(ISNUMBER(Bibelstellen!$A95),Bibelstellen!$A95&gt;=2),IF(ISBLANK(Bibelstellen!C95),"",Bibelstellen!C95),"")</f>
        <v/>
      </c>
      <c r="C95" s="13" t="str">
        <f>IF(AND(ISNUMBER(Bibelstellen!$A95),Bibelstellen!$A95&gt;=2),IF(ISBLANK(Bibelstellen!D95),"",Bibelstellen!D95),"")</f>
        <v/>
      </c>
      <c r="D95" s="21" t="str">
        <f>IF(AND(ISNUMBER(Bibelstellen!$A95),Bibelstellen!$A95&gt;=2),IF(ISBLANK(Bibelstellen!E95),"",Bibelstellen!E95),"")</f>
        <v/>
      </c>
      <c r="E95" s="21" t="str">
        <f>IF(AND(ISNUMBER(Bibelstellen!$A95),Bibelstellen!$A95&gt;=2),IF(ISBLANK(Bibelstellen!F95),"",Bibelstellen!F95),"")</f>
        <v/>
      </c>
      <c r="F95" s="1" t="str">
        <f>IF(AND(ISNUMBER(Bibelstellen!$A95),Bibelstellen!$A95&gt;=2),IF(ISBLANK(Bibelstellen!G95),"",Bibelstellen!G95),"")</f>
        <v/>
      </c>
      <c r="H95" s="22" t="str">
        <f>IF(AND(ISNUMBER(Bibelstellen!$A95),Bibelstellen!$A95&gt;=2),IF(ISBLANK(Bibelstellen!I95),"",Bibelstellen!I95),"")</f>
        <v/>
      </c>
    </row>
    <row r="96" spans="1:8" x14ac:dyDescent="0.2">
      <c r="A96" s="10" t="str">
        <f>IF(AND(ISNUMBER(Bibelstellen!$A96),Bibelstellen!$A96&gt;=2),IF(ISBLANK(Bibelstellen!B96),"",Bibelstellen!B96),"")</f>
        <v/>
      </c>
      <c r="B96" s="4" t="str">
        <f>IF(AND(ISNUMBER(Bibelstellen!$A96),Bibelstellen!$A96&gt;=2),IF(ISBLANK(Bibelstellen!C96),"",Bibelstellen!C96),"")</f>
        <v/>
      </c>
      <c r="C96" s="13" t="str">
        <f>IF(AND(ISNUMBER(Bibelstellen!$A96),Bibelstellen!$A96&gt;=2),IF(ISBLANK(Bibelstellen!D96),"",Bibelstellen!D96),"")</f>
        <v/>
      </c>
      <c r="D96" s="21" t="str">
        <f>IF(AND(ISNUMBER(Bibelstellen!$A96),Bibelstellen!$A96&gt;=2),IF(ISBLANK(Bibelstellen!E96),"",Bibelstellen!E96),"")</f>
        <v/>
      </c>
      <c r="E96" s="21" t="str">
        <f>IF(AND(ISNUMBER(Bibelstellen!$A96),Bibelstellen!$A96&gt;=2),IF(ISBLANK(Bibelstellen!F96),"",Bibelstellen!F96),"")</f>
        <v/>
      </c>
      <c r="F96" s="1" t="str">
        <f>IF(AND(ISNUMBER(Bibelstellen!$A96),Bibelstellen!$A96&gt;=2),IF(ISBLANK(Bibelstellen!G96),"",Bibelstellen!G96),"")</f>
        <v/>
      </c>
      <c r="H96" s="22" t="str">
        <f>IF(AND(ISNUMBER(Bibelstellen!$A96),Bibelstellen!$A96&gt;=2),IF(ISBLANK(Bibelstellen!I96),"",Bibelstellen!I96),"")</f>
        <v/>
      </c>
    </row>
    <row r="97" spans="1:8" x14ac:dyDescent="0.2">
      <c r="A97" s="10" t="str">
        <f>IF(AND(ISNUMBER(Bibelstellen!$A97),Bibelstellen!$A97&gt;=2),IF(ISBLANK(Bibelstellen!B97),"",Bibelstellen!B97),"")</f>
        <v/>
      </c>
      <c r="B97" s="4" t="str">
        <f>IF(AND(ISNUMBER(Bibelstellen!$A97),Bibelstellen!$A97&gt;=2),IF(ISBLANK(Bibelstellen!C97),"",Bibelstellen!C97),"")</f>
        <v/>
      </c>
      <c r="C97" s="13" t="str">
        <f>IF(AND(ISNUMBER(Bibelstellen!$A97),Bibelstellen!$A97&gt;=2),IF(ISBLANK(Bibelstellen!D97),"",Bibelstellen!D97),"")</f>
        <v/>
      </c>
      <c r="D97" s="21" t="str">
        <f>IF(AND(ISNUMBER(Bibelstellen!$A97),Bibelstellen!$A97&gt;=2),IF(ISBLANK(Bibelstellen!E97),"",Bibelstellen!E97),"")</f>
        <v/>
      </c>
      <c r="E97" s="21" t="str">
        <f>IF(AND(ISNUMBER(Bibelstellen!$A97),Bibelstellen!$A97&gt;=2),IF(ISBLANK(Bibelstellen!F97),"",Bibelstellen!F97),"")</f>
        <v/>
      </c>
      <c r="F97" s="1" t="str">
        <f>IF(AND(ISNUMBER(Bibelstellen!$A97),Bibelstellen!$A97&gt;=2),IF(ISBLANK(Bibelstellen!G97),"",Bibelstellen!G97),"")</f>
        <v/>
      </c>
      <c r="H97" s="22" t="str">
        <f>IF(AND(ISNUMBER(Bibelstellen!$A97),Bibelstellen!$A97&gt;=2),IF(ISBLANK(Bibelstellen!I97),"",Bibelstellen!I97),"")</f>
        <v/>
      </c>
    </row>
    <row r="98" spans="1:8" x14ac:dyDescent="0.2">
      <c r="A98" s="10" t="str">
        <f>IF(AND(ISNUMBER(Bibelstellen!$A98),Bibelstellen!$A98&gt;=2),IF(ISBLANK(Bibelstellen!B98),"",Bibelstellen!B98),"")</f>
        <v/>
      </c>
      <c r="B98" s="4" t="str">
        <f>IF(AND(ISNUMBER(Bibelstellen!$A98),Bibelstellen!$A98&gt;=2),IF(ISBLANK(Bibelstellen!C98),"",Bibelstellen!C98),"")</f>
        <v/>
      </c>
      <c r="C98" s="13" t="str">
        <f>IF(AND(ISNUMBER(Bibelstellen!$A98),Bibelstellen!$A98&gt;=2),IF(ISBLANK(Bibelstellen!D98),"",Bibelstellen!D98),"")</f>
        <v/>
      </c>
      <c r="D98" s="21" t="str">
        <f>IF(AND(ISNUMBER(Bibelstellen!$A98),Bibelstellen!$A98&gt;=2),IF(ISBLANK(Bibelstellen!E98),"",Bibelstellen!E98),"")</f>
        <v/>
      </c>
      <c r="E98" s="21" t="str">
        <f>IF(AND(ISNUMBER(Bibelstellen!$A98),Bibelstellen!$A98&gt;=2),IF(ISBLANK(Bibelstellen!F98),"",Bibelstellen!F98),"")</f>
        <v/>
      </c>
      <c r="F98" s="1" t="str">
        <f>IF(AND(ISNUMBER(Bibelstellen!$A98),Bibelstellen!$A98&gt;=2),IF(ISBLANK(Bibelstellen!G98),"",Bibelstellen!G98),"")</f>
        <v/>
      </c>
      <c r="H98" s="22" t="str">
        <f>IF(AND(ISNUMBER(Bibelstellen!$A98),Bibelstellen!$A98&gt;=2),IF(ISBLANK(Bibelstellen!I98),"",Bibelstellen!I98),"")</f>
        <v/>
      </c>
    </row>
    <row r="99" spans="1:8" x14ac:dyDescent="0.2">
      <c r="A99" s="10" t="str">
        <f>IF(AND(ISNUMBER(Bibelstellen!$A99),Bibelstellen!$A99&gt;=2),IF(ISBLANK(Bibelstellen!B99),"",Bibelstellen!B99),"")</f>
        <v/>
      </c>
      <c r="B99" s="4" t="str">
        <f>IF(AND(ISNUMBER(Bibelstellen!$A99),Bibelstellen!$A99&gt;=2),IF(ISBLANK(Bibelstellen!C99),"",Bibelstellen!C99),"")</f>
        <v/>
      </c>
      <c r="C99" s="13" t="str">
        <f>IF(AND(ISNUMBER(Bibelstellen!$A99),Bibelstellen!$A99&gt;=2),IF(ISBLANK(Bibelstellen!D99),"",Bibelstellen!D99),"")</f>
        <v/>
      </c>
      <c r="D99" s="21" t="str">
        <f>IF(AND(ISNUMBER(Bibelstellen!$A99),Bibelstellen!$A99&gt;=2),IF(ISBLANK(Bibelstellen!E99),"",Bibelstellen!E99),"")</f>
        <v/>
      </c>
      <c r="E99" s="21" t="str">
        <f>IF(AND(ISNUMBER(Bibelstellen!$A99),Bibelstellen!$A99&gt;=2),IF(ISBLANK(Bibelstellen!F99),"",Bibelstellen!F99),"")</f>
        <v/>
      </c>
      <c r="F99" s="1" t="str">
        <f>IF(AND(ISNUMBER(Bibelstellen!$A99),Bibelstellen!$A99&gt;=2),IF(ISBLANK(Bibelstellen!G99),"",Bibelstellen!G99),"")</f>
        <v/>
      </c>
      <c r="H99" s="22" t="str">
        <f>IF(AND(ISNUMBER(Bibelstellen!$A99),Bibelstellen!$A99&gt;=2),IF(ISBLANK(Bibelstellen!I99),"",Bibelstellen!I99),"")</f>
        <v/>
      </c>
    </row>
    <row r="100" spans="1:8" x14ac:dyDescent="0.2">
      <c r="A100" s="10" t="str">
        <f>IF(AND(ISNUMBER(Bibelstellen!$A100),Bibelstellen!$A100&gt;=2),IF(ISBLANK(Bibelstellen!B100),"",Bibelstellen!B100),"")</f>
        <v/>
      </c>
      <c r="B100" s="4" t="str">
        <f>IF(AND(ISNUMBER(Bibelstellen!$A100),Bibelstellen!$A100&gt;=2),IF(ISBLANK(Bibelstellen!C100),"",Bibelstellen!C100),"")</f>
        <v/>
      </c>
      <c r="C100" s="13" t="str">
        <f>IF(AND(ISNUMBER(Bibelstellen!$A100),Bibelstellen!$A100&gt;=2),IF(ISBLANK(Bibelstellen!D100),"",Bibelstellen!D100),"")</f>
        <v/>
      </c>
      <c r="D100" s="21" t="str">
        <f>IF(AND(ISNUMBER(Bibelstellen!$A100),Bibelstellen!$A100&gt;=2),IF(ISBLANK(Bibelstellen!E100),"",Bibelstellen!E100),"")</f>
        <v/>
      </c>
      <c r="E100" s="21" t="str">
        <f>IF(AND(ISNUMBER(Bibelstellen!$A100),Bibelstellen!$A100&gt;=2),IF(ISBLANK(Bibelstellen!F100),"",Bibelstellen!F100),"")</f>
        <v/>
      </c>
      <c r="F100" s="1" t="str">
        <f>IF(AND(ISNUMBER(Bibelstellen!$A100),Bibelstellen!$A100&gt;=2),IF(ISBLANK(Bibelstellen!G100),"",Bibelstellen!G100),"")</f>
        <v/>
      </c>
      <c r="H100" s="22" t="str">
        <f>IF(AND(ISNUMBER(Bibelstellen!$A100),Bibelstellen!$A100&gt;=2),IF(ISBLANK(Bibelstellen!I100),"",Bibelstellen!I100),"")</f>
        <v/>
      </c>
    </row>
    <row r="101" spans="1:8" x14ac:dyDescent="0.2">
      <c r="A101" s="10" t="str">
        <f>IF(AND(ISNUMBER(Bibelstellen!$A101),Bibelstellen!$A101&gt;=2),IF(ISBLANK(Bibelstellen!B101),"",Bibelstellen!B101),"")</f>
        <v/>
      </c>
      <c r="B101" s="4" t="str">
        <f>IF(AND(ISNUMBER(Bibelstellen!$A101),Bibelstellen!$A101&gt;=2),IF(ISBLANK(Bibelstellen!C101),"",Bibelstellen!C101),"")</f>
        <v/>
      </c>
      <c r="C101" s="13" t="str">
        <f>IF(AND(ISNUMBER(Bibelstellen!$A101),Bibelstellen!$A101&gt;=2),IF(ISBLANK(Bibelstellen!D101),"",Bibelstellen!D101),"")</f>
        <v/>
      </c>
      <c r="D101" s="21" t="str">
        <f>IF(AND(ISNUMBER(Bibelstellen!$A101),Bibelstellen!$A101&gt;=2),IF(ISBLANK(Bibelstellen!E101),"",Bibelstellen!E101),"")</f>
        <v/>
      </c>
      <c r="E101" s="21" t="str">
        <f>IF(AND(ISNUMBER(Bibelstellen!$A101),Bibelstellen!$A101&gt;=2),IF(ISBLANK(Bibelstellen!F101),"",Bibelstellen!F101),"")</f>
        <v/>
      </c>
      <c r="F101" s="1" t="str">
        <f>IF(AND(ISNUMBER(Bibelstellen!$A101),Bibelstellen!$A101&gt;=2),IF(ISBLANK(Bibelstellen!G101),"",Bibelstellen!G101),"")</f>
        <v/>
      </c>
      <c r="H101" s="22" t="str">
        <f>IF(AND(ISNUMBER(Bibelstellen!$A101),Bibelstellen!$A101&gt;=2),IF(ISBLANK(Bibelstellen!I101),"",Bibelstellen!I101),"")</f>
        <v/>
      </c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06DCE938-4B98-9348-8CB2-7C215F09DA9C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5Boxes" iconId="4"/>
            </x14:iconSet>
          </x14:cfRule>
          <xm:sqref>A1 A102:A1048576</xm:sqref>
        </x14:conditionalFormatting>
        <x14:conditionalFormatting xmlns:xm="http://schemas.microsoft.com/office/excel/2006/main">
          <x14:cfRule type="iconSet" priority="1" id="{AB4ECFA7-0F70-BE48-ADEC-784F308D252A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5Boxes" iconId="4"/>
            </x14:iconSet>
          </x14:cfRule>
          <xm:sqref>A2:A101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0983-72D7-BE4F-ABF3-49095B879BB1}">
  <sheetPr codeName="Tabelle5"/>
  <dimension ref="A1:H101"/>
  <sheetViews>
    <sheetView zoomScale="101" workbookViewId="0">
      <selection activeCell="D10" sqref="D10"/>
    </sheetView>
  </sheetViews>
  <sheetFormatPr defaultColWidth="10.89453125" defaultRowHeight="15" x14ac:dyDescent="0.2"/>
  <cols>
    <col min="1" max="1" width="2.5546875" style="10" customWidth="1"/>
    <col min="2" max="2" width="6.9921875" style="4" customWidth="1"/>
    <col min="3" max="3" width="12.375" style="13" customWidth="1"/>
    <col min="4" max="4" width="55.69140625" style="21" customWidth="1"/>
    <col min="5" max="5" width="10.22265625" style="21" customWidth="1"/>
    <col min="6" max="7" width="18.6953125" style="32" customWidth="1"/>
    <col min="8" max="8" width="23.80859375" style="19" customWidth="1"/>
  </cols>
  <sheetData>
    <row r="1" spans="1:8" s="20" customFormat="1" x14ac:dyDescent="0.2">
      <c r="A1" s="6" t="str">
        <f>Bibelstellen!A$1</f>
        <v>Bewertung</v>
      </c>
      <c r="B1" s="8" t="str">
        <f>Bibelstellen!C$1</f>
        <v>seit</v>
      </c>
      <c r="C1" s="11" t="str">
        <f>Bibelstellen!D$1</f>
        <v>Referenz</v>
      </c>
      <c r="D1" s="7" t="str">
        <f>Bibelstellen!E$1</f>
        <v>Text</v>
      </c>
      <c r="E1" s="7" t="str">
        <f>Bibelstellen!F$1</f>
        <v>Übersetzung</v>
      </c>
      <c r="F1" s="7" t="str">
        <f>Bibelstellen!G$1</f>
        <v>Primäres Thema</v>
      </c>
      <c r="G1" s="7" t="str">
        <f>Bibelstellen!H$1</f>
        <v>Weitere Themen</v>
      </c>
      <c r="H1" s="12" t="str">
        <f>Bibelstellen!I$1</f>
        <v>Notizen</v>
      </c>
    </row>
    <row r="2" spans="1:8" ht="41.25" x14ac:dyDescent="0.2">
      <c r="A2" s="10" t="str">
        <f>IF(ISBLANK(Bibelstellen!$B2),IF(ISBLANK(Bibelstellen!A2),"",Bibelstellen!A2),"")</f>
        <v/>
      </c>
      <c r="B2" s="4">
        <f>IF(ISBLANK(Bibelstellen!$B2),IF(ISBLANK(Bibelstellen!C2),"",Bibelstellen!C2),"")</f>
        <v>44621</v>
      </c>
      <c r="C2" s="13" t="str">
        <f>IF(ISBLANK(Bibelstellen!$B2),IF(ISBLANK(Bibelstellen!D2),"",Bibelstellen!D2),"")</f>
        <v>Röm 15,13</v>
      </c>
      <c r="D2" s="21" t="str">
        <f>IF(ISBLANK(Bibelstellen!$B2),IF(ISBLANK(Bibelstellen!E2),"",Bibelstellen!E2),"")</f>
        <v>Der Gott der Hoffnung aber erfülle euch mit aller Freude und mit allem Frieden im Glauben, damit ihr reich werdet an Hoffnung in der Kraft des Heiligen Geistes.</v>
      </c>
      <c r="E2" s="21" t="str">
        <f>IF(ISBLANK(Bibelstellen!$B2),IF(ISBLANK(Bibelstellen!F2),"",Bibelstellen!F2),"")</f>
        <v>EÜ</v>
      </c>
      <c r="F2" s="32" t="str">
        <f>IF(ISBLANK(Bibelstellen!$B2),IF(ISBLANK(Bibelstellen!G2),"",Bibelstellen!G2),"")</f>
        <v>Freude #0</v>
      </c>
      <c r="G2" s="32" t="str">
        <f>IF(ISBLANK(Bibelstellen!$B2),IF(ISBLANK(Bibelstellen!H2),"",Bibelstellen!H2),"")</f>
        <v>Hoffnung, Frieden</v>
      </c>
      <c r="H2" s="19" t="str">
        <f>IF(ISBLANK(Bibelstellen!$B2),IF(ISBLANK(Bibelstellen!I2),"",Bibelstellen!I2),"")</f>
        <v/>
      </c>
    </row>
    <row r="3" spans="1:8" x14ac:dyDescent="0.2">
      <c r="A3" s="10" t="str">
        <f>IF(ISBLANK(Bibelstellen!$B3),IF(ISBLANK(Bibelstellen!A3),"",Bibelstellen!A3),"")</f>
        <v/>
      </c>
      <c r="B3" s="4" t="str">
        <f>IF(ISBLANK(Bibelstellen!$B3),IF(ISBLANK(Bibelstellen!C3),"",Bibelstellen!C3),"")</f>
        <v/>
      </c>
      <c r="C3" s="13" t="str">
        <f>IF(ISBLANK(Bibelstellen!$B3),IF(ISBLANK(Bibelstellen!D3),"",Bibelstellen!D3),"")</f>
        <v/>
      </c>
      <c r="D3" s="21" t="str">
        <f>IF(ISBLANK(Bibelstellen!$B3),IF(ISBLANK(Bibelstellen!E3),"",Bibelstellen!E3),"")</f>
        <v/>
      </c>
      <c r="E3" s="21" t="str">
        <f>IF(ISBLANK(Bibelstellen!$B3),IF(ISBLANK(Bibelstellen!F3),"",Bibelstellen!F3),"")</f>
        <v/>
      </c>
      <c r="F3" s="32" t="str">
        <f>IF(ISBLANK(Bibelstellen!$B3),IF(ISBLANK(Bibelstellen!G3),"",Bibelstellen!G3),"")</f>
        <v/>
      </c>
      <c r="G3" s="32" t="str">
        <f>IF(ISBLANK(Bibelstellen!$B3),IF(ISBLANK(Bibelstellen!H3),"",Bibelstellen!H3),"")</f>
        <v/>
      </c>
      <c r="H3" s="19" t="str">
        <f>IF(ISBLANK(Bibelstellen!$B3),IF(ISBLANK(Bibelstellen!I3),"",Bibelstellen!I3),"")</f>
        <v/>
      </c>
    </row>
    <row r="4" spans="1:8" x14ac:dyDescent="0.2">
      <c r="A4" s="10">
        <f>IF(ISBLANK(Bibelstellen!$B4),IF(ISBLANK(Bibelstellen!A4),"",Bibelstellen!A4),"")</f>
        <v>1</v>
      </c>
      <c r="B4" s="4">
        <f>IF(ISBLANK(Bibelstellen!$B4),IF(ISBLANK(Bibelstellen!C4),"",Bibelstellen!C4),"")</f>
        <v>44562</v>
      </c>
      <c r="C4" s="13" t="str">
        <f>IF(ISBLANK(Bibelstellen!$B4),IF(ISBLANK(Bibelstellen!D4),"",Bibelstellen!D4),"")</f>
        <v>1Thess 5,16</v>
      </c>
      <c r="D4" s="21" t="str">
        <f>IF(ISBLANK(Bibelstellen!$B4),IF(ISBLANK(Bibelstellen!E4),"",Bibelstellen!E4),"")</f>
        <v xml:space="preserve">Freut euch zu jeder Zeit! </v>
      </c>
      <c r="E4" s="21" t="str">
        <f>IF(ISBLANK(Bibelstellen!$B4),IF(ISBLANK(Bibelstellen!F4),"",Bibelstellen!F4),"")</f>
        <v>EÜ</v>
      </c>
      <c r="F4" s="32" t="str">
        <f>IF(ISBLANK(Bibelstellen!$B4),IF(ISBLANK(Bibelstellen!G4),"",Bibelstellen!G4),"")</f>
        <v>Freude #2</v>
      </c>
      <c r="G4" s="32" t="str">
        <f>IF(ISBLANK(Bibelstellen!$B4),IF(ISBLANK(Bibelstellen!H4),"",Bibelstellen!H4),"")</f>
        <v/>
      </c>
      <c r="H4" s="19" t="str">
        <f>IF(ISBLANK(Bibelstellen!$B4),IF(ISBLANK(Bibelstellen!I4),"",Bibelstellen!I4),"")</f>
        <v/>
      </c>
    </row>
    <row r="5" spans="1:8" x14ac:dyDescent="0.2">
      <c r="A5" s="10" t="str">
        <f>IF(ISBLANK(Bibelstellen!$B5),IF(ISBLANK(Bibelstellen!A5),"",Bibelstellen!A5),"")</f>
        <v/>
      </c>
      <c r="B5" s="4" t="str">
        <f>IF(ISBLANK(Bibelstellen!$B5),IF(ISBLANK(Bibelstellen!C5),"",Bibelstellen!C5),"")</f>
        <v/>
      </c>
      <c r="C5" s="13" t="str">
        <f>IF(ISBLANK(Bibelstellen!$B5),IF(ISBLANK(Bibelstellen!D5),"",Bibelstellen!D5),"")</f>
        <v/>
      </c>
      <c r="D5" s="21" t="str">
        <f>IF(ISBLANK(Bibelstellen!$B5),IF(ISBLANK(Bibelstellen!E5),"",Bibelstellen!E5),"")</f>
        <v/>
      </c>
      <c r="E5" s="21" t="str">
        <f>IF(ISBLANK(Bibelstellen!$B5),IF(ISBLANK(Bibelstellen!F5),"",Bibelstellen!F5),"")</f>
        <v/>
      </c>
      <c r="F5" s="32" t="str">
        <f>IF(ISBLANK(Bibelstellen!$B5),IF(ISBLANK(Bibelstellen!G5),"",Bibelstellen!G5),"")</f>
        <v/>
      </c>
      <c r="G5" s="32" t="str">
        <f>IF(ISBLANK(Bibelstellen!$B5),IF(ISBLANK(Bibelstellen!H5),"",Bibelstellen!H5),"")</f>
        <v/>
      </c>
      <c r="H5" s="19" t="str">
        <f>IF(ISBLANK(Bibelstellen!$B5),IF(ISBLANK(Bibelstellen!I5),"",Bibelstellen!I5),"")</f>
        <v/>
      </c>
    </row>
    <row r="6" spans="1:8" x14ac:dyDescent="0.2">
      <c r="A6" s="10" t="str">
        <f>IF(ISBLANK(Bibelstellen!$B6),IF(ISBLANK(Bibelstellen!A6),"",Bibelstellen!A6),"")</f>
        <v/>
      </c>
      <c r="B6" s="4" t="str">
        <f>IF(ISBLANK(Bibelstellen!$B6),IF(ISBLANK(Bibelstellen!C6),"",Bibelstellen!C6),"")</f>
        <v/>
      </c>
      <c r="C6" s="13" t="str">
        <f>IF(ISBLANK(Bibelstellen!$B6),IF(ISBLANK(Bibelstellen!D6),"",Bibelstellen!D6),"")</f>
        <v/>
      </c>
      <c r="D6" s="21" t="str">
        <f>IF(ISBLANK(Bibelstellen!$B6),IF(ISBLANK(Bibelstellen!E6),"",Bibelstellen!E6),"")</f>
        <v/>
      </c>
      <c r="E6" s="21" t="str">
        <f>IF(ISBLANK(Bibelstellen!$B6),IF(ISBLANK(Bibelstellen!F6),"",Bibelstellen!F6),"")</f>
        <v/>
      </c>
      <c r="F6" s="32" t="str">
        <f>IF(ISBLANK(Bibelstellen!$B6),IF(ISBLANK(Bibelstellen!G6),"",Bibelstellen!G6),"")</f>
        <v/>
      </c>
      <c r="G6" s="32" t="str">
        <f>IF(ISBLANK(Bibelstellen!$B6),IF(ISBLANK(Bibelstellen!H6),"",Bibelstellen!H6),"")</f>
        <v/>
      </c>
      <c r="H6" s="19" t="str">
        <f>IF(ISBLANK(Bibelstellen!$B6),IF(ISBLANK(Bibelstellen!I6),"",Bibelstellen!I6),"")</f>
        <v/>
      </c>
    </row>
    <row r="7" spans="1:8" x14ac:dyDescent="0.2">
      <c r="A7" s="10" t="str">
        <f>IF(ISBLANK(Bibelstellen!$B7),IF(ISBLANK(Bibelstellen!A7),"",Bibelstellen!A7),"")</f>
        <v/>
      </c>
      <c r="B7" s="4" t="str">
        <f>IF(ISBLANK(Bibelstellen!$B7),IF(ISBLANK(Bibelstellen!C7),"",Bibelstellen!C7),"")</f>
        <v/>
      </c>
      <c r="C7" s="13" t="str">
        <f>IF(ISBLANK(Bibelstellen!$B7),IF(ISBLANK(Bibelstellen!D7),"",Bibelstellen!D7),"")</f>
        <v/>
      </c>
      <c r="D7" s="21" t="str">
        <f>IF(ISBLANK(Bibelstellen!$B7),IF(ISBLANK(Bibelstellen!E7),"",Bibelstellen!E7),"")</f>
        <v/>
      </c>
      <c r="E7" s="21" t="str">
        <f>IF(ISBLANK(Bibelstellen!$B7),IF(ISBLANK(Bibelstellen!F7),"",Bibelstellen!F7),"")</f>
        <v/>
      </c>
      <c r="F7" s="32" t="str">
        <f>IF(ISBLANK(Bibelstellen!$B7),IF(ISBLANK(Bibelstellen!G7),"",Bibelstellen!G7),"")</f>
        <v/>
      </c>
      <c r="G7" s="32" t="str">
        <f>IF(ISBLANK(Bibelstellen!$B7),IF(ISBLANK(Bibelstellen!H7),"",Bibelstellen!H7),"")</f>
        <v/>
      </c>
      <c r="H7" s="19" t="str">
        <f>IF(ISBLANK(Bibelstellen!$B7),IF(ISBLANK(Bibelstellen!I7),"",Bibelstellen!I7),"")</f>
        <v/>
      </c>
    </row>
    <row r="8" spans="1:8" x14ac:dyDescent="0.2">
      <c r="A8" s="10" t="str">
        <f>IF(ISBLANK(Bibelstellen!$B8),IF(ISBLANK(Bibelstellen!A8),"",Bibelstellen!A8),"")</f>
        <v/>
      </c>
      <c r="B8" s="4">
        <f>IF(ISBLANK(Bibelstellen!$B8),IF(ISBLANK(Bibelstellen!C8),"",Bibelstellen!C8),"")</f>
        <v>44621</v>
      </c>
      <c r="C8" s="13" t="str">
        <f>IF(ISBLANK(Bibelstellen!$B8),IF(ISBLANK(Bibelstellen!D8),"",Bibelstellen!D8),"")</f>
        <v>Ps 37,4</v>
      </c>
      <c r="D8" s="21" t="str">
        <f>IF(ISBLANK(Bibelstellen!$B8),IF(ISBLANK(Bibelstellen!E8),"",Bibelstellen!E8),"")</f>
        <v>Freu dich innig am Herrn! Dann gibt er dir, was dein Herz begehrt.</v>
      </c>
      <c r="E8" s="21" t="str">
        <f>IF(ISBLANK(Bibelstellen!$B8),IF(ISBLANK(Bibelstellen!F8),"",Bibelstellen!F8),"")</f>
        <v>EÜ</v>
      </c>
      <c r="F8" s="32" t="str">
        <f>IF(ISBLANK(Bibelstellen!$B8),IF(ISBLANK(Bibelstellen!G8),"",Bibelstellen!G8),"")</f>
        <v>Freude</v>
      </c>
      <c r="G8" s="32" t="str">
        <f>IF(ISBLANK(Bibelstellen!$B8),IF(ISBLANK(Bibelstellen!H8),"",Bibelstellen!H8),"")</f>
        <v>Versorgung</v>
      </c>
      <c r="H8" s="19" t="str">
        <f>IF(ISBLANK(Bibelstellen!$B8),IF(ISBLANK(Bibelstellen!I8),"",Bibelstellen!I8),"")</f>
        <v/>
      </c>
    </row>
    <row r="9" spans="1:8" x14ac:dyDescent="0.2">
      <c r="A9" s="10" t="str">
        <f>IF(ISBLANK(Bibelstellen!$B9),IF(ISBLANK(Bibelstellen!A9),"",Bibelstellen!A9),"")</f>
        <v/>
      </c>
      <c r="B9" s="4" t="str">
        <f>IF(ISBLANK(Bibelstellen!$B9),IF(ISBLANK(Bibelstellen!C9),"",Bibelstellen!C9),"")</f>
        <v/>
      </c>
      <c r="C9" s="13" t="str">
        <f>IF(ISBLANK(Bibelstellen!$B9),IF(ISBLANK(Bibelstellen!D9),"",Bibelstellen!D9),"")</f>
        <v/>
      </c>
      <c r="D9" s="21" t="str">
        <f>IF(ISBLANK(Bibelstellen!$B9),IF(ISBLANK(Bibelstellen!E9),"",Bibelstellen!E9),"")</f>
        <v/>
      </c>
      <c r="E9" s="21" t="str">
        <f>IF(ISBLANK(Bibelstellen!$B9),IF(ISBLANK(Bibelstellen!F9),"",Bibelstellen!F9),"")</f>
        <v/>
      </c>
      <c r="F9" s="32" t="str">
        <f>IF(ISBLANK(Bibelstellen!$B9),IF(ISBLANK(Bibelstellen!G9),"",Bibelstellen!G9),"")</f>
        <v/>
      </c>
      <c r="G9" s="32" t="str">
        <f>IF(ISBLANK(Bibelstellen!$B9),IF(ISBLANK(Bibelstellen!H9),"",Bibelstellen!H9),"")</f>
        <v/>
      </c>
      <c r="H9" s="19" t="str">
        <f>IF(ISBLANK(Bibelstellen!$B9),IF(ISBLANK(Bibelstellen!I9),"",Bibelstellen!I9),"")</f>
        <v/>
      </c>
    </row>
    <row r="10" spans="1:8" x14ac:dyDescent="0.2">
      <c r="A10" s="10" t="str">
        <f>IF(ISBLANK(Bibelstellen!$B10),IF(ISBLANK(Bibelstellen!A10),"",Bibelstellen!A10),"")</f>
        <v/>
      </c>
      <c r="B10" s="4" t="str">
        <f>IF(ISBLANK(Bibelstellen!$B10),IF(ISBLANK(Bibelstellen!C10),"",Bibelstellen!C10),"")</f>
        <v/>
      </c>
      <c r="C10" s="13" t="str">
        <f>IF(ISBLANK(Bibelstellen!$B10),IF(ISBLANK(Bibelstellen!D10),"",Bibelstellen!D10),"")</f>
        <v/>
      </c>
      <c r="D10" s="21" t="str">
        <f>IF(ISBLANK(Bibelstellen!$B10),IF(ISBLANK(Bibelstellen!E10),"",Bibelstellen!E10),"")</f>
        <v/>
      </c>
      <c r="E10" s="21" t="str">
        <f>IF(ISBLANK(Bibelstellen!$B10),IF(ISBLANK(Bibelstellen!F10),"",Bibelstellen!F10),"")</f>
        <v/>
      </c>
      <c r="F10" s="32" t="str">
        <f>IF(ISBLANK(Bibelstellen!$B10),IF(ISBLANK(Bibelstellen!G10),"",Bibelstellen!G10),"")</f>
        <v/>
      </c>
      <c r="G10" s="32" t="str">
        <f>IF(ISBLANK(Bibelstellen!$B10),IF(ISBLANK(Bibelstellen!H10),"",Bibelstellen!H10),"")</f>
        <v/>
      </c>
      <c r="H10" s="22" t="str">
        <f>IF(ISBLANK(Bibelstellen!$B10),IF(ISBLANK(Bibelstellen!I10),"",Bibelstellen!I10),"")</f>
        <v/>
      </c>
    </row>
    <row r="11" spans="1:8" x14ac:dyDescent="0.2">
      <c r="A11" s="10" t="str">
        <f>IF(ISBLANK(Bibelstellen!$B11),IF(ISBLANK(Bibelstellen!A11),"",Bibelstellen!A11),"")</f>
        <v/>
      </c>
      <c r="B11" s="4" t="str">
        <f>IF(ISBLANK(Bibelstellen!$B11),IF(ISBLANK(Bibelstellen!C11),"",Bibelstellen!C11),"")</f>
        <v/>
      </c>
      <c r="C11" s="13" t="str">
        <f>IF(ISBLANK(Bibelstellen!$B11),IF(ISBLANK(Bibelstellen!D11),"",Bibelstellen!D11),"")</f>
        <v/>
      </c>
      <c r="D11" s="21" t="str">
        <f>IF(ISBLANK(Bibelstellen!$B11),IF(ISBLANK(Bibelstellen!E11),"",Bibelstellen!E11),"")</f>
        <v/>
      </c>
      <c r="E11" s="21" t="str">
        <f>IF(ISBLANK(Bibelstellen!$B11),IF(ISBLANK(Bibelstellen!F11),"",Bibelstellen!F11),"")</f>
        <v/>
      </c>
      <c r="F11" s="32" t="str">
        <f>IF(ISBLANK(Bibelstellen!$B11),IF(ISBLANK(Bibelstellen!G11),"",Bibelstellen!G11),"")</f>
        <v/>
      </c>
      <c r="G11" s="32" t="str">
        <f>IF(ISBLANK(Bibelstellen!$B11),IF(ISBLANK(Bibelstellen!H11),"",Bibelstellen!H11),"")</f>
        <v/>
      </c>
      <c r="H11" s="22" t="str">
        <f>IF(ISBLANK(Bibelstellen!$B11),IF(ISBLANK(Bibelstellen!I11),"",Bibelstellen!I11),"")</f>
        <v/>
      </c>
    </row>
    <row r="12" spans="1:8" x14ac:dyDescent="0.2">
      <c r="A12" s="10" t="str">
        <f>IF(ISBLANK(Bibelstellen!$B12),IF(ISBLANK(Bibelstellen!A12),"",Bibelstellen!A12),"")</f>
        <v/>
      </c>
      <c r="B12" s="4" t="str">
        <f>IF(ISBLANK(Bibelstellen!$B12),IF(ISBLANK(Bibelstellen!C12),"",Bibelstellen!C12),"")</f>
        <v/>
      </c>
      <c r="C12" s="13" t="str">
        <f>IF(ISBLANK(Bibelstellen!$B12),IF(ISBLANK(Bibelstellen!D12),"",Bibelstellen!D12),"")</f>
        <v/>
      </c>
      <c r="D12" s="21" t="str">
        <f>IF(ISBLANK(Bibelstellen!$B12),IF(ISBLANK(Bibelstellen!E12),"",Bibelstellen!E12),"")</f>
        <v/>
      </c>
      <c r="E12" s="21" t="str">
        <f>IF(ISBLANK(Bibelstellen!$B12),IF(ISBLANK(Bibelstellen!F12),"",Bibelstellen!F12),"")</f>
        <v/>
      </c>
      <c r="F12" s="32" t="str">
        <f>IF(ISBLANK(Bibelstellen!$B12),IF(ISBLANK(Bibelstellen!G12),"",Bibelstellen!G12),"")</f>
        <v/>
      </c>
      <c r="G12" s="32" t="str">
        <f>IF(ISBLANK(Bibelstellen!$B12),IF(ISBLANK(Bibelstellen!H12),"",Bibelstellen!H12),"")</f>
        <v/>
      </c>
      <c r="H12" s="22" t="str">
        <f>IF(ISBLANK(Bibelstellen!$B12),IF(ISBLANK(Bibelstellen!I12),"",Bibelstellen!I12),"")</f>
        <v/>
      </c>
    </row>
    <row r="13" spans="1:8" x14ac:dyDescent="0.2">
      <c r="A13" s="10" t="str">
        <f>IF(ISBLANK(Bibelstellen!$B13),IF(ISBLANK(Bibelstellen!A13),"",Bibelstellen!A13),"")</f>
        <v/>
      </c>
      <c r="B13" s="4" t="str">
        <f>IF(ISBLANK(Bibelstellen!$B13),IF(ISBLANK(Bibelstellen!C13),"",Bibelstellen!C13),"")</f>
        <v/>
      </c>
      <c r="C13" s="13" t="str">
        <f>IF(ISBLANK(Bibelstellen!$B13),IF(ISBLANK(Bibelstellen!D13),"",Bibelstellen!D13),"")</f>
        <v/>
      </c>
      <c r="D13" s="21" t="str">
        <f>IF(ISBLANK(Bibelstellen!$B13),IF(ISBLANK(Bibelstellen!E13),"",Bibelstellen!E13),"")</f>
        <v/>
      </c>
      <c r="E13" s="21" t="str">
        <f>IF(ISBLANK(Bibelstellen!$B13),IF(ISBLANK(Bibelstellen!F13),"",Bibelstellen!F13),"")</f>
        <v/>
      </c>
      <c r="F13" s="32" t="str">
        <f>IF(ISBLANK(Bibelstellen!$B13),IF(ISBLANK(Bibelstellen!G13),"",Bibelstellen!G13),"")</f>
        <v/>
      </c>
      <c r="G13" s="32" t="str">
        <f>IF(ISBLANK(Bibelstellen!$B13),IF(ISBLANK(Bibelstellen!H13),"",Bibelstellen!H13),"")</f>
        <v/>
      </c>
      <c r="H13" s="22" t="str">
        <f>IF(ISBLANK(Bibelstellen!$B13),IF(ISBLANK(Bibelstellen!I13),"",Bibelstellen!I13),"")</f>
        <v/>
      </c>
    </row>
    <row r="14" spans="1:8" x14ac:dyDescent="0.2">
      <c r="A14" s="10" t="str">
        <f>IF(ISBLANK(Bibelstellen!$B14),IF(ISBLANK(Bibelstellen!A14),"",Bibelstellen!A14),"")</f>
        <v/>
      </c>
      <c r="B14" s="4" t="str">
        <f>IF(ISBLANK(Bibelstellen!$B14),IF(ISBLANK(Bibelstellen!C14),"",Bibelstellen!C14),"")</f>
        <v/>
      </c>
      <c r="C14" s="13" t="str">
        <f>IF(ISBLANK(Bibelstellen!$B14),IF(ISBLANK(Bibelstellen!D14),"",Bibelstellen!D14),"")</f>
        <v/>
      </c>
      <c r="D14" s="21" t="str">
        <f>IF(ISBLANK(Bibelstellen!$B14),IF(ISBLANK(Bibelstellen!E14),"",Bibelstellen!E14),"")</f>
        <v/>
      </c>
      <c r="E14" s="21" t="str">
        <f>IF(ISBLANK(Bibelstellen!$B14),IF(ISBLANK(Bibelstellen!F14),"",Bibelstellen!F14),"")</f>
        <v/>
      </c>
      <c r="F14" s="32" t="str">
        <f>IF(ISBLANK(Bibelstellen!$B14),IF(ISBLANK(Bibelstellen!G14),"",Bibelstellen!G14),"")</f>
        <v/>
      </c>
      <c r="G14" s="32" t="str">
        <f>IF(ISBLANK(Bibelstellen!$B14),IF(ISBLANK(Bibelstellen!H14),"",Bibelstellen!H14),"")</f>
        <v/>
      </c>
      <c r="H14" s="19" t="str">
        <f>IF(ISBLANK(Bibelstellen!$B14),IF(ISBLANK(Bibelstellen!I14),"",Bibelstellen!I14),"")</f>
        <v/>
      </c>
    </row>
    <row r="15" spans="1:8" x14ac:dyDescent="0.2">
      <c r="A15" s="10" t="str">
        <f>IF(ISBLANK(Bibelstellen!$B15),IF(ISBLANK(Bibelstellen!A15),"",Bibelstellen!A15),"")</f>
        <v/>
      </c>
      <c r="B15" s="4" t="str">
        <f>IF(ISBLANK(Bibelstellen!$B15),IF(ISBLANK(Bibelstellen!C15),"",Bibelstellen!C15),"")</f>
        <v/>
      </c>
      <c r="C15" s="13" t="str">
        <f>IF(ISBLANK(Bibelstellen!$B15),IF(ISBLANK(Bibelstellen!D15),"",Bibelstellen!D15),"")</f>
        <v/>
      </c>
      <c r="D15" s="44" t="str">
        <f>IF(ISBLANK(Bibelstellen!$B15),IF(ISBLANK(Bibelstellen!E15),"",Bibelstellen!E15),"")</f>
        <v/>
      </c>
      <c r="E15" s="21" t="str">
        <f>IF(ISBLANK(Bibelstellen!$B15),IF(ISBLANK(Bibelstellen!F15),"",Bibelstellen!F15),"")</f>
        <v/>
      </c>
      <c r="F15" s="32" t="str">
        <f>IF(ISBLANK(Bibelstellen!$B15),IF(ISBLANK(Bibelstellen!G15),"",Bibelstellen!G15),"")</f>
        <v/>
      </c>
      <c r="G15" s="32" t="str">
        <f>IF(ISBLANK(Bibelstellen!$B15),IF(ISBLANK(Bibelstellen!H15),"",Bibelstellen!H15),"")</f>
        <v/>
      </c>
      <c r="H15" s="22" t="str">
        <f>IF(ISBLANK(Bibelstellen!$B15),IF(ISBLANK(Bibelstellen!I15),"",Bibelstellen!I15),"")</f>
        <v/>
      </c>
    </row>
    <row r="16" spans="1:8" x14ac:dyDescent="0.2">
      <c r="A16" s="10" t="str">
        <f>IF(ISBLANK(Bibelstellen!$B16),IF(ISBLANK(Bibelstellen!A16),"",Bibelstellen!A16),"")</f>
        <v/>
      </c>
      <c r="B16" s="4" t="str">
        <f>IF(ISBLANK(Bibelstellen!$B16),IF(ISBLANK(Bibelstellen!C16),"",Bibelstellen!C16),"")</f>
        <v/>
      </c>
      <c r="C16" s="13" t="str">
        <f>IF(ISBLANK(Bibelstellen!$B16),IF(ISBLANK(Bibelstellen!D16),"",Bibelstellen!D16),"")</f>
        <v/>
      </c>
      <c r="D16" s="21" t="str">
        <f>IF(ISBLANK(Bibelstellen!$B16),IF(ISBLANK(Bibelstellen!E16),"",Bibelstellen!E16),"")</f>
        <v/>
      </c>
      <c r="E16" s="21" t="str">
        <f>IF(ISBLANK(Bibelstellen!$B16),IF(ISBLANK(Bibelstellen!F16),"",Bibelstellen!F16),"")</f>
        <v/>
      </c>
      <c r="F16" s="32" t="str">
        <f>IF(ISBLANK(Bibelstellen!$B16),IF(ISBLANK(Bibelstellen!G16),"",Bibelstellen!G16),"")</f>
        <v/>
      </c>
      <c r="G16" s="32" t="str">
        <f>IF(ISBLANK(Bibelstellen!$B16),IF(ISBLANK(Bibelstellen!H16),"",Bibelstellen!H16),"")</f>
        <v/>
      </c>
      <c r="H16" s="22" t="str">
        <f>IF(ISBLANK(Bibelstellen!$B16),IF(ISBLANK(Bibelstellen!I16),"",Bibelstellen!I16),"")</f>
        <v/>
      </c>
    </row>
    <row r="17" spans="1:8" x14ac:dyDescent="0.2">
      <c r="A17" s="10" t="str">
        <f>IF(ISBLANK(Bibelstellen!$B17),IF(ISBLANK(Bibelstellen!A17),"",Bibelstellen!A17),"")</f>
        <v/>
      </c>
      <c r="B17" s="4" t="str">
        <f>IF(ISBLANK(Bibelstellen!$B17),IF(ISBLANK(Bibelstellen!C17),"",Bibelstellen!C17),"")</f>
        <v/>
      </c>
      <c r="C17" s="13" t="str">
        <f>IF(ISBLANK(Bibelstellen!$B17),IF(ISBLANK(Bibelstellen!D17),"",Bibelstellen!D17),"")</f>
        <v/>
      </c>
      <c r="D17" s="21" t="str">
        <f>IF(ISBLANK(Bibelstellen!$B17),IF(ISBLANK(Bibelstellen!E17),"",Bibelstellen!E17),"")</f>
        <v/>
      </c>
      <c r="E17" s="21" t="str">
        <f>IF(ISBLANK(Bibelstellen!$B17),IF(ISBLANK(Bibelstellen!F17),"",Bibelstellen!F17),"")</f>
        <v/>
      </c>
      <c r="F17" s="32" t="str">
        <f>IF(ISBLANK(Bibelstellen!$B17),IF(ISBLANK(Bibelstellen!G17),"",Bibelstellen!G17),"")</f>
        <v/>
      </c>
      <c r="G17" s="32" t="str">
        <f>IF(ISBLANK(Bibelstellen!$B17),IF(ISBLANK(Bibelstellen!H17),"",Bibelstellen!H17),"")</f>
        <v/>
      </c>
      <c r="H17" s="19" t="str">
        <f>IF(ISBLANK(Bibelstellen!$B17),IF(ISBLANK(Bibelstellen!I17),"",Bibelstellen!I17),"")</f>
        <v/>
      </c>
    </row>
    <row r="18" spans="1:8" x14ac:dyDescent="0.2">
      <c r="A18" s="10" t="str">
        <f>IF(ISBLANK(Bibelstellen!$B18),IF(ISBLANK(Bibelstellen!A18),"",Bibelstellen!A18),"")</f>
        <v/>
      </c>
      <c r="B18" s="4" t="str">
        <f>IF(ISBLANK(Bibelstellen!$B18),IF(ISBLANK(Bibelstellen!C18),"",Bibelstellen!C18),"")</f>
        <v/>
      </c>
      <c r="C18" s="13" t="str">
        <f>IF(ISBLANK(Bibelstellen!$B18),IF(ISBLANK(Bibelstellen!D18),"",Bibelstellen!D18),"")</f>
        <v/>
      </c>
      <c r="D18" s="21" t="str">
        <f>IF(ISBLANK(Bibelstellen!$B18),IF(ISBLANK(Bibelstellen!E18),"",Bibelstellen!E18),"")</f>
        <v/>
      </c>
      <c r="E18" s="21" t="str">
        <f>IF(ISBLANK(Bibelstellen!$B18),IF(ISBLANK(Bibelstellen!F18),"",Bibelstellen!F18),"")</f>
        <v/>
      </c>
      <c r="F18" s="32" t="str">
        <f>IF(ISBLANK(Bibelstellen!$B18),IF(ISBLANK(Bibelstellen!G18),"",Bibelstellen!G18),"")</f>
        <v/>
      </c>
      <c r="G18" s="32" t="str">
        <f>IF(ISBLANK(Bibelstellen!$B18),IF(ISBLANK(Bibelstellen!H18),"",Bibelstellen!H18),"")</f>
        <v/>
      </c>
      <c r="H18" s="19" t="str">
        <f>IF(ISBLANK(Bibelstellen!$B18),IF(ISBLANK(Bibelstellen!I18),"",Bibelstellen!I18),"")</f>
        <v/>
      </c>
    </row>
    <row r="19" spans="1:8" x14ac:dyDescent="0.2">
      <c r="A19" s="10" t="str">
        <f>IF(ISBLANK(Bibelstellen!$B19),IF(ISBLANK(Bibelstellen!A19),"",Bibelstellen!A19),"")</f>
        <v/>
      </c>
      <c r="B19" s="4" t="str">
        <f>IF(ISBLANK(Bibelstellen!$B19),IF(ISBLANK(Bibelstellen!C19),"",Bibelstellen!C19),"")</f>
        <v/>
      </c>
      <c r="C19" s="13" t="str">
        <f>IF(ISBLANK(Bibelstellen!$B19),IF(ISBLANK(Bibelstellen!D19),"",Bibelstellen!D19),"")</f>
        <v/>
      </c>
      <c r="D19" s="21" t="str">
        <f>IF(ISBLANK(Bibelstellen!$B19),IF(ISBLANK(Bibelstellen!E19),"",Bibelstellen!E19),"")</f>
        <v/>
      </c>
      <c r="E19" s="21" t="str">
        <f>IF(ISBLANK(Bibelstellen!$B19),IF(ISBLANK(Bibelstellen!F19),"",Bibelstellen!F19),"")</f>
        <v/>
      </c>
      <c r="F19" s="32" t="str">
        <f>IF(ISBLANK(Bibelstellen!$B19),IF(ISBLANK(Bibelstellen!G19),"",Bibelstellen!G19),"")</f>
        <v/>
      </c>
      <c r="G19" s="32" t="str">
        <f>IF(ISBLANK(Bibelstellen!$B19),IF(ISBLANK(Bibelstellen!H19),"",Bibelstellen!H19),"")</f>
        <v/>
      </c>
      <c r="H19" s="19" t="str">
        <f>IF(ISBLANK(Bibelstellen!$B19),IF(ISBLANK(Bibelstellen!I19),"",Bibelstellen!I19),"")</f>
        <v/>
      </c>
    </row>
    <row r="20" spans="1:8" x14ac:dyDescent="0.2">
      <c r="A20" s="10" t="str">
        <f>IF(ISBLANK(Bibelstellen!$B20),IF(ISBLANK(Bibelstellen!A20),"",Bibelstellen!A20),"")</f>
        <v/>
      </c>
      <c r="B20" s="4" t="str">
        <f>IF(ISBLANK(Bibelstellen!$B20),IF(ISBLANK(Bibelstellen!C20),"",Bibelstellen!C20),"")</f>
        <v/>
      </c>
      <c r="C20" s="13" t="str">
        <f>IF(ISBLANK(Bibelstellen!$B20),IF(ISBLANK(Bibelstellen!D20),"",Bibelstellen!D20),"")</f>
        <v/>
      </c>
      <c r="D20" s="21" t="str">
        <f>IF(ISBLANK(Bibelstellen!$B20),IF(ISBLANK(Bibelstellen!E20),"",Bibelstellen!E20),"")</f>
        <v/>
      </c>
      <c r="E20" s="21" t="str">
        <f>IF(ISBLANK(Bibelstellen!$B20),IF(ISBLANK(Bibelstellen!F20),"",Bibelstellen!F20),"")</f>
        <v/>
      </c>
      <c r="F20" s="32" t="str">
        <f>IF(ISBLANK(Bibelstellen!$B20),IF(ISBLANK(Bibelstellen!G20),"",Bibelstellen!G20),"")</f>
        <v/>
      </c>
      <c r="G20" s="32" t="str">
        <f>IF(ISBLANK(Bibelstellen!$B20),IF(ISBLANK(Bibelstellen!H20),"",Bibelstellen!H20),"")</f>
        <v/>
      </c>
      <c r="H20" s="19" t="str">
        <f>IF(ISBLANK(Bibelstellen!$B20),IF(ISBLANK(Bibelstellen!I20),"",Bibelstellen!I20),"")</f>
        <v/>
      </c>
    </row>
    <row r="21" spans="1:8" x14ac:dyDescent="0.2">
      <c r="A21" s="10" t="str">
        <f>IF(ISBLANK(Bibelstellen!$B21),IF(ISBLANK(Bibelstellen!A21),"",Bibelstellen!A21),"")</f>
        <v/>
      </c>
      <c r="B21" s="4" t="str">
        <f>IF(ISBLANK(Bibelstellen!$B21),IF(ISBLANK(Bibelstellen!C21),"",Bibelstellen!C21),"")</f>
        <v/>
      </c>
      <c r="C21" s="13" t="str">
        <f>IF(ISBLANK(Bibelstellen!$B21),IF(ISBLANK(Bibelstellen!D21),"",Bibelstellen!D21),"")</f>
        <v/>
      </c>
      <c r="D21" s="21" t="str">
        <f>IF(ISBLANK(Bibelstellen!$B21),IF(ISBLANK(Bibelstellen!E21),"",Bibelstellen!E21),"")</f>
        <v/>
      </c>
      <c r="E21" s="21" t="str">
        <f>IF(ISBLANK(Bibelstellen!$B21),IF(ISBLANK(Bibelstellen!F21),"",Bibelstellen!F21),"")</f>
        <v/>
      </c>
      <c r="F21" s="32" t="str">
        <f>IF(ISBLANK(Bibelstellen!$B21),IF(ISBLANK(Bibelstellen!G21),"",Bibelstellen!G21),"")</f>
        <v/>
      </c>
      <c r="G21" s="32" t="str">
        <f>IF(ISBLANK(Bibelstellen!$B21),IF(ISBLANK(Bibelstellen!H21),"",Bibelstellen!H21),"")</f>
        <v/>
      </c>
      <c r="H21" s="19" t="str">
        <f>IF(ISBLANK(Bibelstellen!$B21),IF(ISBLANK(Bibelstellen!I21),"",Bibelstellen!I21),"")</f>
        <v/>
      </c>
    </row>
    <row r="22" spans="1:8" x14ac:dyDescent="0.2">
      <c r="A22" s="10" t="str">
        <f>IF(ISBLANK(Bibelstellen!$B22),IF(ISBLANK(Bibelstellen!A22),"",Bibelstellen!A22),"")</f>
        <v/>
      </c>
      <c r="B22" s="4" t="str">
        <f>IF(ISBLANK(Bibelstellen!$B22),IF(ISBLANK(Bibelstellen!C22),"",Bibelstellen!C22),"")</f>
        <v/>
      </c>
      <c r="C22" s="13" t="str">
        <f>IF(ISBLANK(Bibelstellen!$B22),IF(ISBLANK(Bibelstellen!D22),"",Bibelstellen!D22),"")</f>
        <v/>
      </c>
      <c r="D22" s="21" t="str">
        <f>IF(ISBLANK(Bibelstellen!$B22),IF(ISBLANK(Bibelstellen!E22),"",Bibelstellen!E22),"")</f>
        <v/>
      </c>
      <c r="E22" s="21" t="str">
        <f>IF(ISBLANK(Bibelstellen!$B22),IF(ISBLANK(Bibelstellen!F22),"",Bibelstellen!F22),"")</f>
        <v/>
      </c>
      <c r="F22" s="32" t="str">
        <f>IF(ISBLANK(Bibelstellen!$B22),IF(ISBLANK(Bibelstellen!G22),"",Bibelstellen!G22),"")</f>
        <v/>
      </c>
      <c r="G22" s="32" t="str">
        <f>IF(ISBLANK(Bibelstellen!$B22),IF(ISBLANK(Bibelstellen!H22),"",Bibelstellen!H22),"")</f>
        <v/>
      </c>
      <c r="H22" s="19" t="str">
        <f>IF(ISBLANK(Bibelstellen!$B22),IF(ISBLANK(Bibelstellen!I22),"",Bibelstellen!I22),"")</f>
        <v/>
      </c>
    </row>
    <row r="23" spans="1:8" x14ac:dyDescent="0.2">
      <c r="A23" s="10" t="str">
        <f>IF(ISBLANK(Bibelstellen!$B23),IF(ISBLANK(Bibelstellen!A23),"",Bibelstellen!A23),"")</f>
        <v/>
      </c>
      <c r="B23" s="4" t="str">
        <f>IF(ISBLANK(Bibelstellen!$B23),IF(ISBLANK(Bibelstellen!C23),"",Bibelstellen!C23),"")</f>
        <v/>
      </c>
      <c r="C23" s="13" t="str">
        <f>IF(ISBLANK(Bibelstellen!$B23),IF(ISBLANK(Bibelstellen!D23),"",Bibelstellen!D23),"")</f>
        <v/>
      </c>
      <c r="D23" s="21" t="str">
        <f>IF(ISBLANK(Bibelstellen!$B23),IF(ISBLANK(Bibelstellen!E23),"",Bibelstellen!E23),"")</f>
        <v/>
      </c>
      <c r="E23" s="21" t="str">
        <f>IF(ISBLANK(Bibelstellen!$B23),IF(ISBLANK(Bibelstellen!F23),"",Bibelstellen!F23),"")</f>
        <v/>
      </c>
      <c r="F23" s="32" t="str">
        <f>IF(ISBLANK(Bibelstellen!$B23),IF(ISBLANK(Bibelstellen!G23),"",Bibelstellen!G23),"")</f>
        <v/>
      </c>
      <c r="G23" s="32" t="str">
        <f>IF(ISBLANK(Bibelstellen!$B23),IF(ISBLANK(Bibelstellen!H23),"",Bibelstellen!H23),"")</f>
        <v/>
      </c>
      <c r="H23" s="19" t="str">
        <f>IF(ISBLANK(Bibelstellen!$B23),IF(ISBLANK(Bibelstellen!I23),"",Bibelstellen!I23),"")</f>
        <v/>
      </c>
    </row>
    <row r="24" spans="1:8" x14ac:dyDescent="0.2">
      <c r="A24" s="10" t="str">
        <f>IF(ISBLANK(Bibelstellen!$B24),IF(ISBLANK(Bibelstellen!A24),"",Bibelstellen!A24),"")</f>
        <v/>
      </c>
      <c r="B24" s="4" t="str">
        <f>IF(ISBLANK(Bibelstellen!$B24),IF(ISBLANK(Bibelstellen!C24),"",Bibelstellen!C24),"")</f>
        <v/>
      </c>
      <c r="C24" s="13" t="str">
        <f>IF(ISBLANK(Bibelstellen!$B24),IF(ISBLANK(Bibelstellen!D24),"",Bibelstellen!D24),"")</f>
        <v/>
      </c>
      <c r="D24" s="21" t="str">
        <f>IF(ISBLANK(Bibelstellen!$B24),IF(ISBLANK(Bibelstellen!E24),"",Bibelstellen!E24),"")</f>
        <v/>
      </c>
      <c r="E24" s="21" t="str">
        <f>IF(ISBLANK(Bibelstellen!$B24),IF(ISBLANK(Bibelstellen!F24),"",Bibelstellen!F24),"")</f>
        <v/>
      </c>
      <c r="F24" s="32" t="str">
        <f>IF(ISBLANK(Bibelstellen!$B24),IF(ISBLANK(Bibelstellen!G24),"",Bibelstellen!G24),"")</f>
        <v/>
      </c>
      <c r="G24" s="32" t="str">
        <f>IF(ISBLANK(Bibelstellen!$B24),IF(ISBLANK(Bibelstellen!H24),"",Bibelstellen!H24),"")</f>
        <v/>
      </c>
      <c r="H24" s="19" t="str">
        <f>IF(ISBLANK(Bibelstellen!$B24),IF(ISBLANK(Bibelstellen!I24),"",Bibelstellen!I24),"")</f>
        <v/>
      </c>
    </row>
    <row r="25" spans="1:8" x14ac:dyDescent="0.2">
      <c r="A25" s="10" t="str">
        <f>IF(ISBLANK(Bibelstellen!$B25),IF(ISBLANK(Bibelstellen!A25),"",Bibelstellen!A25),"")</f>
        <v/>
      </c>
      <c r="B25" s="4" t="str">
        <f>IF(ISBLANK(Bibelstellen!$B25),IF(ISBLANK(Bibelstellen!C25),"",Bibelstellen!C25),"")</f>
        <v/>
      </c>
      <c r="C25" s="13" t="str">
        <f>IF(ISBLANK(Bibelstellen!$B25),IF(ISBLANK(Bibelstellen!D25),"",Bibelstellen!D25),"")</f>
        <v/>
      </c>
      <c r="D25" s="21" t="str">
        <f>IF(ISBLANK(Bibelstellen!$B25),IF(ISBLANK(Bibelstellen!E25),"",Bibelstellen!E25),"")</f>
        <v/>
      </c>
      <c r="E25" s="21" t="str">
        <f>IF(ISBLANK(Bibelstellen!$B25),IF(ISBLANK(Bibelstellen!F25),"",Bibelstellen!F25),"")</f>
        <v/>
      </c>
      <c r="F25" s="32" t="str">
        <f>IF(ISBLANK(Bibelstellen!$B25),IF(ISBLANK(Bibelstellen!G25),"",Bibelstellen!G25),"")</f>
        <v/>
      </c>
      <c r="G25" s="32" t="str">
        <f>IF(ISBLANK(Bibelstellen!$B25),IF(ISBLANK(Bibelstellen!H25),"",Bibelstellen!H25),"")</f>
        <v/>
      </c>
      <c r="H25" s="19" t="str">
        <f>IF(ISBLANK(Bibelstellen!$B25),IF(ISBLANK(Bibelstellen!I25),"",Bibelstellen!I25),"")</f>
        <v/>
      </c>
    </row>
    <row r="26" spans="1:8" x14ac:dyDescent="0.2">
      <c r="A26" s="10" t="str">
        <f>IF(ISBLANK(Bibelstellen!$B26),IF(ISBLANK(Bibelstellen!A26),"",Bibelstellen!A26),"")</f>
        <v/>
      </c>
      <c r="B26" s="4" t="str">
        <f>IF(ISBLANK(Bibelstellen!$B26),IF(ISBLANK(Bibelstellen!C26),"",Bibelstellen!C26),"")</f>
        <v/>
      </c>
      <c r="C26" s="13" t="str">
        <f>IF(ISBLANK(Bibelstellen!$B26),IF(ISBLANK(Bibelstellen!D26),"",Bibelstellen!D26),"")</f>
        <v/>
      </c>
      <c r="D26" s="21" t="str">
        <f>IF(ISBLANK(Bibelstellen!$B26),IF(ISBLANK(Bibelstellen!E26),"",Bibelstellen!E26),"")</f>
        <v/>
      </c>
      <c r="E26" s="21" t="str">
        <f>IF(ISBLANK(Bibelstellen!$B26),IF(ISBLANK(Bibelstellen!F26),"",Bibelstellen!F26),"")</f>
        <v/>
      </c>
      <c r="F26" s="32" t="str">
        <f>IF(ISBLANK(Bibelstellen!$B26),IF(ISBLANK(Bibelstellen!G26),"",Bibelstellen!G26),"")</f>
        <v/>
      </c>
      <c r="G26" s="32" t="str">
        <f>IF(ISBLANK(Bibelstellen!$B26),IF(ISBLANK(Bibelstellen!H26),"",Bibelstellen!H26),"")</f>
        <v/>
      </c>
      <c r="H26" s="19" t="str">
        <f>IF(ISBLANK(Bibelstellen!$B26),IF(ISBLANK(Bibelstellen!I26),"",Bibelstellen!I26),"")</f>
        <v/>
      </c>
    </row>
    <row r="27" spans="1:8" x14ac:dyDescent="0.2">
      <c r="A27" s="10" t="str">
        <f>IF(ISBLANK(Bibelstellen!$B27),IF(ISBLANK(Bibelstellen!A27),"",Bibelstellen!A27),"")</f>
        <v/>
      </c>
      <c r="B27" s="4" t="str">
        <f>IF(ISBLANK(Bibelstellen!$B27),IF(ISBLANK(Bibelstellen!C27),"",Bibelstellen!C27),"")</f>
        <v/>
      </c>
      <c r="C27" s="13" t="str">
        <f>IF(ISBLANK(Bibelstellen!$B27),IF(ISBLANK(Bibelstellen!D27),"",Bibelstellen!D27),"")</f>
        <v/>
      </c>
      <c r="D27" s="21" t="str">
        <f>IF(ISBLANK(Bibelstellen!$B27),IF(ISBLANK(Bibelstellen!E27),"",Bibelstellen!E27),"")</f>
        <v/>
      </c>
      <c r="E27" s="21" t="str">
        <f>IF(ISBLANK(Bibelstellen!$B27),IF(ISBLANK(Bibelstellen!F27),"",Bibelstellen!F27),"")</f>
        <v/>
      </c>
      <c r="F27" s="32" t="str">
        <f>IF(ISBLANK(Bibelstellen!$B27),IF(ISBLANK(Bibelstellen!G27),"",Bibelstellen!G27),"")</f>
        <v/>
      </c>
      <c r="G27" s="32" t="str">
        <f>IF(ISBLANK(Bibelstellen!$B27),IF(ISBLANK(Bibelstellen!H27),"",Bibelstellen!H27),"")</f>
        <v/>
      </c>
      <c r="H27" s="19" t="str">
        <f>IF(ISBLANK(Bibelstellen!$B27),IF(ISBLANK(Bibelstellen!I27),"",Bibelstellen!I27),"")</f>
        <v/>
      </c>
    </row>
    <row r="28" spans="1:8" x14ac:dyDescent="0.2">
      <c r="A28" s="10" t="str">
        <f>IF(ISBLANK(Bibelstellen!$B28),IF(ISBLANK(Bibelstellen!A28),"",Bibelstellen!A28),"")</f>
        <v/>
      </c>
      <c r="B28" s="4" t="str">
        <f>IF(ISBLANK(Bibelstellen!$B28),IF(ISBLANK(Bibelstellen!C28),"",Bibelstellen!C28),"")</f>
        <v/>
      </c>
      <c r="C28" s="13" t="str">
        <f>IF(ISBLANK(Bibelstellen!$B28),IF(ISBLANK(Bibelstellen!D28),"",Bibelstellen!D28),"")</f>
        <v/>
      </c>
      <c r="D28" s="21" t="str">
        <f>IF(ISBLANK(Bibelstellen!$B28),IF(ISBLANK(Bibelstellen!E28),"",Bibelstellen!E28),"")</f>
        <v/>
      </c>
      <c r="E28" s="21" t="str">
        <f>IF(ISBLANK(Bibelstellen!$B28),IF(ISBLANK(Bibelstellen!F28),"",Bibelstellen!F28),"")</f>
        <v/>
      </c>
      <c r="F28" s="32" t="str">
        <f>IF(ISBLANK(Bibelstellen!$B28),IF(ISBLANK(Bibelstellen!G28),"",Bibelstellen!G28),"")</f>
        <v/>
      </c>
      <c r="G28" s="32" t="str">
        <f>IF(ISBLANK(Bibelstellen!$B28),IF(ISBLANK(Bibelstellen!H28),"",Bibelstellen!H28),"")</f>
        <v/>
      </c>
      <c r="H28" s="19" t="str">
        <f>IF(ISBLANK(Bibelstellen!$B28),IF(ISBLANK(Bibelstellen!I28),"",Bibelstellen!I28),"")</f>
        <v/>
      </c>
    </row>
    <row r="29" spans="1:8" x14ac:dyDescent="0.2">
      <c r="A29" s="10" t="str">
        <f>IF(ISBLANK(Bibelstellen!$B29),IF(ISBLANK(Bibelstellen!A29),"",Bibelstellen!A29),"")</f>
        <v/>
      </c>
      <c r="B29" s="4" t="str">
        <f>IF(ISBLANK(Bibelstellen!$B29),IF(ISBLANK(Bibelstellen!C29),"",Bibelstellen!C29),"")</f>
        <v/>
      </c>
      <c r="C29" s="13" t="str">
        <f>IF(ISBLANK(Bibelstellen!$B29),IF(ISBLANK(Bibelstellen!D29),"",Bibelstellen!D29),"")</f>
        <v/>
      </c>
      <c r="D29" s="21" t="str">
        <f>IF(ISBLANK(Bibelstellen!$B29),IF(ISBLANK(Bibelstellen!E29),"",Bibelstellen!E29),"")</f>
        <v/>
      </c>
      <c r="E29" s="21" t="str">
        <f>IF(ISBLANK(Bibelstellen!$B29),IF(ISBLANK(Bibelstellen!F29),"",Bibelstellen!F29),"")</f>
        <v/>
      </c>
      <c r="F29" s="32" t="str">
        <f>IF(ISBLANK(Bibelstellen!$B29),IF(ISBLANK(Bibelstellen!G29),"",Bibelstellen!G29),"")</f>
        <v/>
      </c>
      <c r="G29" s="32" t="str">
        <f>IF(ISBLANK(Bibelstellen!$B29),IF(ISBLANK(Bibelstellen!H29),"",Bibelstellen!H29),"")</f>
        <v/>
      </c>
      <c r="H29" s="19" t="str">
        <f>IF(ISBLANK(Bibelstellen!$B29),IF(ISBLANK(Bibelstellen!I29),"",Bibelstellen!I29),"")</f>
        <v/>
      </c>
    </row>
    <row r="30" spans="1:8" x14ac:dyDescent="0.2">
      <c r="A30" s="10" t="str">
        <f>IF(ISBLANK(Bibelstellen!$B30),IF(ISBLANK(Bibelstellen!A30),"",Bibelstellen!A30),"")</f>
        <v/>
      </c>
      <c r="B30" s="4" t="str">
        <f>IF(ISBLANK(Bibelstellen!$B30),IF(ISBLANK(Bibelstellen!C30),"",Bibelstellen!C30),"")</f>
        <v/>
      </c>
      <c r="C30" s="13" t="str">
        <f>IF(ISBLANK(Bibelstellen!$B30),IF(ISBLANK(Bibelstellen!D30),"",Bibelstellen!D30),"")</f>
        <v/>
      </c>
      <c r="D30" s="21" t="str">
        <f>IF(ISBLANK(Bibelstellen!$B30),IF(ISBLANK(Bibelstellen!E30),"",Bibelstellen!E30),"")</f>
        <v/>
      </c>
      <c r="E30" s="21" t="str">
        <f>IF(ISBLANK(Bibelstellen!$B30),IF(ISBLANK(Bibelstellen!F30),"",Bibelstellen!F30),"")</f>
        <v/>
      </c>
      <c r="F30" s="32" t="str">
        <f>IF(ISBLANK(Bibelstellen!$B30),IF(ISBLANK(Bibelstellen!G30),"",Bibelstellen!G30),"")</f>
        <v/>
      </c>
      <c r="G30" s="32" t="str">
        <f>IF(ISBLANK(Bibelstellen!$B30),IF(ISBLANK(Bibelstellen!H30),"",Bibelstellen!H30),"")</f>
        <v/>
      </c>
      <c r="H30" s="19" t="str">
        <f>IF(ISBLANK(Bibelstellen!$B30),IF(ISBLANK(Bibelstellen!I30),"",Bibelstellen!I30),"")</f>
        <v/>
      </c>
    </row>
    <row r="31" spans="1:8" x14ac:dyDescent="0.2">
      <c r="A31" s="10" t="str">
        <f>IF(ISBLANK(Bibelstellen!$B31),IF(ISBLANK(Bibelstellen!A31),"",Bibelstellen!A31),"")</f>
        <v/>
      </c>
      <c r="B31" s="4" t="str">
        <f>IF(ISBLANK(Bibelstellen!$B31),IF(ISBLANK(Bibelstellen!C31),"",Bibelstellen!C31),"")</f>
        <v/>
      </c>
      <c r="C31" s="13" t="str">
        <f>IF(ISBLANK(Bibelstellen!$B31),IF(ISBLANK(Bibelstellen!D31),"",Bibelstellen!D31),"")</f>
        <v/>
      </c>
      <c r="D31" s="21" t="str">
        <f>IF(ISBLANK(Bibelstellen!$B31),IF(ISBLANK(Bibelstellen!E31),"",Bibelstellen!E31),"")</f>
        <v/>
      </c>
      <c r="E31" s="21" t="str">
        <f>IF(ISBLANK(Bibelstellen!$B31),IF(ISBLANK(Bibelstellen!F31),"",Bibelstellen!F31),"")</f>
        <v/>
      </c>
      <c r="F31" s="32" t="str">
        <f>IF(ISBLANK(Bibelstellen!$B31),IF(ISBLANK(Bibelstellen!G31),"",Bibelstellen!G31),"")</f>
        <v/>
      </c>
      <c r="G31" s="32" t="str">
        <f>IF(ISBLANK(Bibelstellen!$B31),IF(ISBLANK(Bibelstellen!H31),"",Bibelstellen!H31),"")</f>
        <v/>
      </c>
      <c r="H31" s="19" t="str">
        <f>IF(ISBLANK(Bibelstellen!$B31),IF(ISBLANK(Bibelstellen!I31),"",Bibelstellen!I31),"")</f>
        <v/>
      </c>
    </row>
    <row r="32" spans="1:8" x14ac:dyDescent="0.2">
      <c r="A32" s="10" t="str">
        <f>IF(ISBLANK(Bibelstellen!$B32),IF(ISBLANK(Bibelstellen!A32),"",Bibelstellen!A32),"")</f>
        <v/>
      </c>
      <c r="B32" s="4" t="str">
        <f>IF(ISBLANK(Bibelstellen!$B32),IF(ISBLANK(Bibelstellen!C32),"",Bibelstellen!C32),"")</f>
        <v/>
      </c>
      <c r="C32" s="13" t="str">
        <f>IF(ISBLANK(Bibelstellen!$B32),IF(ISBLANK(Bibelstellen!D32),"",Bibelstellen!D32),"")</f>
        <v/>
      </c>
      <c r="D32" s="21" t="str">
        <f>IF(ISBLANK(Bibelstellen!$B32),IF(ISBLANK(Bibelstellen!E32),"",Bibelstellen!E32),"")</f>
        <v/>
      </c>
      <c r="E32" s="21" t="str">
        <f>IF(ISBLANK(Bibelstellen!$B32),IF(ISBLANK(Bibelstellen!F32),"",Bibelstellen!F32),"")</f>
        <v/>
      </c>
      <c r="F32" s="32" t="str">
        <f>IF(ISBLANK(Bibelstellen!$B32),IF(ISBLANK(Bibelstellen!G32),"",Bibelstellen!G32),"")</f>
        <v/>
      </c>
      <c r="G32" s="32" t="str">
        <f>IF(ISBLANK(Bibelstellen!$B32),IF(ISBLANK(Bibelstellen!H32),"",Bibelstellen!H32),"")</f>
        <v/>
      </c>
      <c r="H32" s="19" t="str">
        <f>IF(ISBLANK(Bibelstellen!$B32),IF(ISBLANK(Bibelstellen!I32),"",Bibelstellen!I32),"")</f>
        <v/>
      </c>
    </row>
    <row r="33" spans="1:8" x14ac:dyDescent="0.2">
      <c r="A33" s="10" t="str">
        <f>IF(ISBLANK(Bibelstellen!$B33),IF(ISBLANK(Bibelstellen!A33),"",Bibelstellen!A33),"")</f>
        <v/>
      </c>
      <c r="B33" s="4" t="str">
        <f>IF(ISBLANK(Bibelstellen!$B33),IF(ISBLANK(Bibelstellen!C33),"",Bibelstellen!C33),"")</f>
        <v/>
      </c>
      <c r="C33" s="13" t="str">
        <f>IF(ISBLANK(Bibelstellen!$B33),IF(ISBLANK(Bibelstellen!D33),"",Bibelstellen!D33),"")</f>
        <v/>
      </c>
      <c r="D33" s="21" t="str">
        <f>IF(ISBLANK(Bibelstellen!$B33),IF(ISBLANK(Bibelstellen!E33),"",Bibelstellen!E33),"")</f>
        <v/>
      </c>
      <c r="E33" s="21" t="str">
        <f>IF(ISBLANK(Bibelstellen!$B33),IF(ISBLANK(Bibelstellen!F33),"",Bibelstellen!F33),"")</f>
        <v/>
      </c>
      <c r="F33" s="32" t="str">
        <f>IF(ISBLANK(Bibelstellen!$B33),IF(ISBLANK(Bibelstellen!G33),"",Bibelstellen!G33),"")</f>
        <v/>
      </c>
      <c r="G33" s="32" t="str">
        <f>IF(ISBLANK(Bibelstellen!$B33),IF(ISBLANK(Bibelstellen!H33),"",Bibelstellen!H33),"")</f>
        <v/>
      </c>
      <c r="H33" s="19" t="str">
        <f>IF(ISBLANK(Bibelstellen!$B33),IF(ISBLANK(Bibelstellen!I33),"",Bibelstellen!I33),"")</f>
        <v/>
      </c>
    </row>
    <row r="34" spans="1:8" x14ac:dyDescent="0.2">
      <c r="A34" s="10" t="str">
        <f>IF(ISBLANK(Bibelstellen!$B34),IF(ISBLANK(Bibelstellen!A34),"",Bibelstellen!A34),"")</f>
        <v/>
      </c>
      <c r="B34" s="4" t="str">
        <f>IF(ISBLANK(Bibelstellen!$B34),IF(ISBLANK(Bibelstellen!C34),"",Bibelstellen!C34),"")</f>
        <v/>
      </c>
      <c r="C34" s="13" t="str">
        <f>IF(ISBLANK(Bibelstellen!$B34),IF(ISBLANK(Bibelstellen!D34),"",Bibelstellen!D34),"")</f>
        <v/>
      </c>
      <c r="D34" s="21" t="str">
        <f>IF(ISBLANK(Bibelstellen!$B34),IF(ISBLANK(Bibelstellen!E34),"",Bibelstellen!E34),"")</f>
        <v/>
      </c>
      <c r="E34" s="21" t="str">
        <f>IF(ISBLANK(Bibelstellen!$B34),IF(ISBLANK(Bibelstellen!F34),"",Bibelstellen!F34),"")</f>
        <v/>
      </c>
      <c r="F34" s="32" t="str">
        <f>IF(ISBLANK(Bibelstellen!$B34),IF(ISBLANK(Bibelstellen!G34),"",Bibelstellen!G34),"")</f>
        <v/>
      </c>
      <c r="G34" s="32" t="str">
        <f>IF(ISBLANK(Bibelstellen!$B34),IF(ISBLANK(Bibelstellen!H34),"",Bibelstellen!H34),"")</f>
        <v/>
      </c>
      <c r="H34" s="19" t="str">
        <f>IF(ISBLANK(Bibelstellen!$B34),IF(ISBLANK(Bibelstellen!I34),"",Bibelstellen!I34),"")</f>
        <v/>
      </c>
    </row>
    <row r="35" spans="1:8" x14ac:dyDescent="0.2">
      <c r="A35" s="10" t="str">
        <f>IF(ISBLANK(Bibelstellen!$B35),IF(ISBLANK(Bibelstellen!A35),"",Bibelstellen!A35),"")</f>
        <v/>
      </c>
      <c r="B35" s="4" t="str">
        <f>IF(ISBLANK(Bibelstellen!$B35),IF(ISBLANK(Bibelstellen!C35),"",Bibelstellen!C35),"")</f>
        <v/>
      </c>
      <c r="C35" s="13" t="str">
        <f>IF(ISBLANK(Bibelstellen!$B35),IF(ISBLANK(Bibelstellen!D35),"",Bibelstellen!D35),"")</f>
        <v/>
      </c>
      <c r="D35" s="21" t="str">
        <f>IF(ISBLANK(Bibelstellen!$B35),IF(ISBLANK(Bibelstellen!E35),"",Bibelstellen!E35),"")</f>
        <v/>
      </c>
      <c r="E35" s="21" t="str">
        <f>IF(ISBLANK(Bibelstellen!$B35),IF(ISBLANK(Bibelstellen!F35),"",Bibelstellen!F35),"")</f>
        <v/>
      </c>
      <c r="F35" s="32" t="str">
        <f>IF(ISBLANK(Bibelstellen!$B35),IF(ISBLANK(Bibelstellen!G35),"",Bibelstellen!G35),"")</f>
        <v/>
      </c>
      <c r="G35" s="32" t="str">
        <f>IF(ISBLANK(Bibelstellen!$B35),IF(ISBLANK(Bibelstellen!H35),"",Bibelstellen!H35),"")</f>
        <v/>
      </c>
      <c r="H35" s="19" t="str">
        <f>IF(ISBLANK(Bibelstellen!$B35),IF(ISBLANK(Bibelstellen!I35),"",Bibelstellen!I35),"")</f>
        <v/>
      </c>
    </row>
    <row r="36" spans="1:8" x14ac:dyDescent="0.2">
      <c r="A36" s="10" t="str">
        <f>IF(ISBLANK(Bibelstellen!$B36),IF(ISBLANK(Bibelstellen!A36),"",Bibelstellen!A36),"")</f>
        <v/>
      </c>
      <c r="B36" s="4" t="str">
        <f>IF(ISBLANK(Bibelstellen!$B36),IF(ISBLANK(Bibelstellen!C36),"",Bibelstellen!C36),"")</f>
        <v/>
      </c>
      <c r="C36" s="13" t="str">
        <f>IF(ISBLANK(Bibelstellen!$B36),IF(ISBLANK(Bibelstellen!D36),"",Bibelstellen!D36),"")</f>
        <v/>
      </c>
      <c r="D36" s="21" t="str">
        <f>IF(ISBLANK(Bibelstellen!$B36),IF(ISBLANK(Bibelstellen!E36),"",Bibelstellen!E36),"")</f>
        <v/>
      </c>
      <c r="E36" s="21" t="str">
        <f>IF(ISBLANK(Bibelstellen!$B36),IF(ISBLANK(Bibelstellen!F36),"",Bibelstellen!F36),"")</f>
        <v/>
      </c>
      <c r="F36" s="32" t="str">
        <f>IF(ISBLANK(Bibelstellen!$B36),IF(ISBLANK(Bibelstellen!G36),"",Bibelstellen!G36),"")</f>
        <v/>
      </c>
      <c r="G36" s="32" t="str">
        <f>IF(ISBLANK(Bibelstellen!$B36),IF(ISBLANK(Bibelstellen!H36),"",Bibelstellen!H36),"")</f>
        <v/>
      </c>
      <c r="H36" s="19" t="str">
        <f>IF(ISBLANK(Bibelstellen!$B36),IF(ISBLANK(Bibelstellen!I36),"",Bibelstellen!I36),"")</f>
        <v/>
      </c>
    </row>
    <row r="37" spans="1:8" x14ac:dyDescent="0.2">
      <c r="A37" s="10" t="str">
        <f>IF(ISBLANK(Bibelstellen!$B37),IF(ISBLANK(Bibelstellen!A37),"",Bibelstellen!A37),"")</f>
        <v/>
      </c>
      <c r="B37" s="4" t="str">
        <f>IF(ISBLANK(Bibelstellen!$B37),IF(ISBLANK(Bibelstellen!C37),"",Bibelstellen!C37),"")</f>
        <v/>
      </c>
      <c r="C37" s="13" t="str">
        <f>IF(ISBLANK(Bibelstellen!$B37),IF(ISBLANK(Bibelstellen!D37),"",Bibelstellen!D37),"")</f>
        <v/>
      </c>
      <c r="D37" s="21" t="str">
        <f>IF(ISBLANK(Bibelstellen!$B37),IF(ISBLANK(Bibelstellen!E37),"",Bibelstellen!E37),"")</f>
        <v/>
      </c>
      <c r="E37" s="21" t="str">
        <f>IF(ISBLANK(Bibelstellen!$B37),IF(ISBLANK(Bibelstellen!F37),"",Bibelstellen!F37),"")</f>
        <v/>
      </c>
      <c r="F37" s="32" t="str">
        <f>IF(ISBLANK(Bibelstellen!$B37),IF(ISBLANK(Bibelstellen!G37),"",Bibelstellen!G37),"")</f>
        <v/>
      </c>
      <c r="G37" s="32" t="str">
        <f>IF(ISBLANK(Bibelstellen!$B37),IF(ISBLANK(Bibelstellen!H37),"",Bibelstellen!H37),"")</f>
        <v/>
      </c>
      <c r="H37" s="19" t="str">
        <f>IF(ISBLANK(Bibelstellen!$B37),IF(ISBLANK(Bibelstellen!I37),"",Bibelstellen!I37),"")</f>
        <v/>
      </c>
    </row>
    <row r="38" spans="1:8" x14ac:dyDescent="0.2">
      <c r="A38" s="10" t="str">
        <f>IF(ISBLANK(Bibelstellen!$B38),IF(ISBLANK(Bibelstellen!A38),"",Bibelstellen!A38),"")</f>
        <v/>
      </c>
      <c r="B38" s="4" t="str">
        <f>IF(ISBLANK(Bibelstellen!$B38),IF(ISBLANK(Bibelstellen!C38),"",Bibelstellen!C38),"")</f>
        <v/>
      </c>
      <c r="C38" s="13" t="str">
        <f>IF(ISBLANK(Bibelstellen!$B38),IF(ISBLANK(Bibelstellen!D38),"",Bibelstellen!D38),"")</f>
        <v/>
      </c>
      <c r="D38" s="21" t="str">
        <f>IF(ISBLANK(Bibelstellen!$B38),IF(ISBLANK(Bibelstellen!E38),"",Bibelstellen!E38),"")</f>
        <v/>
      </c>
      <c r="E38" s="21" t="str">
        <f>IF(ISBLANK(Bibelstellen!$B38),IF(ISBLANK(Bibelstellen!F38),"",Bibelstellen!F38),"")</f>
        <v/>
      </c>
      <c r="F38" s="32" t="str">
        <f>IF(ISBLANK(Bibelstellen!$B38),IF(ISBLANK(Bibelstellen!G38),"",Bibelstellen!G38),"")</f>
        <v/>
      </c>
      <c r="G38" s="32" t="str">
        <f>IF(ISBLANK(Bibelstellen!$B38),IF(ISBLANK(Bibelstellen!H38),"",Bibelstellen!H38),"")</f>
        <v/>
      </c>
      <c r="H38" s="19" t="str">
        <f>IF(ISBLANK(Bibelstellen!$B38),IF(ISBLANK(Bibelstellen!I38),"",Bibelstellen!I38),"")</f>
        <v/>
      </c>
    </row>
    <row r="39" spans="1:8" x14ac:dyDescent="0.2">
      <c r="A39" s="10" t="str">
        <f>IF(ISBLANK(Bibelstellen!$B39),IF(ISBLANK(Bibelstellen!A39),"",Bibelstellen!A39),"")</f>
        <v/>
      </c>
      <c r="B39" s="4" t="str">
        <f>IF(ISBLANK(Bibelstellen!$B39),IF(ISBLANK(Bibelstellen!C39),"",Bibelstellen!C39),"")</f>
        <v/>
      </c>
      <c r="C39" s="13" t="str">
        <f>IF(ISBLANK(Bibelstellen!$B39),IF(ISBLANK(Bibelstellen!D39),"",Bibelstellen!D39),"")</f>
        <v/>
      </c>
      <c r="D39" s="21" t="str">
        <f>IF(ISBLANK(Bibelstellen!$B39),IF(ISBLANK(Bibelstellen!E39),"",Bibelstellen!E39),"")</f>
        <v/>
      </c>
      <c r="E39" s="21" t="str">
        <f>IF(ISBLANK(Bibelstellen!$B39),IF(ISBLANK(Bibelstellen!F39),"",Bibelstellen!F39),"")</f>
        <v/>
      </c>
      <c r="F39" s="32" t="str">
        <f>IF(ISBLANK(Bibelstellen!$B39),IF(ISBLANK(Bibelstellen!G39),"",Bibelstellen!G39),"")</f>
        <v/>
      </c>
      <c r="G39" s="32" t="str">
        <f>IF(ISBLANK(Bibelstellen!$B39),IF(ISBLANK(Bibelstellen!H39),"",Bibelstellen!H39),"")</f>
        <v/>
      </c>
      <c r="H39" s="19" t="str">
        <f>IF(ISBLANK(Bibelstellen!$B39),IF(ISBLANK(Bibelstellen!I39),"",Bibelstellen!I39),"")</f>
        <v/>
      </c>
    </row>
    <row r="40" spans="1:8" x14ac:dyDescent="0.2">
      <c r="A40" s="10" t="str">
        <f>IF(ISBLANK(Bibelstellen!$B40),IF(ISBLANK(Bibelstellen!A40),"",Bibelstellen!A40),"")</f>
        <v/>
      </c>
      <c r="B40" s="4" t="str">
        <f>IF(ISBLANK(Bibelstellen!$B40),IF(ISBLANK(Bibelstellen!C40),"",Bibelstellen!C40),"")</f>
        <v/>
      </c>
      <c r="C40" s="13" t="str">
        <f>IF(ISBLANK(Bibelstellen!$B40),IF(ISBLANK(Bibelstellen!D40),"",Bibelstellen!D40),"")</f>
        <v/>
      </c>
      <c r="D40" s="21" t="str">
        <f>IF(ISBLANK(Bibelstellen!$B40),IF(ISBLANK(Bibelstellen!E40),"",Bibelstellen!E40),"")</f>
        <v/>
      </c>
      <c r="E40" s="21" t="str">
        <f>IF(ISBLANK(Bibelstellen!$B40),IF(ISBLANK(Bibelstellen!F40),"",Bibelstellen!F40),"")</f>
        <v/>
      </c>
      <c r="F40" s="32" t="str">
        <f>IF(ISBLANK(Bibelstellen!$B40),IF(ISBLANK(Bibelstellen!G40),"",Bibelstellen!G40),"")</f>
        <v/>
      </c>
      <c r="G40" s="32" t="str">
        <f>IF(ISBLANK(Bibelstellen!$B40),IF(ISBLANK(Bibelstellen!H40),"",Bibelstellen!H40),"")</f>
        <v/>
      </c>
      <c r="H40" s="19" t="str">
        <f>IF(ISBLANK(Bibelstellen!$B40),IF(ISBLANK(Bibelstellen!I40),"",Bibelstellen!I40),"")</f>
        <v/>
      </c>
    </row>
    <row r="41" spans="1:8" x14ac:dyDescent="0.2">
      <c r="A41" s="10" t="str">
        <f>IF(ISBLANK(Bibelstellen!$B41),IF(ISBLANK(Bibelstellen!A41),"",Bibelstellen!A41),"")</f>
        <v/>
      </c>
      <c r="B41" s="4" t="str">
        <f>IF(ISBLANK(Bibelstellen!$B41),IF(ISBLANK(Bibelstellen!C41),"",Bibelstellen!C41),"")</f>
        <v/>
      </c>
      <c r="C41" s="13" t="str">
        <f>IF(ISBLANK(Bibelstellen!$B41),IF(ISBLANK(Bibelstellen!D41),"",Bibelstellen!D41),"")</f>
        <v/>
      </c>
      <c r="D41" s="21" t="str">
        <f>IF(ISBLANK(Bibelstellen!$B41),IF(ISBLANK(Bibelstellen!E41),"",Bibelstellen!E41),"")</f>
        <v/>
      </c>
      <c r="E41" s="21" t="str">
        <f>IF(ISBLANK(Bibelstellen!$B41),IF(ISBLANK(Bibelstellen!F41),"",Bibelstellen!F41),"")</f>
        <v/>
      </c>
      <c r="F41" s="32" t="str">
        <f>IF(ISBLANK(Bibelstellen!$B41),IF(ISBLANK(Bibelstellen!G41),"",Bibelstellen!G41),"")</f>
        <v/>
      </c>
      <c r="G41" s="32" t="str">
        <f>IF(ISBLANK(Bibelstellen!$B41),IF(ISBLANK(Bibelstellen!H41),"",Bibelstellen!H41),"")</f>
        <v/>
      </c>
      <c r="H41" s="19" t="str">
        <f>IF(ISBLANK(Bibelstellen!$B41),IF(ISBLANK(Bibelstellen!I41),"",Bibelstellen!I41),"")</f>
        <v/>
      </c>
    </row>
    <row r="42" spans="1:8" x14ac:dyDescent="0.2">
      <c r="A42" s="10" t="str">
        <f>IF(ISBLANK(Bibelstellen!$B42),IF(ISBLANK(Bibelstellen!A42),"",Bibelstellen!A42),"")</f>
        <v/>
      </c>
      <c r="B42" s="4" t="str">
        <f>IF(ISBLANK(Bibelstellen!$B42),IF(ISBLANK(Bibelstellen!C42),"",Bibelstellen!C42),"")</f>
        <v/>
      </c>
      <c r="C42" s="13" t="str">
        <f>IF(ISBLANK(Bibelstellen!$B42),IF(ISBLANK(Bibelstellen!D42),"",Bibelstellen!D42),"")</f>
        <v/>
      </c>
      <c r="D42" s="21" t="str">
        <f>IF(ISBLANK(Bibelstellen!$B42),IF(ISBLANK(Bibelstellen!E42),"",Bibelstellen!E42),"")</f>
        <v/>
      </c>
      <c r="E42" s="21" t="str">
        <f>IF(ISBLANK(Bibelstellen!$B42),IF(ISBLANK(Bibelstellen!F42),"",Bibelstellen!F42),"")</f>
        <v/>
      </c>
      <c r="F42" s="32" t="str">
        <f>IF(ISBLANK(Bibelstellen!$B42),IF(ISBLANK(Bibelstellen!G42),"",Bibelstellen!G42),"")</f>
        <v/>
      </c>
      <c r="G42" s="32" t="str">
        <f>IF(ISBLANK(Bibelstellen!$B42),IF(ISBLANK(Bibelstellen!H42),"",Bibelstellen!H42),"")</f>
        <v/>
      </c>
      <c r="H42" s="19" t="str">
        <f>IF(ISBLANK(Bibelstellen!$B42),IF(ISBLANK(Bibelstellen!I42),"",Bibelstellen!I42),"")</f>
        <v/>
      </c>
    </row>
    <row r="43" spans="1:8" x14ac:dyDescent="0.2">
      <c r="A43" s="10" t="str">
        <f>IF(ISBLANK(Bibelstellen!$B43),IF(ISBLANK(Bibelstellen!A43),"",Bibelstellen!A43),"")</f>
        <v/>
      </c>
      <c r="B43" s="4" t="str">
        <f>IF(ISBLANK(Bibelstellen!$B43),IF(ISBLANK(Bibelstellen!C43),"",Bibelstellen!C43),"")</f>
        <v/>
      </c>
      <c r="C43" s="13" t="str">
        <f>IF(ISBLANK(Bibelstellen!$B43),IF(ISBLANK(Bibelstellen!D43),"",Bibelstellen!D43),"")</f>
        <v/>
      </c>
      <c r="D43" s="21" t="str">
        <f>IF(ISBLANK(Bibelstellen!$B43),IF(ISBLANK(Bibelstellen!E43),"",Bibelstellen!E43),"")</f>
        <v/>
      </c>
      <c r="E43" s="21" t="str">
        <f>IF(ISBLANK(Bibelstellen!$B43),IF(ISBLANK(Bibelstellen!F43),"",Bibelstellen!F43),"")</f>
        <v/>
      </c>
      <c r="F43" s="32" t="str">
        <f>IF(ISBLANK(Bibelstellen!$B43),IF(ISBLANK(Bibelstellen!G43),"",Bibelstellen!G43),"")</f>
        <v/>
      </c>
      <c r="G43" s="32" t="str">
        <f>IF(ISBLANK(Bibelstellen!$B43),IF(ISBLANK(Bibelstellen!H43),"",Bibelstellen!H43),"")</f>
        <v/>
      </c>
      <c r="H43" s="19" t="str">
        <f>IF(ISBLANK(Bibelstellen!$B43),IF(ISBLANK(Bibelstellen!I43),"",Bibelstellen!I43),"")</f>
        <v/>
      </c>
    </row>
    <row r="44" spans="1:8" x14ac:dyDescent="0.2">
      <c r="A44" s="10" t="str">
        <f>IF(ISBLANK(Bibelstellen!$B44),IF(ISBLANK(Bibelstellen!A44),"",Bibelstellen!A44),"")</f>
        <v/>
      </c>
      <c r="B44" s="4" t="str">
        <f>IF(ISBLANK(Bibelstellen!$B44),IF(ISBLANK(Bibelstellen!C44),"",Bibelstellen!C44),"")</f>
        <v/>
      </c>
      <c r="C44" s="13" t="str">
        <f>IF(ISBLANK(Bibelstellen!$B44),IF(ISBLANK(Bibelstellen!D44),"",Bibelstellen!D44),"")</f>
        <v/>
      </c>
      <c r="D44" s="21" t="str">
        <f>IF(ISBLANK(Bibelstellen!$B44),IF(ISBLANK(Bibelstellen!E44),"",Bibelstellen!E44),"")</f>
        <v/>
      </c>
      <c r="E44" s="21" t="str">
        <f>IF(ISBLANK(Bibelstellen!$B44),IF(ISBLANK(Bibelstellen!F44),"",Bibelstellen!F44),"")</f>
        <v/>
      </c>
      <c r="F44" s="32" t="str">
        <f>IF(ISBLANK(Bibelstellen!$B44),IF(ISBLANK(Bibelstellen!G44),"",Bibelstellen!G44),"")</f>
        <v/>
      </c>
      <c r="G44" s="32" t="str">
        <f>IF(ISBLANK(Bibelstellen!$B44),IF(ISBLANK(Bibelstellen!H44),"",Bibelstellen!H44),"")</f>
        <v/>
      </c>
      <c r="H44" s="19" t="str">
        <f>IF(ISBLANK(Bibelstellen!$B44),IF(ISBLANK(Bibelstellen!I44),"",Bibelstellen!I44),"")</f>
        <v/>
      </c>
    </row>
    <row r="45" spans="1:8" x14ac:dyDescent="0.2">
      <c r="A45" s="10" t="str">
        <f>IF(ISBLANK(Bibelstellen!$B45),IF(ISBLANK(Bibelstellen!A45),"",Bibelstellen!A45),"")</f>
        <v/>
      </c>
      <c r="B45" s="4" t="str">
        <f>IF(ISBLANK(Bibelstellen!$B45),IF(ISBLANK(Bibelstellen!C45),"",Bibelstellen!C45),"")</f>
        <v/>
      </c>
      <c r="C45" s="13" t="str">
        <f>IF(ISBLANK(Bibelstellen!$B45),IF(ISBLANK(Bibelstellen!D45),"",Bibelstellen!D45),"")</f>
        <v/>
      </c>
      <c r="D45" s="21" t="str">
        <f>IF(ISBLANK(Bibelstellen!$B45),IF(ISBLANK(Bibelstellen!E45),"",Bibelstellen!E45),"")</f>
        <v/>
      </c>
      <c r="E45" s="21" t="str">
        <f>IF(ISBLANK(Bibelstellen!$B45),IF(ISBLANK(Bibelstellen!F45),"",Bibelstellen!F45),"")</f>
        <v/>
      </c>
      <c r="F45" s="32" t="str">
        <f>IF(ISBLANK(Bibelstellen!$B45),IF(ISBLANK(Bibelstellen!G45),"",Bibelstellen!G45),"")</f>
        <v/>
      </c>
      <c r="G45" s="32" t="str">
        <f>IF(ISBLANK(Bibelstellen!$B45),IF(ISBLANK(Bibelstellen!H45),"",Bibelstellen!H45),"")</f>
        <v/>
      </c>
      <c r="H45" s="19" t="str">
        <f>IF(ISBLANK(Bibelstellen!$B45),IF(ISBLANK(Bibelstellen!I45),"",Bibelstellen!I45),"")</f>
        <v/>
      </c>
    </row>
    <row r="46" spans="1:8" x14ac:dyDescent="0.2">
      <c r="A46" s="10" t="str">
        <f>IF(ISBLANK(Bibelstellen!$B46),IF(ISBLANK(Bibelstellen!A46),"",Bibelstellen!A46),"")</f>
        <v/>
      </c>
      <c r="B46" s="4" t="str">
        <f>IF(ISBLANK(Bibelstellen!$B46),IF(ISBLANK(Bibelstellen!C46),"",Bibelstellen!C46),"")</f>
        <v/>
      </c>
      <c r="C46" s="13" t="str">
        <f>IF(ISBLANK(Bibelstellen!$B46),IF(ISBLANK(Bibelstellen!D46),"",Bibelstellen!D46),"")</f>
        <v/>
      </c>
      <c r="D46" s="21" t="str">
        <f>IF(ISBLANK(Bibelstellen!$B46),IF(ISBLANK(Bibelstellen!E46),"",Bibelstellen!E46),"")</f>
        <v/>
      </c>
      <c r="E46" s="21" t="str">
        <f>IF(ISBLANK(Bibelstellen!$B46),IF(ISBLANK(Bibelstellen!F46),"",Bibelstellen!F46),"")</f>
        <v/>
      </c>
      <c r="F46" s="32" t="str">
        <f>IF(ISBLANK(Bibelstellen!$B46),IF(ISBLANK(Bibelstellen!G46),"",Bibelstellen!G46),"")</f>
        <v/>
      </c>
      <c r="G46" s="32" t="str">
        <f>IF(ISBLANK(Bibelstellen!$B46),IF(ISBLANK(Bibelstellen!H46),"",Bibelstellen!H46),"")</f>
        <v/>
      </c>
      <c r="H46" s="19" t="str">
        <f>IF(ISBLANK(Bibelstellen!$B46),IF(ISBLANK(Bibelstellen!I46),"",Bibelstellen!I46),"")</f>
        <v/>
      </c>
    </row>
    <row r="47" spans="1:8" x14ac:dyDescent="0.2">
      <c r="A47" s="10" t="str">
        <f>IF(ISBLANK(Bibelstellen!$B47),IF(ISBLANK(Bibelstellen!A47),"",Bibelstellen!A47),"")</f>
        <v/>
      </c>
      <c r="B47" s="4" t="str">
        <f>IF(ISBLANK(Bibelstellen!$B47),IF(ISBLANK(Bibelstellen!C47),"",Bibelstellen!C47),"")</f>
        <v/>
      </c>
      <c r="C47" s="13" t="str">
        <f>IF(ISBLANK(Bibelstellen!$B47),IF(ISBLANK(Bibelstellen!D47),"",Bibelstellen!D47),"")</f>
        <v/>
      </c>
      <c r="D47" s="21" t="str">
        <f>IF(ISBLANK(Bibelstellen!$B47),IF(ISBLANK(Bibelstellen!E47),"",Bibelstellen!E47),"")</f>
        <v/>
      </c>
      <c r="E47" s="21" t="str">
        <f>IF(ISBLANK(Bibelstellen!$B47),IF(ISBLANK(Bibelstellen!F47),"",Bibelstellen!F47),"")</f>
        <v/>
      </c>
      <c r="F47" s="32" t="str">
        <f>IF(ISBLANK(Bibelstellen!$B47),IF(ISBLANK(Bibelstellen!G47),"",Bibelstellen!G47),"")</f>
        <v/>
      </c>
      <c r="G47" s="32" t="str">
        <f>IF(ISBLANK(Bibelstellen!$B47),IF(ISBLANK(Bibelstellen!H47),"",Bibelstellen!H47),"")</f>
        <v/>
      </c>
      <c r="H47" s="19" t="str">
        <f>IF(ISBLANK(Bibelstellen!$B47),IF(ISBLANK(Bibelstellen!I47),"",Bibelstellen!I47),"")</f>
        <v/>
      </c>
    </row>
    <row r="48" spans="1:8" x14ac:dyDescent="0.2">
      <c r="A48" s="10" t="str">
        <f>IF(ISBLANK(Bibelstellen!$B48),IF(ISBLANK(Bibelstellen!A48),"",Bibelstellen!A48),"")</f>
        <v/>
      </c>
      <c r="B48" s="4" t="str">
        <f>IF(ISBLANK(Bibelstellen!$B48),IF(ISBLANK(Bibelstellen!C48),"",Bibelstellen!C48),"")</f>
        <v/>
      </c>
      <c r="C48" s="13" t="str">
        <f>IF(ISBLANK(Bibelstellen!$B48),IF(ISBLANK(Bibelstellen!D48),"",Bibelstellen!D48),"")</f>
        <v/>
      </c>
      <c r="D48" s="21" t="str">
        <f>IF(ISBLANK(Bibelstellen!$B48),IF(ISBLANK(Bibelstellen!E48),"",Bibelstellen!E48),"")</f>
        <v/>
      </c>
      <c r="E48" s="21" t="str">
        <f>IF(ISBLANK(Bibelstellen!$B48),IF(ISBLANK(Bibelstellen!F48),"",Bibelstellen!F48),"")</f>
        <v/>
      </c>
      <c r="F48" s="32" t="str">
        <f>IF(ISBLANK(Bibelstellen!$B48),IF(ISBLANK(Bibelstellen!G48),"",Bibelstellen!G48),"")</f>
        <v/>
      </c>
      <c r="G48" s="32" t="str">
        <f>IF(ISBLANK(Bibelstellen!$B48),IF(ISBLANK(Bibelstellen!H48),"",Bibelstellen!H48),"")</f>
        <v/>
      </c>
      <c r="H48" s="19" t="str">
        <f>IF(ISBLANK(Bibelstellen!$B48),IF(ISBLANK(Bibelstellen!I48),"",Bibelstellen!I48),"")</f>
        <v/>
      </c>
    </row>
    <row r="49" spans="1:8" x14ac:dyDescent="0.2">
      <c r="A49" s="10" t="str">
        <f>IF(ISBLANK(Bibelstellen!$B49),IF(ISBLANK(Bibelstellen!A49),"",Bibelstellen!A49),"")</f>
        <v/>
      </c>
      <c r="B49" s="4" t="str">
        <f>IF(ISBLANK(Bibelstellen!$B49),IF(ISBLANK(Bibelstellen!C49),"",Bibelstellen!C49),"")</f>
        <v/>
      </c>
      <c r="C49" s="13" t="str">
        <f>IF(ISBLANK(Bibelstellen!$B49),IF(ISBLANK(Bibelstellen!D49),"",Bibelstellen!D49),"")</f>
        <v/>
      </c>
      <c r="D49" s="21" t="str">
        <f>IF(ISBLANK(Bibelstellen!$B49),IF(ISBLANK(Bibelstellen!E49),"",Bibelstellen!E49),"")</f>
        <v/>
      </c>
      <c r="E49" s="21" t="str">
        <f>IF(ISBLANK(Bibelstellen!$B49),IF(ISBLANK(Bibelstellen!F49),"",Bibelstellen!F49),"")</f>
        <v/>
      </c>
      <c r="F49" s="32" t="str">
        <f>IF(ISBLANK(Bibelstellen!$B49),IF(ISBLANK(Bibelstellen!G49),"",Bibelstellen!G49),"")</f>
        <v/>
      </c>
      <c r="G49" s="32" t="str">
        <f>IF(ISBLANK(Bibelstellen!$B49),IF(ISBLANK(Bibelstellen!H49),"",Bibelstellen!H49),"")</f>
        <v/>
      </c>
      <c r="H49" s="19" t="str">
        <f>IF(ISBLANK(Bibelstellen!$B49),IF(ISBLANK(Bibelstellen!I49),"",Bibelstellen!I49),"")</f>
        <v/>
      </c>
    </row>
    <row r="50" spans="1:8" x14ac:dyDescent="0.2">
      <c r="A50" s="10" t="str">
        <f>IF(ISBLANK(Bibelstellen!$B50),IF(ISBLANK(Bibelstellen!A50),"",Bibelstellen!A50),"")</f>
        <v/>
      </c>
      <c r="B50" s="4" t="str">
        <f>IF(ISBLANK(Bibelstellen!$B50),IF(ISBLANK(Bibelstellen!C50),"",Bibelstellen!C50),"")</f>
        <v/>
      </c>
      <c r="C50" s="13" t="str">
        <f>IF(ISBLANK(Bibelstellen!$B50),IF(ISBLANK(Bibelstellen!D50),"",Bibelstellen!D50),"")</f>
        <v/>
      </c>
      <c r="D50" s="21" t="str">
        <f>IF(ISBLANK(Bibelstellen!$B50),IF(ISBLANK(Bibelstellen!E50),"",Bibelstellen!E50),"")</f>
        <v/>
      </c>
      <c r="E50" s="21" t="str">
        <f>IF(ISBLANK(Bibelstellen!$B50),IF(ISBLANK(Bibelstellen!F50),"",Bibelstellen!F50),"")</f>
        <v/>
      </c>
      <c r="F50" s="32" t="str">
        <f>IF(ISBLANK(Bibelstellen!$B50),IF(ISBLANK(Bibelstellen!G50),"",Bibelstellen!G50),"")</f>
        <v/>
      </c>
      <c r="G50" s="32" t="str">
        <f>IF(ISBLANK(Bibelstellen!$B50),IF(ISBLANK(Bibelstellen!H50),"",Bibelstellen!H50),"")</f>
        <v/>
      </c>
      <c r="H50" s="19" t="str">
        <f>IF(ISBLANK(Bibelstellen!$B50),IF(ISBLANK(Bibelstellen!I50),"",Bibelstellen!I50),"")</f>
        <v/>
      </c>
    </row>
    <row r="51" spans="1:8" x14ac:dyDescent="0.2">
      <c r="A51" s="10" t="str">
        <f>IF(ISBLANK(Bibelstellen!$B51),IF(ISBLANK(Bibelstellen!A51),"",Bibelstellen!A51),"")</f>
        <v/>
      </c>
      <c r="B51" s="4" t="str">
        <f>IF(ISBLANK(Bibelstellen!$B51),IF(ISBLANK(Bibelstellen!C51),"",Bibelstellen!C51),"")</f>
        <v/>
      </c>
      <c r="C51" s="13" t="str">
        <f>IF(ISBLANK(Bibelstellen!$B51),IF(ISBLANK(Bibelstellen!D51),"",Bibelstellen!D51),"")</f>
        <v/>
      </c>
      <c r="D51" s="21" t="str">
        <f>IF(ISBLANK(Bibelstellen!$B51),IF(ISBLANK(Bibelstellen!E51),"",Bibelstellen!E51),"")</f>
        <v/>
      </c>
      <c r="E51" s="21" t="str">
        <f>IF(ISBLANK(Bibelstellen!$B51),IF(ISBLANK(Bibelstellen!F51),"",Bibelstellen!F51),"")</f>
        <v/>
      </c>
      <c r="F51" s="32" t="str">
        <f>IF(ISBLANK(Bibelstellen!$B51),IF(ISBLANK(Bibelstellen!G51),"",Bibelstellen!G51),"")</f>
        <v/>
      </c>
      <c r="G51" s="32" t="str">
        <f>IF(ISBLANK(Bibelstellen!$B51),IF(ISBLANK(Bibelstellen!H51),"",Bibelstellen!H51),"")</f>
        <v/>
      </c>
      <c r="H51" s="19" t="str">
        <f>IF(ISBLANK(Bibelstellen!$B51),IF(ISBLANK(Bibelstellen!I51),"",Bibelstellen!I51),"")</f>
        <v/>
      </c>
    </row>
    <row r="52" spans="1:8" x14ac:dyDescent="0.2">
      <c r="A52" s="10" t="str">
        <f>IF(ISBLANK(Bibelstellen!$B52),IF(ISBLANK(Bibelstellen!A52),"",Bibelstellen!A52),"")</f>
        <v/>
      </c>
      <c r="B52" s="4" t="str">
        <f>IF(ISBLANK(Bibelstellen!$B52),IF(ISBLANK(Bibelstellen!C52),"",Bibelstellen!C52),"")</f>
        <v/>
      </c>
      <c r="C52" s="13" t="str">
        <f>IF(ISBLANK(Bibelstellen!$B52),IF(ISBLANK(Bibelstellen!D52),"",Bibelstellen!D52),"")</f>
        <v/>
      </c>
      <c r="D52" s="21" t="str">
        <f>IF(ISBLANK(Bibelstellen!$B52),IF(ISBLANK(Bibelstellen!E52),"",Bibelstellen!E52),"")</f>
        <v/>
      </c>
      <c r="E52" s="21" t="str">
        <f>IF(ISBLANK(Bibelstellen!$B52),IF(ISBLANK(Bibelstellen!F52),"",Bibelstellen!F52),"")</f>
        <v/>
      </c>
      <c r="F52" s="32" t="str">
        <f>IF(ISBLANK(Bibelstellen!$B52),IF(ISBLANK(Bibelstellen!G52),"",Bibelstellen!G52),"")</f>
        <v/>
      </c>
      <c r="G52" s="32" t="str">
        <f>IF(ISBLANK(Bibelstellen!$B52),IF(ISBLANK(Bibelstellen!H52),"",Bibelstellen!H52),"")</f>
        <v/>
      </c>
      <c r="H52" s="19" t="str">
        <f>IF(ISBLANK(Bibelstellen!$B52),IF(ISBLANK(Bibelstellen!I52),"",Bibelstellen!I52),"")</f>
        <v/>
      </c>
    </row>
    <row r="53" spans="1:8" x14ac:dyDescent="0.2">
      <c r="A53" s="10" t="str">
        <f>IF(ISBLANK(Bibelstellen!$B53),IF(ISBLANK(Bibelstellen!A53),"",Bibelstellen!A53),"")</f>
        <v/>
      </c>
      <c r="B53" s="4" t="str">
        <f>IF(ISBLANK(Bibelstellen!$B53),IF(ISBLANK(Bibelstellen!C53),"",Bibelstellen!C53),"")</f>
        <v/>
      </c>
      <c r="C53" s="13" t="str">
        <f>IF(ISBLANK(Bibelstellen!$B53),IF(ISBLANK(Bibelstellen!D53),"",Bibelstellen!D53),"")</f>
        <v/>
      </c>
      <c r="D53" s="21" t="str">
        <f>IF(ISBLANK(Bibelstellen!$B53),IF(ISBLANK(Bibelstellen!E53),"",Bibelstellen!E53),"")</f>
        <v/>
      </c>
      <c r="E53" s="21" t="str">
        <f>IF(ISBLANK(Bibelstellen!$B53),IF(ISBLANK(Bibelstellen!F53),"",Bibelstellen!F53),"")</f>
        <v/>
      </c>
      <c r="F53" s="32" t="str">
        <f>IF(ISBLANK(Bibelstellen!$B53),IF(ISBLANK(Bibelstellen!G53),"",Bibelstellen!G53),"")</f>
        <v/>
      </c>
      <c r="G53" s="32" t="str">
        <f>IF(ISBLANK(Bibelstellen!$B53),IF(ISBLANK(Bibelstellen!H53),"",Bibelstellen!H53),"")</f>
        <v/>
      </c>
      <c r="H53" s="19" t="str">
        <f>IF(ISBLANK(Bibelstellen!$B53),IF(ISBLANK(Bibelstellen!I53),"",Bibelstellen!I53),"")</f>
        <v/>
      </c>
    </row>
    <row r="54" spans="1:8" x14ac:dyDescent="0.2">
      <c r="A54" s="10" t="str">
        <f>IF(ISBLANK(Bibelstellen!$B54),IF(ISBLANK(Bibelstellen!A54),"",Bibelstellen!A54),"")</f>
        <v/>
      </c>
      <c r="B54" s="4" t="str">
        <f>IF(ISBLANK(Bibelstellen!$B54),IF(ISBLANK(Bibelstellen!C54),"",Bibelstellen!C54),"")</f>
        <v/>
      </c>
      <c r="C54" s="13" t="str">
        <f>IF(ISBLANK(Bibelstellen!$B54),IF(ISBLANK(Bibelstellen!D54),"",Bibelstellen!D54),"")</f>
        <v/>
      </c>
      <c r="D54" s="21" t="str">
        <f>IF(ISBLANK(Bibelstellen!$B54),IF(ISBLANK(Bibelstellen!E54),"",Bibelstellen!E54),"")</f>
        <v/>
      </c>
      <c r="E54" s="21" t="str">
        <f>IF(ISBLANK(Bibelstellen!$B54),IF(ISBLANK(Bibelstellen!F54),"",Bibelstellen!F54),"")</f>
        <v/>
      </c>
      <c r="F54" s="32" t="str">
        <f>IF(ISBLANK(Bibelstellen!$B54),IF(ISBLANK(Bibelstellen!G54),"",Bibelstellen!G54),"")</f>
        <v/>
      </c>
      <c r="G54" s="32" t="str">
        <f>IF(ISBLANK(Bibelstellen!$B54),IF(ISBLANK(Bibelstellen!H54),"",Bibelstellen!H54),"")</f>
        <v/>
      </c>
      <c r="H54" s="19" t="str">
        <f>IF(ISBLANK(Bibelstellen!$B54),IF(ISBLANK(Bibelstellen!I54),"",Bibelstellen!I54),"")</f>
        <v/>
      </c>
    </row>
    <row r="55" spans="1:8" x14ac:dyDescent="0.2">
      <c r="A55" s="10" t="str">
        <f>IF(ISBLANK(Bibelstellen!$B55),IF(ISBLANK(Bibelstellen!A55),"",Bibelstellen!A55),"")</f>
        <v/>
      </c>
      <c r="B55" s="4" t="str">
        <f>IF(ISBLANK(Bibelstellen!$B55),IF(ISBLANK(Bibelstellen!C55),"",Bibelstellen!C55),"")</f>
        <v/>
      </c>
      <c r="C55" s="13" t="str">
        <f>IF(ISBLANK(Bibelstellen!$B55),IF(ISBLANK(Bibelstellen!D55),"",Bibelstellen!D55),"")</f>
        <v/>
      </c>
      <c r="D55" s="21" t="str">
        <f>IF(ISBLANK(Bibelstellen!$B55),IF(ISBLANK(Bibelstellen!E55),"",Bibelstellen!E55),"")</f>
        <v/>
      </c>
      <c r="E55" s="21" t="str">
        <f>IF(ISBLANK(Bibelstellen!$B55),IF(ISBLANK(Bibelstellen!F55),"",Bibelstellen!F55),"")</f>
        <v/>
      </c>
      <c r="F55" s="32" t="str">
        <f>IF(ISBLANK(Bibelstellen!$B55),IF(ISBLANK(Bibelstellen!G55),"",Bibelstellen!G55),"")</f>
        <v/>
      </c>
      <c r="G55" s="32" t="str">
        <f>IF(ISBLANK(Bibelstellen!$B55),IF(ISBLANK(Bibelstellen!H55),"",Bibelstellen!H55),"")</f>
        <v/>
      </c>
      <c r="H55" s="19" t="str">
        <f>IF(ISBLANK(Bibelstellen!$B55),IF(ISBLANK(Bibelstellen!I55),"",Bibelstellen!I55),"")</f>
        <v/>
      </c>
    </row>
    <row r="56" spans="1:8" x14ac:dyDescent="0.2">
      <c r="A56" s="10" t="str">
        <f>IF(ISBLANK(Bibelstellen!$B56),IF(ISBLANK(Bibelstellen!A56),"",Bibelstellen!A56),"")</f>
        <v/>
      </c>
      <c r="B56" s="4" t="str">
        <f>IF(ISBLANK(Bibelstellen!$B56),IF(ISBLANK(Bibelstellen!C56),"",Bibelstellen!C56),"")</f>
        <v/>
      </c>
      <c r="C56" s="13" t="str">
        <f>IF(ISBLANK(Bibelstellen!$B56),IF(ISBLANK(Bibelstellen!D56),"",Bibelstellen!D56),"")</f>
        <v/>
      </c>
      <c r="D56" s="21" t="str">
        <f>IF(ISBLANK(Bibelstellen!$B56),IF(ISBLANK(Bibelstellen!E56),"",Bibelstellen!E56),"")</f>
        <v/>
      </c>
      <c r="E56" s="21" t="str">
        <f>IF(ISBLANK(Bibelstellen!$B56),IF(ISBLANK(Bibelstellen!F56),"",Bibelstellen!F56),"")</f>
        <v/>
      </c>
      <c r="F56" s="32" t="str">
        <f>IF(ISBLANK(Bibelstellen!$B56),IF(ISBLANK(Bibelstellen!G56),"",Bibelstellen!G56),"")</f>
        <v/>
      </c>
      <c r="G56" s="32" t="str">
        <f>IF(ISBLANK(Bibelstellen!$B56),IF(ISBLANK(Bibelstellen!H56),"",Bibelstellen!H56),"")</f>
        <v/>
      </c>
      <c r="H56" s="19" t="str">
        <f>IF(ISBLANK(Bibelstellen!$B56),IF(ISBLANK(Bibelstellen!I56),"",Bibelstellen!I56),"")</f>
        <v/>
      </c>
    </row>
    <row r="57" spans="1:8" x14ac:dyDescent="0.2">
      <c r="A57" s="10" t="str">
        <f>IF(ISBLANK(Bibelstellen!$B57),IF(ISBLANK(Bibelstellen!A57),"",Bibelstellen!A57),"")</f>
        <v/>
      </c>
      <c r="B57" s="4" t="str">
        <f>IF(ISBLANK(Bibelstellen!$B57),IF(ISBLANK(Bibelstellen!C57),"",Bibelstellen!C57),"")</f>
        <v/>
      </c>
      <c r="C57" s="13" t="str">
        <f>IF(ISBLANK(Bibelstellen!$B57),IF(ISBLANK(Bibelstellen!D57),"",Bibelstellen!D57),"")</f>
        <v/>
      </c>
      <c r="D57" s="21" t="str">
        <f>IF(ISBLANK(Bibelstellen!$B57),IF(ISBLANK(Bibelstellen!E57),"",Bibelstellen!E57),"")</f>
        <v/>
      </c>
      <c r="E57" s="21" t="str">
        <f>IF(ISBLANK(Bibelstellen!$B57),IF(ISBLANK(Bibelstellen!F57),"",Bibelstellen!F57),"")</f>
        <v/>
      </c>
      <c r="F57" s="32" t="str">
        <f>IF(ISBLANK(Bibelstellen!$B57),IF(ISBLANK(Bibelstellen!G57),"",Bibelstellen!G57),"")</f>
        <v/>
      </c>
      <c r="G57" s="32" t="str">
        <f>IF(ISBLANK(Bibelstellen!$B57),IF(ISBLANK(Bibelstellen!H57),"",Bibelstellen!H57),"")</f>
        <v/>
      </c>
      <c r="H57" s="19" t="str">
        <f>IF(ISBLANK(Bibelstellen!$B57),IF(ISBLANK(Bibelstellen!I57),"",Bibelstellen!I57),"")</f>
        <v/>
      </c>
    </row>
    <row r="58" spans="1:8" x14ac:dyDescent="0.2">
      <c r="A58" s="10" t="str">
        <f>IF(ISBLANK(Bibelstellen!$B58),IF(ISBLANK(Bibelstellen!A58),"",Bibelstellen!A58),"")</f>
        <v/>
      </c>
      <c r="B58" s="4" t="str">
        <f>IF(ISBLANK(Bibelstellen!$B58),IF(ISBLANK(Bibelstellen!C58),"",Bibelstellen!C58),"")</f>
        <v/>
      </c>
      <c r="C58" s="13" t="str">
        <f>IF(ISBLANK(Bibelstellen!$B58),IF(ISBLANK(Bibelstellen!D58),"",Bibelstellen!D58),"")</f>
        <v/>
      </c>
      <c r="D58" s="21" t="str">
        <f>IF(ISBLANK(Bibelstellen!$B58),IF(ISBLANK(Bibelstellen!E58),"",Bibelstellen!E58),"")</f>
        <v/>
      </c>
      <c r="E58" s="21" t="str">
        <f>IF(ISBLANK(Bibelstellen!$B58),IF(ISBLANK(Bibelstellen!F58),"",Bibelstellen!F58),"")</f>
        <v/>
      </c>
      <c r="F58" s="32" t="str">
        <f>IF(ISBLANK(Bibelstellen!$B58),IF(ISBLANK(Bibelstellen!G58),"",Bibelstellen!G58),"")</f>
        <v/>
      </c>
      <c r="G58" s="32" t="str">
        <f>IF(ISBLANK(Bibelstellen!$B58),IF(ISBLANK(Bibelstellen!H58),"",Bibelstellen!H58),"")</f>
        <v/>
      </c>
      <c r="H58" s="19" t="str">
        <f>IF(ISBLANK(Bibelstellen!$B58),IF(ISBLANK(Bibelstellen!I58),"",Bibelstellen!I58),"")</f>
        <v/>
      </c>
    </row>
    <row r="59" spans="1:8" x14ac:dyDescent="0.2">
      <c r="A59" s="10" t="str">
        <f>IF(ISBLANK(Bibelstellen!$B59),IF(ISBLANK(Bibelstellen!A59),"",Bibelstellen!A59),"")</f>
        <v/>
      </c>
      <c r="B59" s="4" t="str">
        <f>IF(ISBLANK(Bibelstellen!$B59),IF(ISBLANK(Bibelstellen!C59),"",Bibelstellen!C59),"")</f>
        <v/>
      </c>
      <c r="C59" s="13" t="str">
        <f>IF(ISBLANK(Bibelstellen!$B59),IF(ISBLANK(Bibelstellen!D59),"",Bibelstellen!D59),"")</f>
        <v/>
      </c>
      <c r="D59" s="21" t="str">
        <f>IF(ISBLANK(Bibelstellen!$B59),IF(ISBLANK(Bibelstellen!E59),"",Bibelstellen!E59),"")</f>
        <v/>
      </c>
      <c r="E59" s="21" t="str">
        <f>IF(ISBLANK(Bibelstellen!$B59),IF(ISBLANK(Bibelstellen!F59),"",Bibelstellen!F59),"")</f>
        <v/>
      </c>
      <c r="F59" s="32" t="str">
        <f>IF(ISBLANK(Bibelstellen!$B59),IF(ISBLANK(Bibelstellen!G59),"",Bibelstellen!G59),"")</f>
        <v/>
      </c>
      <c r="G59" s="32" t="str">
        <f>IF(ISBLANK(Bibelstellen!$B59),IF(ISBLANK(Bibelstellen!H59),"",Bibelstellen!H59),"")</f>
        <v/>
      </c>
      <c r="H59" s="19" t="str">
        <f>IF(ISBLANK(Bibelstellen!$B59),IF(ISBLANK(Bibelstellen!I59),"",Bibelstellen!I59),"")</f>
        <v/>
      </c>
    </row>
    <row r="60" spans="1:8" x14ac:dyDescent="0.2">
      <c r="A60" s="10" t="str">
        <f>IF(ISBLANK(Bibelstellen!$B60),IF(ISBLANK(Bibelstellen!A60),"",Bibelstellen!A60),"")</f>
        <v/>
      </c>
      <c r="B60" s="4" t="str">
        <f>IF(ISBLANK(Bibelstellen!$B60),IF(ISBLANK(Bibelstellen!C60),"",Bibelstellen!C60),"")</f>
        <v/>
      </c>
      <c r="C60" s="13" t="str">
        <f>IF(ISBLANK(Bibelstellen!$B60),IF(ISBLANK(Bibelstellen!D60),"",Bibelstellen!D60),"")</f>
        <v/>
      </c>
      <c r="D60" s="21" t="str">
        <f>IF(ISBLANK(Bibelstellen!$B60),IF(ISBLANK(Bibelstellen!E60),"",Bibelstellen!E60),"")</f>
        <v/>
      </c>
      <c r="E60" s="21" t="str">
        <f>IF(ISBLANK(Bibelstellen!$B60),IF(ISBLANK(Bibelstellen!F60),"",Bibelstellen!F60),"")</f>
        <v/>
      </c>
      <c r="F60" s="32" t="str">
        <f>IF(ISBLANK(Bibelstellen!$B60),IF(ISBLANK(Bibelstellen!G60),"",Bibelstellen!G60),"")</f>
        <v/>
      </c>
      <c r="G60" s="32" t="str">
        <f>IF(ISBLANK(Bibelstellen!$B60),IF(ISBLANK(Bibelstellen!H60),"",Bibelstellen!H60),"")</f>
        <v/>
      </c>
      <c r="H60" s="19" t="str">
        <f>IF(ISBLANK(Bibelstellen!$B60),IF(ISBLANK(Bibelstellen!I60),"",Bibelstellen!I60),"")</f>
        <v/>
      </c>
    </row>
    <row r="61" spans="1:8" x14ac:dyDescent="0.2">
      <c r="A61" s="10" t="str">
        <f>IF(ISBLANK(Bibelstellen!$B61),IF(ISBLANK(Bibelstellen!A61),"",Bibelstellen!A61),"")</f>
        <v/>
      </c>
      <c r="B61" s="4" t="str">
        <f>IF(ISBLANK(Bibelstellen!$B61),IF(ISBLANK(Bibelstellen!C61),"",Bibelstellen!C61),"")</f>
        <v/>
      </c>
      <c r="C61" s="13" t="str">
        <f>IF(ISBLANK(Bibelstellen!$B61),IF(ISBLANK(Bibelstellen!D61),"",Bibelstellen!D61),"")</f>
        <v/>
      </c>
      <c r="D61" s="21" t="str">
        <f>IF(ISBLANK(Bibelstellen!$B61),IF(ISBLANK(Bibelstellen!E61),"",Bibelstellen!E61),"")</f>
        <v/>
      </c>
      <c r="E61" s="21" t="str">
        <f>IF(ISBLANK(Bibelstellen!$B61),IF(ISBLANK(Bibelstellen!F61),"",Bibelstellen!F61),"")</f>
        <v/>
      </c>
      <c r="F61" s="32" t="str">
        <f>IF(ISBLANK(Bibelstellen!$B61),IF(ISBLANK(Bibelstellen!G61),"",Bibelstellen!G61),"")</f>
        <v/>
      </c>
      <c r="G61" s="32" t="str">
        <f>IF(ISBLANK(Bibelstellen!$B61),IF(ISBLANK(Bibelstellen!H61),"",Bibelstellen!H61),"")</f>
        <v/>
      </c>
      <c r="H61" s="19" t="str">
        <f>IF(ISBLANK(Bibelstellen!$B61),IF(ISBLANK(Bibelstellen!I61),"",Bibelstellen!I61),"")</f>
        <v/>
      </c>
    </row>
    <row r="62" spans="1:8" x14ac:dyDescent="0.2">
      <c r="A62" s="10" t="str">
        <f>IF(ISBLANK(Bibelstellen!$B62),IF(ISBLANK(Bibelstellen!A62),"",Bibelstellen!A62),"")</f>
        <v/>
      </c>
      <c r="B62" s="4" t="str">
        <f>IF(ISBLANK(Bibelstellen!$B62),IF(ISBLANK(Bibelstellen!C62),"",Bibelstellen!C62),"")</f>
        <v/>
      </c>
      <c r="C62" s="13" t="str">
        <f>IF(ISBLANK(Bibelstellen!$B62),IF(ISBLANK(Bibelstellen!D62),"",Bibelstellen!D62),"")</f>
        <v/>
      </c>
      <c r="D62" s="21" t="str">
        <f>IF(ISBLANK(Bibelstellen!$B62),IF(ISBLANK(Bibelstellen!E62),"",Bibelstellen!E62),"")</f>
        <v/>
      </c>
      <c r="E62" s="21" t="str">
        <f>IF(ISBLANK(Bibelstellen!$B62),IF(ISBLANK(Bibelstellen!F62),"",Bibelstellen!F62),"")</f>
        <v/>
      </c>
      <c r="F62" s="32" t="str">
        <f>IF(ISBLANK(Bibelstellen!$B62),IF(ISBLANK(Bibelstellen!G62),"",Bibelstellen!G62),"")</f>
        <v/>
      </c>
      <c r="G62" s="32" t="str">
        <f>IF(ISBLANK(Bibelstellen!$B62),IF(ISBLANK(Bibelstellen!H62),"",Bibelstellen!H62),"")</f>
        <v/>
      </c>
      <c r="H62" s="19" t="str">
        <f>IF(ISBLANK(Bibelstellen!$B62),IF(ISBLANK(Bibelstellen!I62),"",Bibelstellen!I62),"")</f>
        <v/>
      </c>
    </row>
    <row r="63" spans="1:8" x14ac:dyDescent="0.2">
      <c r="A63" s="10" t="str">
        <f>IF(ISBLANK(Bibelstellen!$B63),IF(ISBLANK(Bibelstellen!A63),"",Bibelstellen!A63),"")</f>
        <v/>
      </c>
      <c r="B63" s="4" t="str">
        <f>IF(ISBLANK(Bibelstellen!$B63),IF(ISBLANK(Bibelstellen!C63),"",Bibelstellen!C63),"")</f>
        <v/>
      </c>
      <c r="C63" s="13" t="str">
        <f>IF(ISBLANK(Bibelstellen!$B63),IF(ISBLANK(Bibelstellen!D63),"",Bibelstellen!D63),"")</f>
        <v/>
      </c>
      <c r="D63" s="21" t="str">
        <f>IF(ISBLANK(Bibelstellen!$B63),IF(ISBLANK(Bibelstellen!E63),"",Bibelstellen!E63),"")</f>
        <v/>
      </c>
      <c r="E63" s="21" t="str">
        <f>IF(ISBLANK(Bibelstellen!$B63),IF(ISBLANK(Bibelstellen!F63),"",Bibelstellen!F63),"")</f>
        <v/>
      </c>
      <c r="F63" s="32" t="str">
        <f>IF(ISBLANK(Bibelstellen!$B63),IF(ISBLANK(Bibelstellen!G63),"",Bibelstellen!G63),"")</f>
        <v/>
      </c>
      <c r="G63" s="32" t="str">
        <f>IF(ISBLANK(Bibelstellen!$B63),IF(ISBLANK(Bibelstellen!H63),"",Bibelstellen!H63),"")</f>
        <v/>
      </c>
      <c r="H63" s="19" t="str">
        <f>IF(ISBLANK(Bibelstellen!$B63),IF(ISBLANK(Bibelstellen!I63),"",Bibelstellen!I63),"")</f>
        <v/>
      </c>
    </row>
    <row r="64" spans="1:8" x14ac:dyDescent="0.2">
      <c r="A64" s="10" t="str">
        <f>IF(ISBLANK(Bibelstellen!$B64),IF(ISBLANK(Bibelstellen!A64),"",Bibelstellen!A64),"")</f>
        <v/>
      </c>
      <c r="B64" s="4" t="str">
        <f>IF(ISBLANK(Bibelstellen!$B64),IF(ISBLANK(Bibelstellen!C64),"",Bibelstellen!C64),"")</f>
        <v/>
      </c>
      <c r="C64" s="13" t="str">
        <f>IF(ISBLANK(Bibelstellen!$B64),IF(ISBLANK(Bibelstellen!D64),"",Bibelstellen!D64),"")</f>
        <v/>
      </c>
      <c r="D64" s="21" t="str">
        <f>IF(ISBLANK(Bibelstellen!$B64),IF(ISBLANK(Bibelstellen!E64),"",Bibelstellen!E64),"")</f>
        <v/>
      </c>
      <c r="E64" s="21" t="str">
        <f>IF(ISBLANK(Bibelstellen!$B64),IF(ISBLANK(Bibelstellen!F64),"",Bibelstellen!F64),"")</f>
        <v/>
      </c>
      <c r="F64" s="32" t="str">
        <f>IF(ISBLANK(Bibelstellen!$B64),IF(ISBLANK(Bibelstellen!G64),"",Bibelstellen!G64),"")</f>
        <v/>
      </c>
      <c r="G64" s="32" t="str">
        <f>IF(ISBLANK(Bibelstellen!$B64),IF(ISBLANK(Bibelstellen!H64),"",Bibelstellen!H64),"")</f>
        <v/>
      </c>
      <c r="H64" s="19" t="str">
        <f>IF(ISBLANK(Bibelstellen!$B64),IF(ISBLANK(Bibelstellen!I64),"",Bibelstellen!I64),"")</f>
        <v/>
      </c>
    </row>
    <row r="65" spans="1:8" x14ac:dyDescent="0.2">
      <c r="A65" s="10" t="str">
        <f>IF(ISBLANK(Bibelstellen!$B65),IF(ISBLANK(Bibelstellen!A65),"",Bibelstellen!A65),"")</f>
        <v/>
      </c>
      <c r="B65" s="4" t="str">
        <f>IF(ISBLANK(Bibelstellen!$B65),IF(ISBLANK(Bibelstellen!C65),"",Bibelstellen!C65),"")</f>
        <v/>
      </c>
      <c r="C65" s="13" t="str">
        <f>IF(ISBLANK(Bibelstellen!$B65),IF(ISBLANK(Bibelstellen!D65),"",Bibelstellen!D65),"")</f>
        <v/>
      </c>
      <c r="D65" s="21" t="str">
        <f>IF(ISBLANK(Bibelstellen!$B65),IF(ISBLANK(Bibelstellen!E65),"",Bibelstellen!E65),"")</f>
        <v/>
      </c>
      <c r="E65" s="21" t="str">
        <f>IF(ISBLANK(Bibelstellen!$B65),IF(ISBLANK(Bibelstellen!F65),"",Bibelstellen!F65),"")</f>
        <v/>
      </c>
      <c r="F65" s="32" t="str">
        <f>IF(ISBLANK(Bibelstellen!$B65),IF(ISBLANK(Bibelstellen!G65),"",Bibelstellen!G65),"")</f>
        <v/>
      </c>
      <c r="G65" s="32" t="str">
        <f>IF(ISBLANK(Bibelstellen!$B65),IF(ISBLANK(Bibelstellen!H65),"",Bibelstellen!H65),"")</f>
        <v/>
      </c>
      <c r="H65" s="19" t="str">
        <f>IF(ISBLANK(Bibelstellen!$B65),IF(ISBLANK(Bibelstellen!I65),"",Bibelstellen!I65),"")</f>
        <v/>
      </c>
    </row>
    <row r="66" spans="1:8" x14ac:dyDescent="0.2">
      <c r="A66" s="10" t="str">
        <f>IF(ISBLANK(Bibelstellen!$B66),IF(ISBLANK(Bibelstellen!A66),"",Bibelstellen!A66),"")</f>
        <v/>
      </c>
      <c r="B66" s="4" t="str">
        <f>IF(ISBLANK(Bibelstellen!$B66),IF(ISBLANK(Bibelstellen!C66),"",Bibelstellen!C66),"")</f>
        <v/>
      </c>
      <c r="C66" s="13" t="str">
        <f>IF(ISBLANK(Bibelstellen!$B66),IF(ISBLANK(Bibelstellen!D66),"",Bibelstellen!D66),"")</f>
        <v/>
      </c>
      <c r="D66" s="21" t="str">
        <f>IF(ISBLANK(Bibelstellen!$B66),IF(ISBLANK(Bibelstellen!E66),"",Bibelstellen!E66),"")</f>
        <v/>
      </c>
      <c r="E66" s="21" t="str">
        <f>IF(ISBLANK(Bibelstellen!$B66),IF(ISBLANK(Bibelstellen!F66),"",Bibelstellen!F66),"")</f>
        <v/>
      </c>
      <c r="F66" s="32" t="str">
        <f>IF(ISBLANK(Bibelstellen!$B66),IF(ISBLANK(Bibelstellen!G66),"",Bibelstellen!G66),"")</f>
        <v/>
      </c>
      <c r="G66" s="32" t="str">
        <f>IF(ISBLANK(Bibelstellen!$B66),IF(ISBLANK(Bibelstellen!H66),"",Bibelstellen!H66),"")</f>
        <v/>
      </c>
      <c r="H66" s="19" t="str">
        <f>IF(ISBLANK(Bibelstellen!$B66),IF(ISBLANK(Bibelstellen!I66),"",Bibelstellen!I66),"")</f>
        <v/>
      </c>
    </row>
    <row r="67" spans="1:8" x14ac:dyDescent="0.2">
      <c r="A67" s="10" t="str">
        <f>IF(ISBLANK(Bibelstellen!$B67),IF(ISBLANK(Bibelstellen!A67),"",Bibelstellen!A67),"")</f>
        <v/>
      </c>
      <c r="B67" s="4" t="str">
        <f>IF(ISBLANK(Bibelstellen!$B67),IF(ISBLANK(Bibelstellen!C67),"",Bibelstellen!C67),"")</f>
        <v/>
      </c>
      <c r="C67" s="13" t="str">
        <f>IF(ISBLANK(Bibelstellen!$B67),IF(ISBLANK(Bibelstellen!D67),"",Bibelstellen!D67),"")</f>
        <v/>
      </c>
      <c r="D67" s="21" t="str">
        <f>IF(ISBLANK(Bibelstellen!$B67),IF(ISBLANK(Bibelstellen!E67),"",Bibelstellen!E67),"")</f>
        <v/>
      </c>
      <c r="E67" s="21" t="str">
        <f>IF(ISBLANK(Bibelstellen!$B67),IF(ISBLANK(Bibelstellen!F67),"",Bibelstellen!F67),"")</f>
        <v/>
      </c>
      <c r="F67" s="32" t="str">
        <f>IF(ISBLANK(Bibelstellen!$B67),IF(ISBLANK(Bibelstellen!G67),"",Bibelstellen!G67),"")</f>
        <v/>
      </c>
      <c r="G67" s="32" t="str">
        <f>IF(ISBLANK(Bibelstellen!$B67),IF(ISBLANK(Bibelstellen!H67),"",Bibelstellen!H67),"")</f>
        <v/>
      </c>
      <c r="H67" s="19" t="str">
        <f>IF(ISBLANK(Bibelstellen!$B67),IF(ISBLANK(Bibelstellen!I67),"",Bibelstellen!I67),"")</f>
        <v/>
      </c>
    </row>
    <row r="68" spans="1:8" x14ac:dyDescent="0.2">
      <c r="A68" s="10" t="str">
        <f>IF(ISBLANK(Bibelstellen!$B68),IF(ISBLANK(Bibelstellen!A68),"",Bibelstellen!A68),"")</f>
        <v/>
      </c>
      <c r="B68" s="4" t="str">
        <f>IF(ISBLANK(Bibelstellen!$B68),IF(ISBLANK(Bibelstellen!C68),"",Bibelstellen!C68),"")</f>
        <v/>
      </c>
      <c r="C68" s="13" t="str">
        <f>IF(ISBLANK(Bibelstellen!$B68),IF(ISBLANK(Bibelstellen!D68),"",Bibelstellen!D68),"")</f>
        <v/>
      </c>
      <c r="D68" s="21" t="str">
        <f>IF(ISBLANK(Bibelstellen!$B68),IF(ISBLANK(Bibelstellen!E68),"",Bibelstellen!E68),"")</f>
        <v/>
      </c>
      <c r="E68" s="21" t="str">
        <f>IF(ISBLANK(Bibelstellen!$B68),IF(ISBLANK(Bibelstellen!F68),"",Bibelstellen!F68),"")</f>
        <v/>
      </c>
      <c r="F68" s="32" t="str">
        <f>IF(ISBLANK(Bibelstellen!$B68),IF(ISBLANK(Bibelstellen!G68),"",Bibelstellen!G68),"")</f>
        <v/>
      </c>
      <c r="G68" s="32" t="str">
        <f>IF(ISBLANK(Bibelstellen!$B68),IF(ISBLANK(Bibelstellen!H68),"",Bibelstellen!H68),"")</f>
        <v/>
      </c>
      <c r="H68" s="19" t="str">
        <f>IF(ISBLANK(Bibelstellen!$B68),IF(ISBLANK(Bibelstellen!I68),"",Bibelstellen!I68),"")</f>
        <v/>
      </c>
    </row>
    <row r="69" spans="1:8" x14ac:dyDescent="0.2">
      <c r="A69" s="10" t="str">
        <f>IF(ISBLANK(Bibelstellen!$B69),IF(ISBLANK(Bibelstellen!A69),"",Bibelstellen!A69),"")</f>
        <v/>
      </c>
      <c r="B69" s="4" t="str">
        <f>IF(ISBLANK(Bibelstellen!$B69),IF(ISBLANK(Bibelstellen!C69),"",Bibelstellen!C69),"")</f>
        <v/>
      </c>
      <c r="C69" s="13" t="str">
        <f>IF(ISBLANK(Bibelstellen!$B69),IF(ISBLANK(Bibelstellen!D69),"",Bibelstellen!D69),"")</f>
        <v/>
      </c>
      <c r="D69" s="21" t="str">
        <f>IF(ISBLANK(Bibelstellen!$B69),IF(ISBLANK(Bibelstellen!E69),"",Bibelstellen!E69),"")</f>
        <v/>
      </c>
      <c r="E69" s="21" t="str">
        <f>IF(ISBLANK(Bibelstellen!$B69),IF(ISBLANK(Bibelstellen!F69),"",Bibelstellen!F69),"")</f>
        <v/>
      </c>
      <c r="F69" s="32" t="str">
        <f>IF(ISBLANK(Bibelstellen!$B69),IF(ISBLANK(Bibelstellen!G69),"",Bibelstellen!G69),"")</f>
        <v/>
      </c>
      <c r="G69" s="32" t="str">
        <f>IF(ISBLANK(Bibelstellen!$B69),IF(ISBLANK(Bibelstellen!H69),"",Bibelstellen!H69),"")</f>
        <v/>
      </c>
      <c r="H69" s="19" t="str">
        <f>IF(ISBLANK(Bibelstellen!$B69),IF(ISBLANK(Bibelstellen!I69),"",Bibelstellen!I69),"")</f>
        <v/>
      </c>
    </row>
    <row r="70" spans="1:8" x14ac:dyDescent="0.2">
      <c r="A70" s="10" t="str">
        <f>IF(ISBLANK(Bibelstellen!$B70),IF(ISBLANK(Bibelstellen!A70),"",Bibelstellen!A70),"")</f>
        <v/>
      </c>
      <c r="B70" s="4" t="str">
        <f>IF(ISBLANK(Bibelstellen!$B70),IF(ISBLANK(Bibelstellen!C70),"",Bibelstellen!C70),"")</f>
        <v/>
      </c>
      <c r="C70" s="13" t="str">
        <f>IF(ISBLANK(Bibelstellen!$B70),IF(ISBLANK(Bibelstellen!D70),"",Bibelstellen!D70),"")</f>
        <v/>
      </c>
      <c r="D70" s="21" t="str">
        <f>IF(ISBLANK(Bibelstellen!$B70),IF(ISBLANK(Bibelstellen!E70),"",Bibelstellen!E70),"")</f>
        <v/>
      </c>
      <c r="E70" s="21" t="str">
        <f>IF(ISBLANK(Bibelstellen!$B70),IF(ISBLANK(Bibelstellen!F70),"",Bibelstellen!F70),"")</f>
        <v/>
      </c>
      <c r="F70" s="32" t="str">
        <f>IF(ISBLANK(Bibelstellen!$B70),IF(ISBLANK(Bibelstellen!G70),"",Bibelstellen!G70),"")</f>
        <v/>
      </c>
      <c r="G70" s="32" t="str">
        <f>IF(ISBLANK(Bibelstellen!$B70),IF(ISBLANK(Bibelstellen!H70),"",Bibelstellen!H70),"")</f>
        <v/>
      </c>
      <c r="H70" s="19" t="str">
        <f>IF(ISBLANK(Bibelstellen!$B70),IF(ISBLANK(Bibelstellen!I70),"",Bibelstellen!I70),"")</f>
        <v/>
      </c>
    </row>
    <row r="71" spans="1:8" x14ac:dyDescent="0.2">
      <c r="A71" s="10" t="str">
        <f>IF(ISBLANK(Bibelstellen!$B71),IF(ISBLANK(Bibelstellen!A71),"",Bibelstellen!A71),"")</f>
        <v/>
      </c>
      <c r="B71" s="4" t="str">
        <f>IF(ISBLANK(Bibelstellen!$B71),IF(ISBLANK(Bibelstellen!C71),"",Bibelstellen!C71),"")</f>
        <v/>
      </c>
      <c r="C71" s="13" t="str">
        <f>IF(ISBLANK(Bibelstellen!$B71),IF(ISBLANK(Bibelstellen!D71),"",Bibelstellen!D71),"")</f>
        <v/>
      </c>
      <c r="D71" s="21" t="str">
        <f>IF(ISBLANK(Bibelstellen!$B71),IF(ISBLANK(Bibelstellen!E71),"",Bibelstellen!E71),"")</f>
        <v/>
      </c>
      <c r="E71" s="21" t="str">
        <f>IF(ISBLANK(Bibelstellen!$B71),IF(ISBLANK(Bibelstellen!F71),"",Bibelstellen!F71),"")</f>
        <v/>
      </c>
      <c r="F71" s="32" t="str">
        <f>IF(ISBLANK(Bibelstellen!$B71),IF(ISBLANK(Bibelstellen!G71),"",Bibelstellen!G71),"")</f>
        <v/>
      </c>
      <c r="G71" s="32" t="str">
        <f>IF(ISBLANK(Bibelstellen!$B71),IF(ISBLANK(Bibelstellen!H71),"",Bibelstellen!H71),"")</f>
        <v/>
      </c>
      <c r="H71" s="19" t="str">
        <f>IF(ISBLANK(Bibelstellen!$B71),IF(ISBLANK(Bibelstellen!I71),"",Bibelstellen!I71),"")</f>
        <v/>
      </c>
    </row>
    <row r="72" spans="1:8" x14ac:dyDescent="0.2">
      <c r="A72" s="10" t="str">
        <f>IF(ISBLANK(Bibelstellen!$B72),IF(ISBLANK(Bibelstellen!A72),"",Bibelstellen!A72),"")</f>
        <v/>
      </c>
      <c r="B72" s="4" t="str">
        <f>IF(ISBLANK(Bibelstellen!$B72),IF(ISBLANK(Bibelstellen!C72),"",Bibelstellen!C72),"")</f>
        <v/>
      </c>
      <c r="C72" s="13" t="str">
        <f>IF(ISBLANK(Bibelstellen!$B72),IF(ISBLANK(Bibelstellen!D72),"",Bibelstellen!D72),"")</f>
        <v/>
      </c>
      <c r="D72" s="21" t="str">
        <f>IF(ISBLANK(Bibelstellen!$B72),IF(ISBLANK(Bibelstellen!E72),"",Bibelstellen!E72),"")</f>
        <v/>
      </c>
      <c r="E72" s="21" t="str">
        <f>IF(ISBLANK(Bibelstellen!$B72),IF(ISBLANK(Bibelstellen!F72),"",Bibelstellen!F72),"")</f>
        <v/>
      </c>
      <c r="F72" s="32" t="str">
        <f>IF(ISBLANK(Bibelstellen!$B72),IF(ISBLANK(Bibelstellen!G72),"",Bibelstellen!G72),"")</f>
        <v/>
      </c>
      <c r="G72" s="32" t="str">
        <f>IF(ISBLANK(Bibelstellen!$B72),IF(ISBLANK(Bibelstellen!H72),"",Bibelstellen!H72),"")</f>
        <v/>
      </c>
      <c r="H72" s="19" t="str">
        <f>IF(ISBLANK(Bibelstellen!$B72),IF(ISBLANK(Bibelstellen!I72),"",Bibelstellen!I72),"")</f>
        <v/>
      </c>
    </row>
    <row r="73" spans="1:8" x14ac:dyDescent="0.2">
      <c r="A73" s="10" t="str">
        <f>IF(ISBLANK(Bibelstellen!$B73),IF(ISBLANK(Bibelstellen!A73),"",Bibelstellen!A73),"")</f>
        <v/>
      </c>
      <c r="B73" s="4" t="str">
        <f>IF(ISBLANK(Bibelstellen!$B73),IF(ISBLANK(Bibelstellen!C73),"",Bibelstellen!C73),"")</f>
        <v/>
      </c>
      <c r="C73" s="13" t="str">
        <f>IF(ISBLANK(Bibelstellen!$B73),IF(ISBLANK(Bibelstellen!D73),"",Bibelstellen!D73),"")</f>
        <v/>
      </c>
      <c r="D73" s="21" t="str">
        <f>IF(ISBLANK(Bibelstellen!$B73),IF(ISBLANK(Bibelstellen!E73),"",Bibelstellen!E73),"")</f>
        <v/>
      </c>
      <c r="E73" s="21" t="str">
        <f>IF(ISBLANK(Bibelstellen!$B73),IF(ISBLANK(Bibelstellen!F73),"",Bibelstellen!F73),"")</f>
        <v/>
      </c>
      <c r="F73" s="32" t="str">
        <f>IF(ISBLANK(Bibelstellen!$B73),IF(ISBLANK(Bibelstellen!G73),"",Bibelstellen!G73),"")</f>
        <v/>
      </c>
      <c r="G73" s="32" t="str">
        <f>IF(ISBLANK(Bibelstellen!$B73),IF(ISBLANK(Bibelstellen!H73),"",Bibelstellen!H73),"")</f>
        <v/>
      </c>
      <c r="H73" s="19" t="str">
        <f>IF(ISBLANK(Bibelstellen!$B73),IF(ISBLANK(Bibelstellen!I73),"",Bibelstellen!I73),"")</f>
        <v/>
      </c>
    </row>
    <row r="74" spans="1:8" x14ac:dyDescent="0.2">
      <c r="A74" s="10" t="str">
        <f>IF(ISBLANK(Bibelstellen!$B74),IF(ISBLANK(Bibelstellen!A74),"",Bibelstellen!A74),"")</f>
        <v/>
      </c>
      <c r="B74" s="4" t="str">
        <f>IF(ISBLANK(Bibelstellen!$B74),IF(ISBLANK(Bibelstellen!C74),"",Bibelstellen!C74),"")</f>
        <v/>
      </c>
      <c r="C74" s="13" t="str">
        <f>IF(ISBLANK(Bibelstellen!$B74),IF(ISBLANK(Bibelstellen!D74),"",Bibelstellen!D74),"")</f>
        <v/>
      </c>
      <c r="D74" s="21" t="str">
        <f>IF(ISBLANK(Bibelstellen!$B74),IF(ISBLANK(Bibelstellen!E74),"",Bibelstellen!E74),"")</f>
        <v/>
      </c>
      <c r="E74" s="21" t="str">
        <f>IF(ISBLANK(Bibelstellen!$B74),IF(ISBLANK(Bibelstellen!F74),"",Bibelstellen!F74),"")</f>
        <v/>
      </c>
      <c r="F74" s="32" t="str">
        <f>IF(ISBLANK(Bibelstellen!$B74),IF(ISBLANK(Bibelstellen!G74),"",Bibelstellen!G74),"")</f>
        <v/>
      </c>
      <c r="G74" s="32" t="str">
        <f>IF(ISBLANK(Bibelstellen!$B74),IF(ISBLANK(Bibelstellen!H74),"",Bibelstellen!H74),"")</f>
        <v/>
      </c>
      <c r="H74" s="19" t="str">
        <f>IF(ISBLANK(Bibelstellen!$B74),IF(ISBLANK(Bibelstellen!I74),"",Bibelstellen!I74),"")</f>
        <v/>
      </c>
    </row>
    <row r="75" spans="1:8" x14ac:dyDescent="0.2">
      <c r="A75" s="10" t="str">
        <f>IF(ISBLANK(Bibelstellen!$B75),IF(ISBLANK(Bibelstellen!A75),"",Bibelstellen!A75),"")</f>
        <v/>
      </c>
      <c r="B75" s="4" t="str">
        <f>IF(ISBLANK(Bibelstellen!$B75),IF(ISBLANK(Bibelstellen!C75),"",Bibelstellen!C75),"")</f>
        <v/>
      </c>
      <c r="C75" s="13" t="str">
        <f>IF(ISBLANK(Bibelstellen!$B75),IF(ISBLANK(Bibelstellen!D75),"",Bibelstellen!D75),"")</f>
        <v/>
      </c>
      <c r="D75" s="21" t="str">
        <f>IF(ISBLANK(Bibelstellen!$B75),IF(ISBLANK(Bibelstellen!E75),"",Bibelstellen!E75),"")</f>
        <v/>
      </c>
      <c r="E75" s="21" t="str">
        <f>IF(ISBLANK(Bibelstellen!$B75),IF(ISBLANK(Bibelstellen!F75),"",Bibelstellen!F75),"")</f>
        <v/>
      </c>
      <c r="F75" s="32" t="str">
        <f>IF(ISBLANK(Bibelstellen!$B75),IF(ISBLANK(Bibelstellen!G75),"",Bibelstellen!G75),"")</f>
        <v/>
      </c>
      <c r="G75" s="32" t="str">
        <f>IF(ISBLANK(Bibelstellen!$B75),IF(ISBLANK(Bibelstellen!H75),"",Bibelstellen!H75),"")</f>
        <v/>
      </c>
      <c r="H75" s="19" t="str">
        <f>IF(ISBLANK(Bibelstellen!$B75),IF(ISBLANK(Bibelstellen!I75),"",Bibelstellen!I75),"")</f>
        <v/>
      </c>
    </row>
    <row r="76" spans="1:8" x14ac:dyDescent="0.2">
      <c r="A76" s="10" t="str">
        <f>IF(ISBLANK(Bibelstellen!$B76),IF(ISBLANK(Bibelstellen!A76),"",Bibelstellen!A76),"")</f>
        <v/>
      </c>
      <c r="B76" s="4" t="str">
        <f>IF(ISBLANK(Bibelstellen!$B76),IF(ISBLANK(Bibelstellen!C76),"",Bibelstellen!C76),"")</f>
        <v/>
      </c>
      <c r="C76" s="13" t="str">
        <f>IF(ISBLANK(Bibelstellen!$B76),IF(ISBLANK(Bibelstellen!D76),"",Bibelstellen!D76),"")</f>
        <v/>
      </c>
      <c r="D76" s="21" t="str">
        <f>IF(ISBLANK(Bibelstellen!$B76),IF(ISBLANK(Bibelstellen!E76),"",Bibelstellen!E76),"")</f>
        <v/>
      </c>
      <c r="E76" s="21" t="str">
        <f>IF(ISBLANK(Bibelstellen!$B76),IF(ISBLANK(Bibelstellen!F76),"",Bibelstellen!F76),"")</f>
        <v/>
      </c>
      <c r="F76" s="32" t="str">
        <f>IF(ISBLANK(Bibelstellen!$B76),IF(ISBLANK(Bibelstellen!G76),"",Bibelstellen!G76),"")</f>
        <v/>
      </c>
      <c r="G76" s="32" t="str">
        <f>IF(ISBLANK(Bibelstellen!$B76),IF(ISBLANK(Bibelstellen!H76),"",Bibelstellen!H76),"")</f>
        <v/>
      </c>
      <c r="H76" s="19" t="str">
        <f>IF(ISBLANK(Bibelstellen!$B76),IF(ISBLANK(Bibelstellen!I76),"",Bibelstellen!I76),"")</f>
        <v/>
      </c>
    </row>
    <row r="77" spans="1:8" x14ac:dyDescent="0.2">
      <c r="A77" s="10" t="str">
        <f>IF(ISBLANK(Bibelstellen!$B77),IF(ISBLANK(Bibelstellen!A77),"",Bibelstellen!A77),"")</f>
        <v/>
      </c>
      <c r="B77" s="4" t="str">
        <f>IF(ISBLANK(Bibelstellen!$B77),IF(ISBLANK(Bibelstellen!C77),"",Bibelstellen!C77),"")</f>
        <v/>
      </c>
      <c r="C77" s="13" t="str">
        <f>IF(ISBLANK(Bibelstellen!$B77),IF(ISBLANK(Bibelstellen!D77),"",Bibelstellen!D77),"")</f>
        <v/>
      </c>
      <c r="D77" s="21" t="str">
        <f>IF(ISBLANK(Bibelstellen!$B77),IF(ISBLANK(Bibelstellen!E77),"",Bibelstellen!E77),"")</f>
        <v/>
      </c>
      <c r="E77" s="21" t="str">
        <f>IF(ISBLANK(Bibelstellen!$B77),IF(ISBLANK(Bibelstellen!F77),"",Bibelstellen!F77),"")</f>
        <v/>
      </c>
      <c r="F77" s="32" t="str">
        <f>IF(ISBLANK(Bibelstellen!$B77),IF(ISBLANK(Bibelstellen!G77),"",Bibelstellen!G77),"")</f>
        <v/>
      </c>
      <c r="G77" s="32" t="str">
        <f>IF(ISBLANK(Bibelstellen!$B77),IF(ISBLANK(Bibelstellen!H77),"",Bibelstellen!H77),"")</f>
        <v/>
      </c>
      <c r="H77" s="19" t="str">
        <f>IF(ISBLANK(Bibelstellen!$B77),IF(ISBLANK(Bibelstellen!I77),"",Bibelstellen!I77),"")</f>
        <v/>
      </c>
    </row>
    <row r="78" spans="1:8" x14ac:dyDescent="0.2">
      <c r="A78" s="10" t="str">
        <f>IF(ISBLANK(Bibelstellen!$B78),IF(ISBLANK(Bibelstellen!A78),"",Bibelstellen!A78),"")</f>
        <v/>
      </c>
      <c r="B78" s="4" t="str">
        <f>IF(ISBLANK(Bibelstellen!$B78),IF(ISBLANK(Bibelstellen!C78),"",Bibelstellen!C78),"")</f>
        <v/>
      </c>
      <c r="C78" s="13" t="str">
        <f>IF(ISBLANK(Bibelstellen!$B78),IF(ISBLANK(Bibelstellen!D78),"",Bibelstellen!D78),"")</f>
        <v/>
      </c>
      <c r="D78" s="21" t="str">
        <f>IF(ISBLANK(Bibelstellen!$B78),IF(ISBLANK(Bibelstellen!E78),"",Bibelstellen!E78),"")</f>
        <v/>
      </c>
      <c r="E78" s="21" t="str">
        <f>IF(ISBLANK(Bibelstellen!$B78),IF(ISBLANK(Bibelstellen!F78),"",Bibelstellen!F78),"")</f>
        <v/>
      </c>
      <c r="F78" s="32" t="str">
        <f>IF(ISBLANK(Bibelstellen!$B78),IF(ISBLANK(Bibelstellen!G78),"",Bibelstellen!G78),"")</f>
        <v/>
      </c>
      <c r="G78" s="32" t="str">
        <f>IF(ISBLANK(Bibelstellen!$B78),IF(ISBLANK(Bibelstellen!H78),"",Bibelstellen!H78),"")</f>
        <v/>
      </c>
      <c r="H78" s="19" t="str">
        <f>IF(ISBLANK(Bibelstellen!$B78),IF(ISBLANK(Bibelstellen!I78),"",Bibelstellen!I78),"")</f>
        <v/>
      </c>
    </row>
    <row r="79" spans="1:8" x14ac:dyDescent="0.2">
      <c r="A79" s="10" t="str">
        <f>IF(ISBLANK(Bibelstellen!$B79),IF(ISBLANK(Bibelstellen!A79),"",Bibelstellen!A79),"")</f>
        <v/>
      </c>
      <c r="B79" s="4" t="str">
        <f>IF(ISBLANK(Bibelstellen!$B79),IF(ISBLANK(Bibelstellen!C79),"",Bibelstellen!C79),"")</f>
        <v/>
      </c>
      <c r="C79" s="13" t="str">
        <f>IF(ISBLANK(Bibelstellen!$B79),IF(ISBLANK(Bibelstellen!D79),"",Bibelstellen!D79),"")</f>
        <v/>
      </c>
      <c r="D79" s="21" t="str">
        <f>IF(ISBLANK(Bibelstellen!$B79),IF(ISBLANK(Bibelstellen!E79),"",Bibelstellen!E79),"")</f>
        <v/>
      </c>
      <c r="E79" s="21" t="str">
        <f>IF(ISBLANK(Bibelstellen!$B79),IF(ISBLANK(Bibelstellen!F79),"",Bibelstellen!F79),"")</f>
        <v/>
      </c>
      <c r="F79" s="32" t="str">
        <f>IF(ISBLANK(Bibelstellen!$B79),IF(ISBLANK(Bibelstellen!G79),"",Bibelstellen!G79),"")</f>
        <v/>
      </c>
      <c r="G79" s="32" t="str">
        <f>IF(ISBLANK(Bibelstellen!$B79),IF(ISBLANK(Bibelstellen!H79),"",Bibelstellen!H79),"")</f>
        <v/>
      </c>
      <c r="H79" s="19" t="str">
        <f>IF(ISBLANK(Bibelstellen!$B79),IF(ISBLANK(Bibelstellen!I79),"",Bibelstellen!I79),"")</f>
        <v/>
      </c>
    </row>
    <row r="80" spans="1:8" x14ac:dyDescent="0.2">
      <c r="A80" s="10" t="str">
        <f>IF(ISBLANK(Bibelstellen!$B80),IF(ISBLANK(Bibelstellen!A80),"",Bibelstellen!A80),"")</f>
        <v/>
      </c>
      <c r="B80" s="4" t="str">
        <f>IF(ISBLANK(Bibelstellen!$B80),IF(ISBLANK(Bibelstellen!C80),"",Bibelstellen!C80),"")</f>
        <v/>
      </c>
      <c r="C80" s="13" t="str">
        <f>IF(ISBLANK(Bibelstellen!$B80),IF(ISBLANK(Bibelstellen!D80),"",Bibelstellen!D80),"")</f>
        <v/>
      </c>
      <c r="D80" s="21" t="str">
        <f>IF(ISBLANK(Bibelstellen!$B80),IF(ISBLANK(Bibelstellen!E80),"",Bibelstellen!E80),"")</f>
        <v/>
      </c>
      <c r="E80" s="21" t="str">
        <f>IF(ISBLANK(Bibelstellen!$B80),IF(ISBLANK(Bibelstellen!F80),"",Bibelstellen!F80),"")</f>
        <v/>
      </c>
      <c r="F80" s="32" t="str">
        <f>IF(ISBLANK(Bibelstellen!$B80),IF(ISBLANK(Bibelstellen!G80),"",Bibelstellen!G80),"")</f>
        <v/>
      </c>
      <c r="G80" s="32" t="str">
        <f>IF(ISBLANK(Bibelstellen!$B80),IF(ISBLANK(Bibelstellen!H80),"",Bibelstellen!H80),"")</f>
        <v/>
      </c>
      <c r="H80" s="19" t="str">
        <f>IF(ISBLANK(Bibelstellen!$B80),IF(ISBLANK(Bibelstellen!I80),"",Bibelstellen!I80),"")</f>
        <v/>
      </c>
    </row>
    <row r="81" spans="1:8" x14ac:dyDescent="0.2">
      <c r="A81" s="10" t="str">
        <f>IF(ISBLANK(Bibelstellen!$B81),IF(ISBLANK(Bibelstellen!A81),"",Bibelstellen!A81),"")</f>
        <v/>
      </c>
      <c r="B81" s="4" t="str">
        <f>IF(ISBLANK(Bibelstellen!$B81),IF(ISBLANK(Bibelstellen!C81),"",Bibelstellen!C81),"")</f>
        <v/>
      </c>
      <c r="C81" s="13" t="str">
        <f>IF(ISBLANK(Bibelstellen!$B81),IF(ISBLANK(Bibelstellen!D81),"",Bibelstellen!D81),"")</f>
        <v/>
      </c>
      <c r="D81" s="21" t="str">
        <f>IF(ISBLANK(Bibelstellen!$B81),IF(ISBLANK(Bibelstellen!E81),"",Bibelstellen!E81),"")</f>
        <v/>
      </c>
      <c r="E81" s="21" t="str">
        <f>IF(ISBLANK(Bibelstellen!$B81),IF(ISBLANK(Bibelstellen!F81),"",Bibelstellen!F81),"")</f>
        <v/>
      </c>
      <c r="F81" s="32" t="str">
        <f>IF(ISBLANK(Bibelstellen!$B81),IF(ISBLANK(Bibelstellen!G81),"",Bibelstellen!G81),"")</f>
        <v/>
      </c>
      <c r="G81" s="32" t="str">
        <f>IF(ISBLANK(Bibelstellen!$B81),IF(ISBLANK(Bibelstellen!H81),"",Bibelstellen!H81),"")</f>
        <v/>
      </c>
      <c r="H81" s="19" t="str">
        <f>IF(ISBLANK(Bibelstellen!$B81),IF(ISBLANK(Bibelstellen!I81),"",Bibelstellen!I81),"")</f>
        <v/>
      </c>
    </row>
    <row r="82" spans="1:8" x14ac:dyDescent="0.2">
      <c r="A82" s="10" t="str">
        <f>IF(ISBLANK(Bibelstellen!$B82),IF(ISBLANK(Bibelstellen!A82),"",Bibelstellen!A82),"")</f>
        <v/>
      </c>
      <c r="B82" s="4" t="str">
        <f>IF(ISBLANK(Bibelstellen!$B82),IF(ISBLANK(Bibelstellen!C82),"",Bibelstellen!C82),"")</f>
        <v/>
      </c>
      <c r="C82" s="13" t="str">
        <f>IF(ISBLANK(Bibelstellen!$B82),IF(ISBLANK(Bibelstellen!D82),"",Bibelstellen!D82),"")</f>
        <v/>
      </c>
      <c r="D82" s="21" t="str">
        <f>IF(ISBLANK(Bibelstellen!$B82),IF(ISBLANK(Bibelstellen!E82),"",Bibelstellen!E82),"")</f>
        <v/>
      </c>
      <c r="E82" s="21" t="str">
        <f>IF(ISBLANK(Bibelstellen!$B82),IF(ISBLANK(Bibelstellen!F82),"",Bibelstellen!F82),"")</f>
        <v/>
      </c>
      <c r="F82" s="32" t="str">
        <f>IF(ISBLANK(Bibelstellen!$B82),IF(ISBLANK(Bibelstellen!G82),"",Bibelstellen!G82),"")</f>
        <v/>
      </c>
      <c r="G82" s="32" t="str">
        <f>IF(ISBLANK(Bibelstellen!$B82),IF(ISBLANK(Bibelstellen!H82),"",Bibelstellen!H82),"")</f>
        <v/>
      </c>
      <c r="H82" s="19" t="str">
        <f>IF(ISBLANK(Bibelstellen!$B82),IF(ISBLANK(Bibelstellen!I82),"",Bibelstellen!I82),"")</f>
        <v/>
      </c>
    </row>
    <row r="83" spans="1:8" x14ac:dyDescent="0.2">
      <c r="A83" s="10" t="str">
        <f>IF(ISBLANK(Bibelstellen!$B83),IF(ISBLANK(Bibelstellen!A83),"",Bibelstellen!A83),"")</f>
        <v/>
      </c>
      <c r="B83" s="4" t="str">
        <f>IF(ISBLANK(Bibelstellen!$B83),IF(ISBLANK(Bibelstellen!C83),"",Bibelstellen!C83),"")</f>
        <v/>
      </c>
      <c r="C83" s="13" t="str">
        <f>IF(ISBLANK(Bibelstellen!$B83),IF(ISBLANK(Bibelstellen!D83),"",Bibelstellen!D83),"")</f>
        <v/>
      </c>
      <c r="D83" s="21" t="str">
        <f>IF(ISBLANK(Bibelstellen!$B83),IF(ISBLANK(Bibelstellen!E83),"",Bibelstellen!E83),"")</f>
        <v/>
      </c>
      <c r="E83" s="21" t="str">
        <f>IF(ISBLANK(Bibelstellen!$B83),IF(ISBLANK(Bibelstellen!F83),"",Bibelstellen!F83),"")</f>
        <v/>
      </c>
      <c r="F83" s="32" t="str">
        <f>IF(ISBLANK(Bibelstellen!$B83),IF(ISBLANK(Bibelstellen!G83),"",Bibelstellen!G83),"")</f>
        <v/>
      </c>
      <c r="G83" s="32" t="str">
        <f>IF(ISBLANK(Bibelstellen!$B83),IF(ISBLANK(Bibelstellen!H83),"",Bibelstellen!H83),"")</f>
        <v/>
      </c>
      <c r="H83" s="19" t="str">
        <f>IF(ISBLANK(Bibelstellen!$B83),IF(ISBLANK(Bibelstellen!I83),"",Bibelstellen!I83),"")</f>
        <v/>
      </c>
    </row>
    <row r="84" spans="1:8" x14ac:dyDescent="0.2">
      <c r="A84" s="10" t="str">
        <f>IF(ISBLANK(Bibelstellen!$B84),IF(ISBLANK(Bibelstellen!A84),"",Bibelstellen!A84),"")</f>
        <v/>
      </c>
      <c r="B84" s="4" t="str">
        <f>IF(ISBLANK(Bibelstellen!$B84),IF(ISBLANK(Bibelstellen!C84),"",Bibelstellen!C84),"")</f>
        <v/>
      </c>
      <c r="C84" s="13" t="str">
        <f>IF(ISBLANK(Bibelstellen!$B84),IF(ISBLANK(Bibelstellen!D84),"",Bibelstellen!D84),"")</f>
        <v/>
      </c>
      <c r="D84" s="21" t="str">
        <f>IF(ISBLANK(Bibelstellen!$B84),IF(ISBLANK(Bibelstellen!E84),"",Bibelstellen!E84),"")</f>
        <v/>
      </c>
      <c r="E84" s="21" t="str">
        <f>IF(ISBLANK(Bibelstellen!$B84),IF(ISBLANK(Bibelstellen!F84),"",Bibelstellen!F84),"")</f>
        <v/>
      </c>
      <c r="F84" s="32" t="str">
        <f>IF(ISBLANK(Bibelstellen!$B84),IF(ISBLANK(Bibelstellen!G84),"",Bibelstellen!G84),"")</f>
        <v/>
      </c>
      <c r="G84" s="32" t="str">
        <f>IF(ISBLANK(Bibelstellen!$B84),IF(ISBLANK(Bibelstellen!H84),"",Bibelstellen!H84),"")</f>
        <v/>
      </c>
      <c r="H84" s="19" t="str">
        <f>IF(ISBLANK(Bibelstellen!$B84),IF(ISBLANK(Bibelstellen!I84),"",Bibelstellen!I84),"")</f>
        <v/>
      </c>
    </row>
    <row r="85" spans="1:8" x14ac:dyDescent="0.2">
      <c r="A85" s="10" t="str">
        <f>IF(ISBLANK(Bibelstellen!$B85),IF(ISBLANK(Bibelstellen!A85),"",Bibelstellen!A85),"")</f>
        <v/>
      </c>
      <c r="B85" s="4" t="str">
        <f>IF(ISBLANK(Bibelstellen!$B85),IF(ISBLANK(Bibelstellen!C85),"",Bibelstellen!C85),"")</f>
        <v/>
      </c>
      <c r="C85" s="13" t="str">
        <f>IF(ISBLANK(Bibelstellen!$B85),IF(ISBLANK(Bibelstellen!D85),"",Bibelstellen!D85),"")</f>
        <v/>
      </c>
      <c r="D85" s="21" t="str">
        <f>IF(ISBLANK(Bibelstellen!$B85),IF(ISBLANK(Bibelstellen!E85),"",Bibelstellen!E85),"")</f>
        <v/>
      </c>
      <c r="E85" s="21" t="str">
        <f>IF(ISBLANK(Bibelstellen!$B85),IF(ISBLANK(Bibelstellen!F85),"",Bibelstellen!F85),"")</f>
        <v/>
      </c>
      <c r="F85" s="32" t="str">
        <f>IF(ISBLANK(Bibelstellen!$B85),IF(ISBLANK(Bibelstellen!G85),"",Bibelstellen!G85),"")</f>
        <v/>
      </c>
      <c r="G85" s="32" t="str">
        <f>IF(ISBLANK(Bibelstellen!$B85),IF(ISBLANK(Bibelstellen!H85),"",Bibelstellen!H85),"")</f>
        <v/>
      </c>
      <c r="H85" s="19" t="str">
        <f>IF(ISBLANK(Bibelstellen!$B85),IF(ISBLANK(Bibelstellen!I85),"",Bibelstellen!I85),"")</f>
        <v/>
      </c>
    </row>
    <row r="86" spans="1:8" x14ac:dyDescent="0.2">
      <c r="A86" s="10" t="str">
        <f>IF(ISBLANK(Bibelstellen!$B86),IF(ISBLANK(Bibelstellen!A86),"",Bibelstellen!A86),"")</f>
        <v/>
      </c>
      <c r="B86" s="4" t="str">
        <f>IF(ISBLANK(Bibelstellen!$B86),IF(ISBLANK(Bibelstellen!C86),"",Bibelstellen!C86),"")</f>
        <v/>
      </c>
      <c r="C86" s="13" t="str">
        <f>IF(ISBLANK(Bibelstellen!$B86),IF(ISBLANK(Bibelstellen!D86),"",Bibelstellen!D86),"")</f>
        <v/>
      </c>
      <c r="D86" s="21" t="str">
        <f>IF(ISBLANK(Bibelstellen!$B86),IF(ISBLANK(Bibelstellen!E86),"",Bibelstellen!E86),"")</f>
        <v/>
      </c>
      <c r="E86" s="21" t="str">
        <f>IF(ISBLANK(Bibelstellen!$B86),IF(ISBLANK(Bibelstellen!F86),"",Bibelstellen!F86),"")</f>
        <v/>
      </c>
      <c r="F86" s="32" t="str">
        <f>IF(ISBLANK(Bibelstellen!$B86),IF(ISBLANK(Bibelstellen!G86),"",Bibelstellen!G86),"")</f>
        <v/>
      </c>
      <c r="G86" s="32" t="str">
        <f>IF(ISBLANK(Bibelstellen!$B86),IF(ISBLANK(Bibelstellen!H86),"",Bibelstellen!H86),"")</f>
        <v/>
      </c>
      <c r="H86" s="19" t="str">
        <f>IF(ISBLANK(Bibelstellen!$B86),IF(ISBLANK(Bibelstellen!I86),"",Bibelstellen!I86),"")</f>
        <v/>
      </c>
    </row>
    <row r="87" spans="1:8" x14ac:dyDescent="0.2">
      <c r="A87" s="10" t="str">
        <f>IF(ISBLANK(Bibelstellen!$B87),IF(ISBLANK(Bibelstellen!A87),"",Bibelstellen!A87),"")</f>
        <v/>
      </c>
      <c r="B87" s="4" t="str">
        <f>IF(ISBLANK(Bibelstellen!$B87),IF(ISBLANK(Bibelstellen!C87),"",Bibelstellen!C87),"")</f>
        <v/>
      </c>
      <c r="C87" s="13" t="str">
        <f>IF(ISBLANK(Bibelstellen!$B87),IF(ISBLANK(Bibelstellen!D87),"",Bibelstellen!D87),"")</f>
        <v/>
      </c>
      <c r="D87" s="21" t="str">
        <f>IF(ISBLANK(Bibelstellen!$B87),IF(ISBLANK(Bibelstellen!E87),"",Bibelstellen!E87),"")</f>
        <v/>
      </c>
      <c r="E87" s="21" t="str">
        <f>IF(ISBLANK(Bibelstellen!$B87),IF(ISBLANK(Bibelstellen!F87),"",Bibelstellen!F87),"")</f>
        <v/>
      </c>
      <c r="F87" s="32" t="str">
        <f>IF(ISBLANK(Bibelstellen!$B87),IF(ISBLANK(Bibelstellen!G87),"",Bibelstellen!G87),"")</f>
        <v/>
      </c>
      <c r="G87" s="32" t="str">
        <f>IF(ISBLANK(Bibelstellen!$B87),IF(ISBLANK(Bibelstellen!H87),"",Bibelstellen!H87),"")</f>
        <v/>
      </c>
      <c r="H87" s="19" t="str">
        <f>IF(ISBLANK(Bibelstellen!$B87),IF(ISBLANK(Bibelstellen!I87),"",Bibelstellen!I87),"")</f>
        <v/>
      </c>
    </row>
    <row r="88" spans="1:8" x14ac:dyDescent="0.2">
      <c r="A88" s="10" t="str">
        <f>IF(ISBLANK(Bibelstellen!$B88),IF(ISBLANK(Bibelstellen!A88),"",Bibelstellen!A88),"")</f>
        <v/>
      </c>
      <c r="B88" s="4" t="str">
        <f>IF(ISBLANK(Bibelstellen!$B88),IF(ISBLANK(Bibelstellen!C88),"",Bibelstellen!C88),"")</f>
        <v/>
      </c>
      <c r="C88" s="13" t="str">
        <f>IF(ISBLANK(Bibelstellen!$B88),IF(ISBLANK(Bibelstellen!D88),"",Bibelstellen!D88),"")</f>
        <v/>
      </c>
      <c r="D88" s="21" t="str">
        <f>IF(ISBLANK(Bibelstellen!$B88),IF(ISBLANK(Bibelstellen!E88),"",Bibelstellen!E88),"")</f>
        <v/>
      </c>
      <c r="E88" s="21" t="str">
        <f>IF(ISBLANK(Bibelstellen!$B88),IF(ISBLANK(Bibelstellen!F88),"",Bibelstellen!F88),"")</f>
        <v/>
      </c>
      <c r="F88" s="32" t="str">
        <f>IF(ISBLANK(Bibelstellen!$B88),IF(ISBLANK(Bibelstellen!G88),"",Bibelstellen!G88),"")</f>
        <v/>
      </c>
      <c r="G88" s="32" t="str">
        <f>IF(ISBLANK(Bibelstellen!$B88),IF(ISBLANK(Bibelstellen!H88),"",Bibelstellen!H88),"")</f>
        <v/>
      </c>
      <c r="H88" s="19" t="str">
        <f>IF(ISBLANK(Bibelstellen!$B88),IF(ISBLANK(Bibelstellen!I88),"",Bibelstellen!I88),"")</f>
        <v/>
      </c>
    </row>
    <row r="89" spans="1:8" x14ac:dyDescent="0.2">
      <c r="A89" s="10" t="str">
        <f>IF(ISBLANK(Bibelstellen!$B89),IF(ISBLANK(Bibelstellen!A89),"",Bibelstellen!A89),"")</f>
        <v/>
      </c>
      <c r="B89" s="4" t="str">
        <f>IF(ISBLANK(Bibelstellen!$B89),IF(ISBLANK(Bibelstellen!C89),"",Bibelstellen!C89),"")</f>
        <v/>
      </c>
      <c r="C89" s="13" t="str">
        <f>IF(ISBLANK(Bibelstellen!$B89),IF(ISBLANK(Bibelstellen!D89),"",Bibelstellen!D89),"")</f>
        <v/>
      </c>
      <c r="D89" s="21" t="str">
        <f>IF(ISBLANK(Bibelstellen!$B89),IF(ISBLANK(Bibelstellen!E89),"",Bibelstellen!E89),"")</f>
        <v/>
      </c>
      <c r="E89" s="21" t="str">
        <f>IF(ISBLANK(Bibelstellen!$B89),IF(ISBLANK(Bibelstellen!F89),"",Bibelstellen!F89),"")</f>
        <v/>
      </c>
      <c r="F89" s="32" t="str">
        <f>IF(ISBLANK(Bibelstellen!$B89),IF(ISBLANK(Bibelstellen!G89),"",Bibelstellen!G89),"")</f>
        <v/>
      </c>
      <c r="G89" s="32" t="str">
        <f>IF(ISBLANK(Bibelstellen!$B89),IF(ISBLANK(Bibelstellen!H89),"",Bibelstellen!H89),"")</f>
        <v/>
      </c>
      <c r="H89" s="19" t="str">
        <f>IF(ISBLANK(Bibelstellen!$B89),IF(ISBLANK(Bibelstellen!I89),"",Bibelstellen!I89),"")</f>
        <v/>
      </c>
    </row>
    <row r="90" spans="1:8" x14ac:dyDescent="0.2">
      <c r="A90" s="10" t="str">
        <f>IF(ISBLANK(Bibelstellen!$B90),IF(ISBLANK(Bibelstellen!A90),"",Bibelstellen!A90),"")</f>
        <v/>
      </c>
      <c r="B90" s="4" t="str">
        <f>IF(ISBLANK(Bibelstellen!$B90),IF(ISBLANK(Bibelstellen!C90),"",Bibelstellen!C90),"")</f>
        <v/>
      </c>
      <c r="C90" s="13" t="str">
        <f>IF(ISBLANK(Bibelstellen!$B90),IF(ISBLANK(Bibelstellen!D90),"",Bibelstellen!D90),"")</f>
        <v/>
      </c>
      <c r="D90" s="21" t="str">
        <f>IF(ISBLANK(Bibelstellen!$B90),IF(ISBLANK(Bibelstellen!E90),"",Bibelstellen!E90),"")</f>
        <v/>
      </c>
      <c r="E90" s="21" t="str">
        <f>IF(ISBLANK(Bibelstellen!$B90),IF(ISBLANK(Bibelstellen!F90),"",Bibelstellen!F90),"")</f>
        <v/>
      </c>
      <c r="F90" s="32" t="str">
        <f>IF(ISBLANK(Bibelstellen!$B90),IF(ISBLANK(Bibelstellen!G90),"",Bibelstellen!G90),"")</f>
        <v/>
      </c>
      <c r="G90" s="32" t="str">
        <f>IF(ISBLANK(Bibelstellen!$B90),IF(ISBLANK(Bibelstellen!H90),"",Bibelstellen!H90),"")</f>
        <v/>
      </c>
      <c r="H90" s="19" t="str">
        <f>IF(ISBLANK(Bibelstellen!$B90),IF(ISBLANK(Bibelstellen!I90),"",Bibelstellen!I90),"")</f>
        <v/>
      </c>
    </row>
    <row r="91" spans="1:8" x14ac:dyDescent="0.2">
      <c r="A91" s="10" t="str">
        <f>IF(ISBLANK(Bibelstellen!$B91),IF(ISBLANK(Bibelstellen!A91),"",Bibelstellen!A91),"")</f>
        <v/>
      </c>
      <c r="B91" s="4" t="str">
        <f>IF(ISBLANK(Bibelstellen!$B91),IF(ISBLANK(Bibelstellen!C91),"",Bibelstellen!C91),"")</f>
        <v/>
      </c>
      <c r="C91" s="13" t="str">
        <f>IF(ISBLANK(Bibelstellen!$B91),IF(ISBLANK(Bibelstellen!D91),"",Bibelstellen!D91),"")</f>
        <v/>
      </c>
      <c r="D91" s="21" t="str">
        <f>IF(ISBLANK(Bibelstellen!$B91),IF(ISBLANK(Bibelstellen!E91),"",Bibelstellen!E91),"")</f>
        <v/>
      </c>
      <c r="E91" s="21" t="str">
        <f>IF(ISBLANK(Bibelstellen!$B91),IF(ISBLANK(Bibelstellen!F91),"",Bibelstellen!F91),"")</f>
        <v/>
      </c>
      <c r="F91" s="32" t="str">
        <f>IF(ISBLANK(Bibelstellen!$B91),IF(ISBLANK(Bibelstellen!G91),"",Bibelstellen!G91),"")</f>
        <v/>
      </c>
      <c r="G91" s="32" t="str">
        <f>IF(ISBLANK(Bibelstellen!$B91),IF(ISBLANK(Bibelstellen!H91),"",Bibelstellen!H91),"")</f>
        <v/>
      </c>
      <c r="H91" s="19" t="str">
        <f>IF(ISBLANK(Bibelstellen!$B91),IF(ISBLANK(Bibelstellen!I91),"",Bibelstellen!I91),"")</f>
        <v/>
      </c>
    </row>
    <row r="92" spans="1:8" x14ac:dyDescent="0.2">
      <c r="A92" s="10" t="str">
        <f>IF(ISBLANK(Bibelstellen!$B92),IF(ISBLANK(Bibelstellen!A92),"",Bibelstellen!A92),"")</f>
        <v/>
      </c>
      <c r="B92" s="4" t="str">
        <f>IF(ISBLANK(Bibelstellen!$B92),IF(ISBLANK(Bibelstellen!C92),"",Bibelstellen!C92),"")</f>
        <v/>
      </c>
      <c r="C92" s="13" t="str">
        <f>IF(ISBLANK(Bibelstellen!$B92),IF(ISBLANK(Bibelstellen!D92),"",Bibelstellen!D92),"")</f>
        <v/>
      </c>
      <c r="D92" s="21" t="str">
        <f>IF(ISBLANK(Bibelstellen!$B92),IF(ISBLANK(Bibelstellen!E92),"",Bibelstellen!E92),"")</f>
        <v/>
      </c>
      <c r="E92" s="21" t="str">
        <f>IF(ISBLANK(Bibelstellen!$B92),IF(ISBLANK(Bibelstellen!F92),"",Bibelstellen!F92),"")</f>
        <v/>
      </c>
      <c r="F92" s="32" t="str">
        <f>IF(ISBLANK(Bibelstellen!$B92),IF(ISBLANK(Bibelstellen!G92),"",Bibelstellen!G92),"")</f>
        <v/>
      </c>
      <c r="G92" s="32" t="str">
        <f>IF(ISBLANK(Bibelstellen!$B92),IF(ISBLANK(Bibelstellen!H92),"",Bibelstellen!H92),"")</f>
        <v/>
      </c>
      <c r="H92" s="19" t="str">
        <f>IF(ISBLANK(Bibelstellen!$B92),IF(ISBLANK(Bibelstellen!I92),"",Bibelstellen!I92),"")</f>
        <v/>
      </c>
    </row>
    <row r="93" spans="1:8" x14ac:dyDescent="0.2">
      <c r="A93" s="10" t="str">
        <f>IF(ISBLANK(Bibelstellen!$B93),IF(ISBLANK(Bibelstellen!A93),"",Bibelstellen!A93),"")</f>
        <v/>
      </c>
      <c r="B93" s="4" t="str">
        <f>IF(ISBLANK(Bibelstellen!$B93),IF(ISBLANK(Bibelstellen!C93),"",Bibelstellen!C93),"")</f>
        <v/>
      </c>
      <c r="C93" s="13" t="str">
        <f>IF(ISBLANK(Bibelstellen!$B93),IF(ISBLANK(Bibelstellen!D93),"",Bibelstellen!D93),"")</f>
        <v/>
      </c>
      <c r="D93" s="21" t="str">
        <f>IF(ISBLANK(Bibelstellen!$B93),IF(ISBLANK(Bibelstellen!E93),"",Bibelstellen!E93),"")</f>
        <v/>
      </c>
      <c r="E93" s="21" t="str">
        <f>IF(ISBLANK(Bibelstellen!$B93),IF(ISBLANK(Bibelstellen!F93),"",Bibelstellen!F93),"")</f>
        <v/>
      </c>
      <c r="F93" s="32" t="str">
        <f>IF(ISBLANK(Bibelstellen!$B93),IF(ISBLANK(Bibelstellen!G93),"",Bibelstellen!G93),"")</f>
        <v/>
      </c>
      <c r="G93" s="32" t="str">
        <f>IF(ISBLANK(Bibelstellen!$B93),IF(ISBLANK(Bibelstellen!H93),"",Bibelstellen!H93),"")</f>
        <v/>
      </c>
      <c r="H93" s="19" t="str">
        <f>IF(ISBLANK(Bibelstellen!$B93),IF(ISBLANK(Bibelstellen!I93),"",Bibelstellen!I93),"")</f>
        <v/>
      </c>
    </row>
    <row r="94" spans="1:8" x14ac:dyDescent="0.2">
      <c r="A94" s="10" t="str">
        <f>IF(ISBLANK(Bibelstellen!$B94),IF(ISBLANK(Bibelstellen!A94),"",Bibelstellen!A94),"")</f>
        <v/>
      </c>
      <c r="B94" s="4" t="str">
        <f>IF(ISBLANK(Bibelstellen!$B94),IF(ISBLANK(Bibelstellen!C94),"",Bibelstellen!C94),"")</f>
        <v/>
      </c>
      <c r="C94" s="13" t="str">
        <f>IF(ISBLANK(Bibelstellen!$B94),IF(ISBLANK(Bibelstellen!D94),"",Bibelstellen!D94),"")</f>
        <v/>
      </c>
      <c r="D94" s="21" t="str">
        <f>IF(ISBLANK(Bibelstellen!$B94),IF(ISBLANK(Bibelstellen!E94),"",Bibelstellen!E94),"")</f>
        <v/>
      </c>
      <c r="E94" s="21" t="str">
        <f>IF(ISBLANK(Bibelstellen!$B94),IF(ISBLANK(Bibelstellen!F94),"",Bibelstellen!F94),"")</f>
        <v/>
      </c>
      <c r="F94" s="32" t="str">
        <f>IF(ISBLANK(Bibelstellen!$B94),IF(ISBLANK(Bibelstellen!G94),"",Bibelstellen!G94),"")</f>
        <v/>
      </c>
      <c r="G94" s="32" t="str">
        <f>IF(ISBLANK(Bibelstellen!$B94),IF(ISBLANK(Bibelstellen!H94),"",Bibelstellen!H94),"")</f>
        <v/>
      </c>
      <c r="H94" s="19" t="str">
        <f>IF(ISBLANK(Bibelstellen!$B94),IF(ISBLANK(Bibelstellen!I94),"",Bibelstellen!I94),"")</f>
        <v/>
      </c>
    </row>
    <row r="95" spans="1:8" x14ac:dyDescent="0.2">
      <c r="A95" s="10" t="str">
        <f>IF(ISBLANK(Bibelstellen!$B95),IF(ISBLANK(Bibelstellen!A95),"",Bibelstellen!A95),"")</f>
        <v/>
      </c>
      <c r="B95" s="4" t="str">
        <f>IF(ISBLANK(Bibelstellen!$B95),IF(ISBLANK(Bibelstellen!C95),"",Bibelstellen!C95),"")</f>
        <v/>
      </c>
      <c r="C95" s="13" t="str">
        <f>IF(ISBLANK(Bibelstellen!$B95),IF(ISBLANK(Bibelstellen!D95),"",Bibelstellen!D95),"")</f>
        <v/>
      </c>
      <c r="D95" s="21" t="str">
        <f>IF(ISBLANK(Bibelstellen!$B95),IF(ISBLANK(Bibelstellen!E95),"",Bibelstellen!E95),"")</f>
        <v/>
      </c>
      <c r="E95" s="21" t="str">
        <f>IF(ISBLANK(Bibelstellen!$B95),IF(ISBLANK(Bibelstellen!F95),"",Bibelstellen!F95),"")</f>
        <v/>
      </c>
      <c r="F95" s="32" t="str">
        <f>IF(ISBLANK(Bibelstellen!$B95),IF(ISBLANK(Bibelstellen!G95),"",Bibelstellen!G95),"")</f>
        <v/>
      </c>
      <c r="G95" s="32" t="str">
        <f>IF(ISBLANK(Bibelstellen!$B95),IF(ISBLANK(Bibelstellen!H95),"",Bibelstellen!H95),"")</f>
        <v/>
      </c>
      <c r="H95" s="19" t="str">
        <f>IF(ISBLANK(Bibelstellen!$B95),IF(ISBLANK(Bibelstellen!I95),"",Bibelstellen!I95),"")</f>
        <v/>
      </c>
    </row>
    <row r="96" spans="1:8" x14ac:dyDescent="0.2">
      <c r="A96" s="10" t="str">
        <f>IF(ISBLANK(Bibelstellen!$B96),IF(ISBLANK(Bibelstellen!A96),"",Bibelstellen!A96),"")</f>
        <v/>
      </c>
      <c r="B96" s="4" t="str">
        <f>IF(ISBLANK(Bibelstellen!$B96),IF(ISBLANK(Bibelstellen!C96),"",Bibelstellen!C96),"")</f>
        <v/>
      </c>
      <c r="C96" s="13" t="str">
        <f>IF(ISBLANK(Bibelstellen!$B96),IF(ISBLANK(Bibelstellen!D96),"",Bibelstellen!D96),"")</f>
        <v/>
      </c>
      <c r="D96" s="21" t="str">
        <f>IF(ISBLANK(Bibelstellen!$B96),IF(ISBLANK(Bibelstellen!E96),"",Bibelstellen!E96),"")</f>
        <v/>
      </c>
      <c r="E96" s="21" t="str">
        <f>IF(ISBLANK(Bibelstellen!$B96),IF(ISBLANK(Bibelstellen!F96),"",Bibelstellen!F96),"")</f>
        <v/>
      </c>
      <c r="F96" s="32" t="str">
        <f>IF(ISBLANK(Bibelstellen!$B96),IF(ISBLANK(Bibelstellen!G96),"",Bibelstellen!G96),"")</f>
        <v/>
      </c>
      <c r="G96" s="32" t="str">
        <f>IF(ISBLANK(Bibelstellen!$B96),IF(ISBLANK(Bibelstellen!H96),"",Bibelstellen!H96),"")</f>
        <v/>
      </c>
      <c r="H96" s="19" t="str">
        <f>IF(ISBLANK(Bibelstellen!$B96),IF(ISBLANK(Bibelstellen!I96),"",Bibelstellen!I96),"")</f>
        <v/>
      </c>
    </row>
    <row r="97" spans="1:8" x14ac:dyDescent="0.2">
      <c r="A97" s="10" t="str">
        <f>IF(ISBLANK(Bibelstellen!$B97),IF(ISBLANK(Bibelstellen!A97),"",Bibelstellen!A97),"")</f>
        <v/>
      </c>
      <c r="B97" s="4" t="str">
        <f>IF(ISBLANK(Bibelstellen!$B97),IF(ISBLANK(Bibelstellen!C97),"",Bibelstellen!C97),"")</f>
        <v/>
      </c>
      <c r="C97" s="13" t="str">
        <f>IF(ISBLANK(Bibelstellen!$B97),IF(ISBLANK(Bibelstellen!D97),"",Bibelstellen!D97),"")</f>
        <v/>
      </c>
      <c r="D97" s="21" t="str">
        <f>IF(ISBLANK(Bibelstellen!$B97),IF(ISBLANK(Bibelstellen!E97),"",Bibelstellen!E97),"")</f>
        <v/>
      </c>
      <c r="E97" s="21" t="str">
        <f>IF(ISBLANK(Bibelstellen!$B97),IF(ISBLANK(Bibelstellen!F97),"",Bibelstellen!F97),"")</f>
        <v/>
      </c>
      <c r="F97" s="32" t="str">
        <f>IF(ISBLANK(Bibelstellen!$B97),IF(ISBLANK(Bibelstellen!G97),"",Bibelstellen!G97),"")</f>
        <v/>
      </c>
      <c r="G97" s="32" t="str">
        <f>IF(ISBLANK(Bibelstellen!$B97),IF(ISBLANK(Bibelstellen!H97),"",Bibelstellen!H97),"")</f>
        <v/>
      </c>
      <c r="H97" s="19" t="str">
        <f>IF(ISBLANK(Bibelstellen!$B97),IF(ISBLANK(Bibelstellen!I97),"",Bibelstellen!I97),"")</f>
        <v/>
      </c>
    </row>
    <row r="98" spans="1:8" x14ac:dyDescent="0.2">
      <c r="A98" s="10" t="str">
        <f>IF(ISBLANK(Bibelstellen!$B98),IF(ISBLANK(Bibelstellen!A98),"",Bibelstellen!A98),"")</f>
        <v/>
      </c>
      <c r="B98" s="4" t="str">
        <f>IF(ISBLANK(Bibelstellen!$B98),IF(ISBLANK(Bibelstellen!C98),"",Bibelstellen!C98),"")</f>
        <v/>
      </c>
      <c r="C98" s="13" t="str">
        <f>IF(ISBLANK(Bibelstellen!$B98),IF(ISBLANK(Bibelstellen!D98),"",Bibelstellen!D98),"")</f>
        <v/>
      </c>
      <c r="D98" s="21" t="str">
        <f>IF(ISBLANK(Bibelstellen!$B98),IF(ISBLANK(Bibelstellen!E98),"",Bibelstellen!E98),"")</f>
        <v/>
      </c>
      <c r="E98" s="21" t="str">
        <f>IF(ISBLANK(Bibelstellen!$B98),IF(ISBLANK(Bibelstellen!F98),"",Bibelstellen!F98),"")</f>
        <v/>
      </c>
      <c r="F98" s="32" t="str">
        <f>IF(ISBLANK(Bibelstellen!$B98),IF(ISBLANK(Bibelstellen!G98),"",Bibelstellen!G98),"")</f>
        <v/>
      </c>
      <c r="G98" s="32" t="str">
        <f>IF(ISBLANK(Bibelstellen!$B98),IF(ISBLANK(Bibelstellen!H98),"",Bibelstellen!H98),"")</f>
        <v/>
      </c>
      <c r="H98" s="19" t="str">
        <f>IF(ISBLANK(Bibelstellen!$B98),IF(ISBLANK(Bibelstellen!I98),"",Bibelstellen!I98),"")</f>
        <v/>
      </c>
    </row>
    <row r="99" spans="1:8" x14ac:dyDescent="0.2">
      <c r="A99" s="10" t="str">
        <f>IF(ISBLANK(Bibelstellen!$B99),IF(ISBLANK(Bibelstellen!A99),"",Bibelstellen!A99),"")</f>
        <v/>
      </c>
      <c r="B99" s="4" t="str">
        <f>IF(ISBLANK(Bibelstellen!$B99),IF(ISBLANK(Bibelstellen!C99),"",Bibelstellen!C99),"")</f>
        <v/>
      </c>
      <c r="C99" s="13" t="str">
        <f>IF(ISBLANK(Bibelstellen!$B99),IF(ISBLANK(Bibelstellen!D99),"",Bibelstellen!D99),"")</f>
        <v/>
      </c>
      <c r="D99" s="21" t="str">
        <f>IF(ISBLANK(Bibelstellen!$B99),IF(ISBLANK(Bibelstellen!E99),"",Bibelstellen!E99),"")</f>
        <v/>
      </c>
      <c r="E99" s="21" t="str">
        <f>IF(ISBLANK(Bibelstellen!$B99),IF(ISBLANK(Bibelstellen!F99),"",Bibelstellen!F99),"")</f>
        <v/>
      </c>
      <c r="F99" s="32" t="str">
        <f>IF(ISBLANK(Bibelstellen!$B99),IF(ISBLANK(Bibelstellen!G99),"",Bibelstellen!G99),"")</f>
        <v/>
      </c>
      <c r="G99" s="32" t="str">
        <f>IF(ISBLANK(Bibelstellen!$B99),IF(ISBLANK(Bibelstellen!H99),"",Bibelstellen!H99),"")</f>
        <v/>
      </c>
      <c r="H99" s="19" t="str">
        <f>IF(ISBLANK(Bibelstellen!$B99),IF(ISBLANK(Bibelstellen!I99),"",Bibelstellen!I99),"")</f>
        <v/>
      </c>
    </row>
    <row r="100" spans="1:8" x14ac:dyDescent="0.2">
      <c r="A100" s="10" t="str">
        <f>IF(ISBLANK(Bibelstellen!$B100),IF(ISBLANK(Bibelstellen!A100),"",Bibelstellen!A100),"")</f>
        <v/>
      </c>
      <c r="B100" s="4" t="str">
        <f>IF(ISBLANK(Bibelstellen!$B100),IF(ISBLANK(Bibelstellen!C100),"",Bibelstellen!C100),"")</f>
        <v/>
      </c>
      <c r="C100" s="13" t="str">
        <f>IF(ISBLANK(Bibelstellen!$B100),IF(ISBLANK(Bibelstellen!D100),"",Bibelstellen!D100),"")</f>
        <v/>
      </c>
      <c r="D100" s="21" t="str">
        <f>IF(ISBLANK(Bibelstellen!$B100),IF(ISBLANK(Bibelstellen!E100),"",Bibelstellen!E100),"")</f>
        <v/>
      </c>
      <c r="E100" s="21" t="str">
        <f>IF(ISBLANK(Bibelstellen!$B100),IF(ISBLANK(Bibelstellen!F100),"",Bibelstellen!F100),"")</f>
        <v/>
      </c>
      <c r="F100" s="32" t="str">
        <f>IF(ISBLANK(Bibelstellen!$B100),IF(ISBLANK(Bibelstellen!G100),"",Bibelstellen!G100),"")</f>
        <v/>
      </c>
      <c r="G100" s="32" t="str">
        <f>IF(ISBLANK(Bibelstellen!$B100),IF(ISBLANK(Bibelstellen!H100),"",Bibelstellen!H100),"")</f>
        <v/>
      </c>
      <c r="H100" s="19" t="str">
        <f>IF(ISBLANK(Bibelstellen!$B100),IF(ISBLANK(Bibelstellen!I100),"",Bibelstellen!I100),"")</f>
        <v/>
      </c>
    </row>
    <row r="101" spans="1:8" x14ac:dyDescent="0.2">
      <c r="A101" s="10" t="str">
        <f>IF(ISBLANK(Bibelstellen!$B101),IF(ISBLANK(Bibelstellen!A101),"",Bibelstellen!A101),"")</f>
        <v/>
      </c>
      <c r="B101" s="4" t="str">
        <f>IF(ISBLANK(Bibelstellen!$B101),IF(ISBLANK(Bibelstellen!C101),"",Bibelstellen!C101),"")</f>
        <v/>
      </c>
      <c r="C101" s="13" t="str">
        <f>IF(ISBLANK(Bibelstellen!$B101),IF(ISBLANK(Bibelstellen!D101),"",Bibelstellen!D101),"")</f>
        <v/>
      </c>
      <c r="D101" s="21" t="str">
        <f>IF(ISBLANK(Bibelstellen!$B101),IF(ISBLANK(Bibelstellen!E101),"",Bibelstellen!E101),"")</f>
        <v/>
      </c>
      <c r="E101" s="21" t="str">
        <f>IF(ISBLANK(Bibelstellen!$B101),IF(ISBLANK(Bibelstellen!F101),"",Bibelstellen!F101),"")</f>
        <v/>
      </c>
      <c r="F101" s="32" t="str">
        <f>IF(ISBLANK(Bibelstellen!$B101),IF(ISBLANK(Bibelstellen!G101),"",Bibelstellen!G101),"")</f>
        <v/>
      </c>
      <c r="G101" s="32" t="str">
        <f>IF(ISBLANK(Bibelstellen!$B101),IF(ISBLANK(Bibelstellen!H101),"",Bibelstellen!H101),"")</f>
        <v/>
      </c>
      <c r="H101" s="19" t="str">
        <f>IF(ISBLANK(Bibelstellen!$B101),IF(ISBLANK(Bibelstellen!I101),"",Bibelstellen!I101),"")</f>
        <v/>
      </c>
    </row>
  </sheetData>
  <conditionalFormatting sqref="A1:D1048576">
    <cfRule type="expression" dxfId="0" priority="4">
      <formula>AND(ISNUMBER($A1),$A1&gt;=2)</formula>
    </cfRule>
  </conditionalFormatting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274B7431-B19E-1F4F-892D-54483FC15A1E}">
            <x14:iconSet iconSet="5Boxes" custom="1">
              <x14:cfvo type="percent">
                <xm:f>0</xm:f>
              </x14:cfvo>
              <x14:cfvo type="num">
                <xm:f>-1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" iconId="0"/>
              <x14:cfIcon iconSet="3ArrowsGray" iconId="0"/>
              <x14:cfIcon iconSet="NoIcons" iconId="0"/>
              <x14:cfIcon iconSet="3ArrowsGray" iconId="2"/>
              <x14:cfIcon iconSet="3Arrows" iconId="2"/>
            </x14:iconSet>
          </x14:cfRule>
          <xm:sqref>A1:A1048576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26D7-14F8-5242-A5C0-1B36F10600A1}">
  <sheetPr codeName="Tabelle3"/>
  <dimension ref="A1:D74"/>
  <sheetViews>
    <sheetView zoomScaleNormal="150" zoomScaleSheetLayoutView="100" workbookViewId="0">
      <pane ySplit="1" topLeftCell="A22" activePane="bottomLeft" state="frozen"/>
      <selection pane="bottomLeft" activeCell="C25" sqref="C25"/>
    </sheetView>
  </sheetViews>
  <sheetFormatPr defaultColWidth="8.875" defaultRowHeight="15" x14ac:dyDescent="0.2"/>
  <cols>
    <col min="1" max="1" width="10.35546875" style="48" customWidth="1"/>
    <col min="2" max="3" width="18.96484375" style="51" customWidth="1"/>
    <col min="4" max="4" width="10.35546875" style="50" customWidth="1"/>
  </cols>
  <sheetData>
    <row r="1" spans="1:4" x14ac:dyDescent="0.2">
      <c r="A1" s="45" t="s">
        <v>191</v>
      </c>
      <c r="B1" s="46" t="s">
        <v>193</v>
      </c>
      <c r="C1" s="46" t="s">
        <v>192</v>
      </c>
      <c r="D1" s="47" t="s">
        <v>194</v>
      </c>
    </row>
    <row r="2" spans="1:4" x14ac:dyDescent="0.2">
      <c r="A2" s="48">
        <v>1</v>
      </c>
      <c r="B2" s="49" t="s">
        <v>3</v>
      </c>
      <c r="C2" s="49" t="str">
        <f>$B2</f>
        <v>Genesis</v>
      </c>
      <c r="D2" s="50" t="s">
        <v>96</v>
      </c>
    </row>
    <row r="3" spans="1:4" x14ac:dyDescent="0.2">
      <c r="A3" s="48">
        <v>2</v>
      </c>
      <c r="B3" s="49" t="s">
        <v>4</v>
      </c>
      <c r="C3" s="49" t="str">
        <f t="shared" ref="C3:C66" si="0">$B3</f>
        <v>Exodus</v>
      </c>
      <c r="D3" s="50" t="s">
        <v>97</v>
      </c>
    </row>
    <row r="4" spans="1:4" x14ac:dyDescent="0.2">
      <c r="A4" s="48">
        <v>3</v>
      </c>
      <c r="B4" s="49" t="s">
        <v>5</v>
      </c>
      <c r="C4" s="49" t="str">
        <f t="shared" si="0"/>
        <v>Levitikus</v>
      </c>
      <c r="D4" s="50" t="s">
        <v>98</v>
      </c>
    </row>
    <row r="5" spans="1:4" x14ac:dyDescent="0.2">
      <c r="A5" s="48">
        <v>4</v>
      </c>
      <c r="B5" s="49" t="s">
        <v>6</v>
      </c>
      <c r="C5" s="49" t="str">
        <f t="shared" si="0"/>
        <v>Numeri</v>
      </c>
      <c r="D5" s="50" t="s">
        <v>99</v>
      </c>
    </row>
    <row r="6" spans="1:4" x14ac:dyDescent="0.2">
      <c r="A6" s="48">
        <v>5</v>
      </c>
      <c r="B6" s="49" t="s">
        <v>7</v>
      </c>
      <c r="C6" s="49" t="str">
        <f t="shared" si="0"/>
        <v>Deuteronomium</v>
      </c>
      <c r="D6" s="50" t="s">
        <v>100</v>
      </c>
    </row>
    <row r="7" spans="1:4" x14ac:dyDescent="0.2">
      <c r="A7" s="48">
        <v>6</v>
      </c>
      <c r="B7" s="49" t="s">
        <v>8</v>
      </c>
      <c r="C7" s="49" t="str">
        <f t="shared" si="0"/>
        <v>Josua</v>
      </c>
      <c r="D7" s="50" t="s">
        <v>101</v>
      </c>
    </row>
    <row r="8" spans="1:4" x14ac:dyDescent="0.2">
      <c r="A8" s="48">
        <v>7</v>
      </c>
      <c r="B8" s="49" t="s">
        <v>9</v>
      </c>
      <c r="C8" s="49" t="str">
        <f t="shared" si="0"/>
        <v>Richter</v>
      </c>
      <c r="D8" s="50" t="s">
        <v>102</v>
      </c>
    </row>
    <row r="9" spans="1:4" x14ac:dyDescent="0.2">
      <c r="A9" s="48">
        <v>8</v>
      </c>
      <c r="B9" s="49" t="s">
        <v>10</v>
      </c>
      <c r="C9" s="49" t="str">
        <f t="shared" si="0"/>
        <v>Rut</v>
      </c>
      <c r="D9" s="50" t="s">
        <v>10</v>
      </c>
    </row>
    <row r="10" spans="1:4" x14ac:dyDescent="0.2">
      <c r="A10" s="48">
        <v>9</v>
      </c>
      <c r="B10" s="49" t="s">
        <v>11</v>
      </c>
      <c r="C10" s="49" t="str">
        <f t="shared" si="0"/>
        <v>1. Samuel</v>
      </c>
      <c r="D10" s="50" t="s">
        <v>158</v>
      </c>
    </row>
    <row r="11" spans="1:4" x14ac:dyDescent="0.2">
      <c r="A11" s="48">
        <v>10</v>
      </c>
      <c r="B11" s="49" t="s">
        <v>12</v>
      </c>
      <c r="C11" s="49" t="str">
        <f t="shared" si="0"/>
        <v>2. Samuel</v>
      </c>
      <c r="D11" s="50" t="s">
        <v>159</v>
      </c>
    </row>
    <row r="12" spans="1:4" x14ac:dyDescent="0.2">
      <c r="A12" s="48">
        <v>11</v>
      </c>
      <c r="B12" s="49" t="s">
        <v>13</v>
      </c>
      <c r="C12" s="49" t="str">
        <f t="shared" si="0"/>
        <v>1. Könige</v>
      </c>
      <c r="D12" s="50" t="s">
        <v>160</v>
      </c>
    </row>
    <row r="13" spans="1:4" x14ac:dyDescent="0.2">
      <c r="A13" s="48">
        <v>12</v>
      </c>
      <c r="B13" s="49" t="s">
        <v>14</v>
      </c>
      <c r="C13" s="49" t="str">
        <f t="shared" si="0"/>
        <v>2. Könige</v>
      </c>
      <c r="D13" s="50" t="s">
        <v>161</v>
      </c>
    </row>
    <row r="14" spans="1:4" x14ac:dyDescent="0.2">
      <c r="A14" s="48">
        <v>13</v>
      </c>
      <c r="B14" s="49" t="s">
        <v>15</v>
      </c>
      <c r="C14" s="49" t="str">
        <f t="shared" si="0"/>
        <v>1. Chronik</v>
      </c>
      <c r="D14" s="50" t="s">
        <v>162</v>
      </c>
    </row>
    <row r="15" spans="1:4" x14ac:dyDescent="0.2">
      <c r="A15" s="48">
        <v>14</v>
      </c>
      <c r="B15" s="49" t="s">
        <v>16</v>
      </c>
      <c r="C15" s="49" t="str">
        <f t="shared" si="0"/>
        <v>2. Chronik</v>
      </c>
      <c r="D15" s="50" t="s">
        <v>163</v>
      </c>
    </row>
    <row r="16" spans="1:4" x14ac:dyDescent="0.2">
      <c r="A16" s="48">
        <v>15</v>
      </c>
      <c r="B16" s="49" t="s">
        <v>17</v>
      </c>
      <c r="C16" s="49" t="str">
        <f t="shared" si="0"/>
        <v>Esra</v>
      </c>
      <c r="D16" s="50" t="s">
        <v>17</v>
      </c>
    </row>
    <row r="17" spans="1:4" x14ac:dyDescent="0.2">
      <c r="A17" s="48">
        <v>16</v>
      </c>
      <c r="B17" s="49" t="s">
        <v>18</v>
      </c>
      <c r="C17" s="49" t="str">
        <f t="shared" si="0"/>
        <v>Nehemia</v>
      </c>
      <c r="D17" s="50" t="s">
        <v>103</v>
      </c>
    </row>
    <row r="18" spans="1:4" x14ac:dyDescent="0.2">
      <c r="A18" s="48">
        <v>17</v>
      </c>
      <c r="B18" s="49" t="s">
        <v>19</v>
      </c>
      <c r="C18" s="49" t="str">
        <f t="shared" si="0"/>
        <v>Tobit</v>
      </c>
      <c r="D18" s="50" t="s">
        <v>104</v>
      </c>
    </row>
    <row r="19" spans="1:4" x14ac:dyDescent="0.2">
      <c r="A19" s="48">
        <v>18</v>
      </c>
      <c r="B19" s="49" t="s">
        <v>20</v>
      </c>
      <c r="C19" s="49" t="str">
        <f t="shared" si="0"/>
        <v>Judit</v>
      </c>
      <c r="D19" s="50" t="s">
        <v>105</v>
      </c>
    </row>
    <row r="20" spans="1:4" x14ac:dyDescent="0.2">
      <c r="A20" s="48">
        <v>19</v>
      </c>
      <c r="B20" s="49" t="s">
        <v>21</v>
      </c>
      <c r="C20" s="49" t="str">
        <f t="shared" si="0"/>
        <v>Ester</v>
      </c>
      <c r="D20" s="50" t="s">
        <v>106</v>
      </c>
    </row>
    <row r="21" spans="1:4" x14ac:dyDescent="0.2">
      <c r="A21" s="48">
        <v>20</v>
      </c>
      <c r="B21" s="49" t="s">
        <v>22</v>
      </c>
      <c r="C21" s="49" t="str">
        <f t="shared" si="0"/>
        <v>1. Makkabäer</v>
      </c>
      <c r="D21" s="50" t="s">
        <v>156</v>
      </c>
    </row>
    <row r="22" spans="1:4" x14ac:dyDescent="0.2">
      <c r="A22" s="48">
        <v>21</v>
      </c>
      <c r="B22" s="49" t="s">
        <v>23</v>
      </c>
      <c r="C22" s="49" t="str">
        <f t="shared" si="0"/>
        <v>2. Makkabäer</v>
      </c>
      <c r="D22" s="50" t="s">
        <v>157</v>
      </c>
    </row>
    <row r="23" spans="1:4" x14ac:dyDescent="0.2">
      <c r="A23" s="48">
        <v>22</v>
      </c>
      <c r="B23" s="49" t="s">
        <v>107</v>
      </c>
      <c r="C23" s="49" t="str">
        <f t="shared" si="0"/>
        <v>Hiob</v>
      </c>
      <c r="D23" s="50" t="s">
        <v>107</v>
      </c>
    </row>
    <row r="24" spans="1:4" x14ac:dyDescent="0.2">
      <c r="A24" s="48">
        <v>23</v>
      </c>
      <c r="B24" s="49" t="s">
        <v>24</v>
      </c>
      <c r="C24" s="49" t="s">
        <v>195</v>
      </c>
      <c r="D24" s="50" t="s">
        <v>108</v>
      </c>
    </row>
    <row r="25" spans="1:4" x14ac:dyDescent="0.2">
      <c r="A25" s="48">
        <v>24</v>
      </c>
      <c r="B25" s="49" t="s">
        <v>25</v>
      </c>
      <c r="C25" s="49" t="str">
        <f t="shared" si="0"/>
        <v>Sprichwörter</v>
      </c>
      <c r="D25" s="50" t="s">
        <v>109</v>
      </c>
    </row>
    <row r="26" spans="1:4" x14ac:dyDescent="0.2">
      <c r="A26" s="48">
        <v>25</v>
      </c>
      <c r="B26" s="49" t="s">
        <v>26</v>
      </c>
      <c r="C26" s="49" t="str">
        <f t="shared" si="0"/>
        <v>Kohelet</v>
      </c>
      <c r="D26" s="50" t="s">
        <v>110</v>
      </c>
    </row>
    <row r="27" spans="1:4" x14ac:dyDescent="0.2">
      <c r="A27" s="48">
        <v>26</v>
      </c>
      <c r="B27" s="49" t="s">
        <v>27</v>
      </c>
      <c r="C27" s="49" t="str">
        <f t="shared" si="0"/>
        <v>Das Hohelied</v>
      </c>
      <c r="D27" s="50" t="s">
        <v>111</v>
      </c>
    </row>
    <row r="28" spans="1:4" x14ac:dyDescent="0.2">
      <c r="A28" s="48">
        <v>27</v>
      </c>
      <c r="B28" s="49" t="s">
        <v>28</v>
      </c>
      <c r="C28" s="49" t="str">
        <f t="shared" si="0"/>
        <v>Weisheit</v>
      </c>
      <c r="D28" s="50" t="s">
        <v>112</v>
      </c>
    </row>
    <row r="29" spans="1:4" x14ac:dyDescent="0.2">
      <c r="A29" s="48">
        <v>28</v>
      </c>
      <c r="B29" s="49" t="s">
        <v>29</v>
      </c>
      <c r="C29" s="49" t="str">
        <f t="shared" si="0"/>
        <v>Jesus Sirach</v>
      </c>
      <c r="D29" s="50" t="s">
        <v>113</v>
      </c>
    </row>
    <row r="30" spans="1:4" x14ac:dyDescent="0.2">
      <c r="A30" s="48">
        <v>29</v>
      </c>
      <c r="B30" s="49" t="s">
        <v>30</v>
      </c>
      <c r="C30" s="49" t="str">
        <f t="shared" si="0"/>
        <v>Jesaja</v>
      </c>
      <c r="D30" s="50" t="s">
        <v>114</v>
      </c>
    </row>
    <row r="31" spans="1:4" x14ac:dyDescent="0.2">
      <c r="A31" s="48">
        <v>30</v>
      </c>
      <c r="B31" s="49" t="s">
        <v>31</v>
      </c>
      <c r="C31" s="49" t="str">
        <f t="shared" si="0"/>
        <v>Jeremia</v>
      </c>
      <c r="D31" s="50" t="s">
        <v>115</v>
      </c>
    </row>
    <row r="32" spans="1:4" x14ac:dyDescent="0.2">
      <c r="A32" s="48">
        <v>31</v>
      </c>
      <c r="B32" s="49" t="s">
        <v>32</v>
      </c>
      <c r="C32" s="49" t="str">
        <f t="shared" si="0"/>
        <v>Klagelieder</v>
      </c>
      <c r="D32" s="50" t="s">
        <v>116</v>
      </c>
    </row>
    <row r="33" spans="1:4" x14ac:dyDescent="0.2">
      <c r="A33" s="48">
        <v>32</v>
      </c>
      <c r="B33" s="49" t="s">
        <v>33</v>
      </c>
      <c r="C33" s="49" t="str">
        <f t="shared" si="0"/>
        <v>Baruch</v>
      </c>
      <c r="D33" s="50" t="s">
        <v>117</v>
      </c>
    </row>
    <row r="34" spans="1:4" x14ac:dyDescent="0.2">
      <c r="A34" s="48">
        <v>33</v>
      </c>
      <c r="B34" s="49" t="s">
        <v>119</v>
      </c>
      <c r="C34" s="49" t="str">
        <f t="shared" si="0"/>
        <v>Hesekiel</v>
      </c>
      <c r="D34" s="50" t="s">
        <v>118</v>
      </c>
    </row>
    <row r="35" spans="1:4" x14ac:dyDescent="0.2">
      <c r="A35" s="48">
        <v>34</v>
      </c>
      <c r="B35" s="49" t="s">
        <v>34</v>
      </c>
      <c r="C35" s="49" t="str">
        <f t="shared" si="0"/>
        <v>Daniel</v>
      </c>
      <c r="D35" s="50" t="s">
        <v>120</v>
      </c>
    </row>
    <row r="36" spans="1:4" x14ac:dyDescent="0.2">
      <c r="A36" s="48">
        <v>35</v>
      </c>
      <c r="B36" s="49" t="s">
        <v>35</v>
      </c>
      <c r="C36" s="49" t="str">
        <f t="shared" si="0"/>
        <v>Hosea</v>
      </c>
      <c r="D36" s="50" t="s">
        <v>121</v>
      </c>
    </row>
    <row r="37" spans="1:4" x14ac:dyDescent="0.2">
      <c r="A37" s="48">
        <v>36</v>
      </c>
      <c r="B37" s="49" t="s">
        <v>36</v>
      </c>
      <c r="C37" s="49" t="str">
        <f t="shared" si="0"/>
        <v>Joel</v>
      </c>
      <c r="D37" s="50" t="s">
        <v>36</v>
      </c>
    </row>
    <row r="38" spans="1:4" x14ac:dyDescent="0.2">
      <c r="A38" s="48">
        <v>37</v>
      </c>
      <c r="B38" s="49" t="s">
        <v>37</v>
      </c>
      <c r="C38" s="49" t="str">
        <f t="shared" si="0"/>
        <v>Amos</v>
      </c>
      <c r="D38" s="50" t="s">
        <v>122</v>
      </c>
    </row>
    <row r="39" spans="1:4" x14ac:dyDescent="0.2">
      <c r="A39" s="48">
        <v>38</v>
      </c>
      <c r="B39" s="49" t="s">
        <v>38</v>
      </c>
      <c r="C39" s="49" t="str">
        <f t="shared" si="0"/>
        <v>Obadja</v>
      </c>
      <c r="D39" s="50" t="s">
        <v>123</v>
      </c>
    </row>
    <row r="40" spans="1:4" x14ac:dyDescent="0.2">
      <c r="A40" s="48">
        <v>39</v>
      </c>
      <c r="B40" s="49" t="s">
        <v>39</v>
      </c>
      <c r="C40" s="49" t="str">
        <f t="shared" si="0"/>
        <v>Jona</v>
      </c>
      <c r="D40" s="50" t="s">
        <v>39</v>
      </c>
    </row>
    <row r="41" spans="1:4" x14ac:dyDescent="0.2">
      <c r="A41" s="48">
        <v>40</v>
      </c>
      <c r="B41" s="49" t="s">
        <v>40</v>
      </c>
      <c r="C41" s="49" t="str">
        <f t="shared" si="0"/>
        <v>Micha</v>
      </c>
      <c r="D41" s="50" t="s">
        <v>124</v>
      </c>
    </row>
    <row r="42" spans="1:4" x14ac:dyDescent="0.2">
      <c r="A42" s="48">
        <v>41</v>
      </c>
      <c r="B42" s="49" t="s">
        <v>41</v>
      </c>
      <c r="C42" s="49" t="str">
        <f t="shared" si="0"/>
        <v>Nahum</v>
      </c>
      <c r="D42" s="50" t="s">
        <v>125</v>
      </c>
    </row>
    <row r="43" spans="1:4" x14ac:dyDescent="0.2">
      <c r="A43" s="48">
        <v>42</v>
      </c>
      <c r="B43" s="49" t="s">
        <v>42</v>
      </c>
      <c r="C43" s="49" t="str">
        <f t="shared" si="0"/>
        <v>Habakuk</v>
      </c>
      <c r="D43" s="50" t="s">
        <v>126</v>
      </c>
    </row>
    <row r="44" spans="1:4" x14ac:dyDescent="0.2">
      <c r="A44" s="48">
        <v>43</v>
      </c>
      <c r="B44" s="49" t="s">
        <v>43</v>
      </c>
      <c r="C44" s="49" t="str">
        <f t="shared" si="0"/>
        <v>Zefanja</v>
      </c>
      <c r="D44" s="50" t="s">
        <v>127</v>
      </c>
    </row>
    <row r="45" spans="1:4" x14ac:dyDescent="0.2">
      <c r="A45" s="48">
        <v>44</v>
      </c>
      <c r="B45" s="49" t="s">
        <v>44</v>
      </c>
      <c r="C45" s="49" t="str">
        <f t="shared" si="0"/>
        <v>Haggai</v>
      </c>
      <c r="D45" s="50" t="s">
        <v>128</v>
      </c>
    </row>
    <row r="46" spans="1:4" x14ac:dyDescent="0.2">
      <c r="A46" s="48">
        <v>45</v>
      </c>
      <c r="B46" s="49" t="s">
        <v>45</v>
      </c>
      <c r="C46" s="49" t="str">
        <f t="shared" si="0"/>
        <v>Sacharja</v>
      </c>
      <c r="D46" s="50" t="s">
        <v>129</v>
      </c>
    </row>
    <row r="47" spans="1:4" x14ac:dyDescent="0.2">
      <c r="A47" s="48">
        <v>46</v>
      </c>
      <c r="B47" s="49" t="s">
        <v>46</v>
      </c>
      <c r="C47" s="49" t="str">
        <f t="shared" si="0"/>
        <v>Maleachi</v>
      </c>
      <c r="D47" s="50" t="s">
        <v>130</v>
      </c>
    </row>
    <row r="48" spans="1:4" x14ac:dyDescent="0.2">
      <c r="A48" s="48">
        <v>47</v>
      </c>
      <c r="B48" s="49" t="s">
        <v>47</v>
      </c>
      <c r="C48" s="49" t="str">
        <f t="shared" si="0"/>
        <v>Matthäus</v>
      </c>
      <c r="D48" s="50" t="s">
        <v>131</v>
      </c>
    </row>
    <row r="49" spans="1:4" x14ac:dyDescent="0.2">
      <c r="A49" s="48">
        <v>48</v>
      </c>
      <c r="B49" s="49" t="s">
        <v>48</v>
      </c>
      <c r="C49" s="49" t="str">
        <f t="shared" si="0"/>
        <v>Markus</v>
      </c>
      <c r="D49" s="50" t="s">
        <v>132</v>
      </c>
    </row>
    <row r="50" spans="1:4" x14ac:dyDescent="0.2">
      <c r="A50" s="48">
        <v>49</v>
      </c>
      <c r="B50" s="49" t="s">
        <v>49</v>
      </c>
      <c r="C50" s="49" t="str">
        <f t="shared" si="0"/>
        <v>Lukas</v>
      </c>
      <c r="D50" s="50" t="s">
        <v>133</v>
      </c>
    </row>
    <row r="51" spans="1:4" x14ac:dyDescent="0.2">
      <c r="A51" s="48">
        <v>50</v>
      </c>
      <c r="B51" s="49" t="s">
        <v>50</v>
      </c>
      <c r="C51" s="49" t="str">
        <f t="shared" si="0"/>
        <v>Johannes</v>
      </c>
      <c r="D51" s="50" t="s">
        <v>92</v>
      </c>
    </row>
    <row r="52" spans="1:4" x14ac:dyDescent="0.2">
      <c r="A52" s="48">
        <v>51</v>
      </c>
      <c r="B52" s="49" t="s">
        <v>51</v>
      </c>
      <c r="C52" s="49" t="str">
        <f t="shared" si="0"/>
        <v>Apostelgeschichte</v>
      </c>
      <c r="D52" s="50" t="s">
        <v>134</v>
      </c>
    </row>
    <row r="53" spans="1:4" x14ac:dyDescent="0.2">
      <c r="A53" s="48">
        <v>52</v>
      </c>
      <c r="B53" s="49" t="s">
        <v>52</v>
      </c>
      <c r="C53" s="49" t="str">
        <f t="shared" si="0"/>
        <v>Römer</v>
      </c>
      <c r="D53" s="50" t="s">
        <v>135</v>
      </c>
    </row>
    <row r="54" spans="1:4" x14ac:dyDescent="0.2">
      <c r="A54" s="48">
        <v>53</v>
      </c>
      <c r="B54" s="49" t="s">
        <v>53</v>
      </c>
      <c r="C54" s="49" t="str">
        <f t="shared" si="0"/>
        <v>1. Korinther</v>
      </c>
      <c r="D54" s="50" t="s">
        <v>146</v>
      </c>
    </row>
    <row r="55" spans="1:4" x14ac:dyDescent="0.2">
      <c r="A55" s="48">
        <v>54</v>
      </c>
      <c r="B55" s="49" t="s">
        <v>54</v>
      </c>
      <c r="C55" s="49" t="str">
        <f t="shared" si="0"/>
        <v>2. Korinther</v>
      </c>
      <c r="D55" s="50" t="s">
        <v>145</v>
      </c>
    </row>
    <row r="56" spans="1:4" x14ac:dyDescent="0.2">
      <c r="A56" s="48">
        <v>55</v>
      </c>
      <c r="B56" s="49" t="s">
        <v>55</v>
      </c>
      <c r="C56" s="49" t="str">
        <f t="shared" si="0"/>
        <v>Galater</v>
      </c>
      <c r="D56" s="50" t="s">
        <v>136</v>
      </c>
    </row>
    <row r="57" spans="1:4" x14ac:dyDescent="0.2">
      <c r="A57" s="48">
        <v>56</v>
      </c>
      <c r="B57" s="49" t="s">
        <v>56</v>
      </c>
      <c r="C57" s="49" t="str">
        <f t="shared" si="0"/>
        <v>Epheser</v>
      </c>
      <c r="D57" s="50" t="s">
        <v>137</v>
      </c>
    </row>
    <row r="58" spans="1:4" x14ac:dyDescent="0.2">
      <c r="A58" s="48">
        <v>57</v>
      </c>
      <c r="B58" s="49" t="s">
        <v>57</v>
      </c>
      <c r="C58" s="49" t="str">
        <f t="shared" si="0"/>
        <v>Philipper</v>
      </c>
      <c r="D58" s="50" t="s">
        <v>86</v>
      </c>
    </row>
    <row r="59" spans="1:4" x14ac:dyDescent="0.2">
      <c r="A59" s="48">
        <v>58</v>
      </c>
      <c r="B59" s="49" t="s">
        <v>58</v>
      </c>
      <c r="C59" s="49" t="str">
        <f t="shared" si="0"/>
        <v>Kolosser</v>
      </c>
      <c r="D59" s="50" t="s">
        <v>138</v>
      </c>
    </row>
    <row r="60" spans="1:4" x14ac:dyDescent="0.2">
      <c r="A60" s="48">
        <v>59</v>
      </c>
      <c r="B60" s="49" t="s">
        <v>59</v>
      </c>
      <c r="C60" s="49" t="str">
        <f t="shared" si="0"/>
        <v>1. Thessalonicher</v>
      </c>
      <c r="D60" s="50" t="s">
        <v>147</v>
      </c>
    </row>
    <row r="61" spans="1:4" x14ac:dyDescent="0.2">
      <c r="A61" s="48">
        <v>60</v>
      </c>
      <c r="B61" s="49" t="s">
        <v>60</v>
      </c>
      <c r="C61" s="49" t="str">
        <f t="shared" si="0"/>
        <v>2. Thessalonicher</v>
      </c>
      <c r="D61" s="50" t="s">
        <v>148</v>
      </c>
    </row>
    <row r="62" spans="1:4" x14ac:dyDescent="0.2">
      <c r="A62" s="48">
        <v>61</v>
      </c>
      <c r="B62" s="49" t="s">
        <v>61</v>
      </c>
      <c r="C62" s="49" t="str">
        <f t="shared" si="0"/>
        <v>1. Timotheus</v>
      </c>
      <c r="D62" s="50" t="s">
        <v>149</v>
      </c>
    </row>
    <row r="63" spans="1:4" x14ac:dyDescent="0.2">
      <c r="A63" s="48">
        <v>62</v>
      </c>
      <c r="B63" s="49" t="s">
        <v>62</v>
      </c>
      <c r="C63" s="49" t="str">
        <f t="shared" si="0"/>
        <v>2. Timotheus</v>
      </c>
      <c r="D63" s="50" t="s">
        <v>150</v>
      </c>
    </row>
    <row r="64" spans="1:4" x14ac:dyDescent="0.2">
      <c r="A64" s="48">
        <v>63</v>
      </c>
      <c r="B64" s="49" t="s">
        <v>63</v>
      </c>
      <c r="C64" s="49" t="str">
        <f t="shared" si="0"/>
        <v>Titus</v>
      </c>
      <c r="D64" s="50" t="s">
        <v>139</v>
      </c>
    </row>
    <row r="65" spans="1:4" x14ac:dyDescent="0.2">
      <c r="A65" s="48">
        <v>64</v>
      </c>
      <c r="B65" s="49" t="s">
        <v>64</v>
      </c>
      <c r="C65" s="49" t="str">
        <f t="shared" si="0"/>
        <v>Philemon</v>
      </c>
      <c r="D65" s="50" t="s">
        <v>140</v>
      </c>
    </row>
    <row r="66" spans="1:4" x14ac:dyDescent="0.2">
      <c r="A66" s="48">
        <v>65</v>
      </c>
      <c r="B66" s="49" t="s">
        <v>65</v>
      </c>
      <c r="C66" s="49" t="str">
        <f t="shared" si="0"/>
        <v>Hebräer</v>
      </c>
      <c r="D66" s="50" t="s">
        <v>141</v>
      </c>
    </row>
    <row r="67" spans="1:4" x14ac:dyDescent="0.2">
      <c r="A67" s="48">
        <v>66</v>
      </c>
      <c r="B67" s="49" t="s">
        <v>66</v>
      </c>
      <c r="C67" s="49" t="str">
        <f t="shared" ref="C67:C74" si="1">$B67</f>
        <v>Jakobus</v>
      </c>
      <c r="D67" s="50" t="s">
        <v>142</v>
      </c>
    </row>
    <row r="68" spans="1:4" x14ac:dyDescent="0.2">
      <c r="A68" s="48">
        <v>67</v>
      </c>
      <c r="B68" s="49" t="s">
        <v>67</v>
      </c>
      <c r="C68" s="49" t="str">
        <f t="shared" si="1"/>
        <v>1. Petrus</v>
      </c>
      <c r="D68" s="50" t="s">
        <v>151</v>
      </c>
    </row>
    <row r="69" spans="1:4" x14ac:dyDescent="0.2">
      <c r="A69" s="48">
        <v>68</v>
      </c>
      <c r="B69" s="49" t="s">
        <v>68</v>
      </c>
      <c r="C69" s="49" t="str">
        <f t="shared" si="1"/>
        <v>2. Petrus</v>
      </c>
      <c r="D69" s="50" t="s">
        <v>152</v>
      </c>
    </row>
    <row r="70" spans="1:4" x14ac:dyDescent="0.2">
      <c r="A70" s="48">
        <v>69</v>
      </c>
      <c r="B70" s="49" t="s">
        <v>69</v>
      </c>
      <c r="C70" s="49" t="str">
        <f t="shared" si="1"/>
        <v>1. Johannes</v>
      </c>
      <c r="D70" s="50" t="s">
        <v>153</v>
      </c>
    </row>
    <row r="71" spans="1:4" x14ac:dyDescent="0.2">
      <c r="A71" s="48">
        <v>70</v>
      </c>
      <c r="B71" s="49" t="s">
        <v>70</v>
      </c>
      <c r="C71" s="49" t="str">
        <f t="shared" si="1"/>
        <v>2. Johannes</v>
      </c>
      <c r="D71" s="50" t="s">
        <v>154</v>
      </c>
    </row>
    <row r="72" spans="1:4" x14ac:dyDescent="0.2">
      <c r="A72" s="48">
        <v>71</v>
      </c>
      <c r="B72" s="49" t="s">
        <v>71</v>
      </c>
      <c r="C72" s="49" t="str">
        <f t="shared" si="1"/>
        <v>3. Johannes</v>
      </c>
      <c r="D72" s="50" t="s">
        <v>155</v>
      </c>
    </row>
    <row r="73" spans="1:4" x14ac:dyDescent="0.2">
      <c r="A73" s="48">
        <v>72</v>
      </c>
      <c r="B73" s="49" t="s">
        <v>72</v>
      </c>
      <c r="C73" s="49" t="str">
        <f t="shared" si="1"/>
        <v>Judas</v>
      </c>
      <c r="D73" s="50" t="s">
        <v>143</v>
      </c>
    </row>
    <row r="74" spans="1:4" x14ac:dyDescent="0.2">
      <c r="A74" s="48">
        <v>73</v>
      </c>
      <c r="B74" s="49" t="s">
        <v>73</v>
      </c>
      <c r="C74" s="49" t="str">
        <f t="shared" si="1"/>
        <v>Offenbarung</v>
      </c>
      <c r="D74" s="50" t="s">
        <v>144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5D50-D158-1844-B0BD-4C8F756C2153}">
  <sheetPr codeName="Tabelle6"/>
  <dimension ref="A1:C3"/>
  <sheetViews>
    <sheetView zoomScaleNormal="150" zoomScaleSheetLayoutView="100" workbookViewId="0">
      <pane ySplit="1" topLeftCell="A2" activePane="bottomLeft" state="frozen"/>
      <selection pane="bottomLeft" activeCell="C7" sqref="C7"/>
    </sheetView>
  </sheetViews>
  <sheetFormatPr defaultColWidth="8.875" defaultRowHeight="15" x14ac:dyDescent="0.2"/>
  <cols>
    <col min="1" max="1" width="8.875" style="41"/>
    <col min="2" max="2" width="21.5234375" style="14" customWidth="1"/>
    <col min="3" max="3" width="27.7109375" style="53" customWidth="1"/>
    <col min="4" max="16384" width="8.875" style="54"/>
  </cols>
  <sheetData>
    <row r="1" spans="1:3" x14ac:dyDescent="0.2">
      <c r="A1" s="30" t="s">
        <v>179</v>
      </c>
      <c r="B1" s="43" t="s">
        <v>178</v>
      </c>
      <c r="C1" s="52" t="s">
        <v>209</v>
      </c>
    </row>
    <row r="2" spans="1:3" x14ac:dyDescent="0.2">
      <c r="A2" s="41">
        <v>1</v>
      </c>
      <c r="B2" s="14" t="s">
        <v>2</v>
      </c>
      <c r="C2" s="53">
        <v>1</v>
      </c>
    </row>
    <row r="3" spans="1:3" x14ac:dyDescent="0.2">
      <c r="A3" s="41">
        <v>2</v>
      </c>
      <c r="B3" s="14" t="s">
        <v>93</v>
      </c>
    </row>
  </sheetData>
  <autoFilter ref="A1:C17" xr:uid="{29715D50-D158-1844-B0BD-4C8F756C2153}">
    <sortState xmlns:xlrd2="http://schemas.microsoft.com/office/spreadsheetml/2017/richdata2" ref="A2:C17">
      <sortCondition ref="A1:A17"/>
    </sortState>
  </autoFilter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9FA5-261A-0E40-B5EB-630B6D346B81}">
  <sheetPr codeName="Tabelle7"/>
  <dimension ref="A1:B1"/>
  <sheetViews>
    <sheetView zoomScaleNormal="100" zoomScaleSheetLayoutView="100" workbookViewId="0">
      <selection activeCell="B2" sqref="B2"/>
    </sheetView>
  </sheetViews>
  <sheetFormatPr defaultColWidth="8.875" defaultRowHeight="15" x14ac:dyDescent="0.2"/>
  <cols>
    <col min="1" max="1" width="14.52734375" customWidth="1"/>
  </cols>
  <sheetData>
    <row r="1" spans="1:2" x14ac:dyDescent="0.2">
      <c r="A1" t="s">
        <v>183</v>
      </c>
      <c r="B1" t="s">
        <v>219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Bibelstellen</vt:lpstr>
      <vt:lpstr>Listen</vt:lpstr>
      <vt:lpstr>Export</vt:lpstr>
      <vt:lpstr>Wichtige Bibelstellen</vt:lpstr>
      <vt:lpstr>Nicht auf Karten</vt:lpstr>
      <vt:lpstr>Bücher der Bibel</vt:lpstr>
      <vt:lpstr>Themen</vt:lpstr>
      <vt:lpstr>Einstellungen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Heiner Walter</dc:creator>
  <cp:lastModifiedBy>Heiner Walter</cp:lastModifiedBy>
  <cp:lastPrinted>2022-02-10T21:57:53Z</cp:lastPrinted>
  <dcterms:created xsi:type="dcterms:W3CDTF">2022-01-26T20:53:10Z</dcterms:created>
  <dcterms:modified xsi:type="dcterms:W3CDTF">2022-03-19T14:07:12Z</dcterms:modified>
</cp:coreProperties>
</file>